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lio\Downloads\Entregas CASC Colombia\Entrega 22032022\"/>
    </mc:Choice>
  </mc:AlternateContent>
  <xr:revisionPtr revIDLastSave="0" documentId="13_ncr:1_{8C4793A2-D5CB-49D5-984A-18832E76AC70}" xr6:coauthVersionLast="47" xr6:coauthVersionMax="47" xr10:uidLastSave="{00000000-0000-0000-0000-000000000000}"/>
  <bookViews>
    <workbookView xWindow="9930" yWindow="1290" windowWidth="43200" windowHeight="15135" activeTab="4" xr2:uid="{00000000-000D-0000-FFFF-FFFF00000000}"/>
  </bookViews>
  <sheets>
    <sheet name="Control" sheetId="10" r:id="rId1"/>
    <sheet name="Instrucciones Entregables" sheetId="11" r:id="rId2"/>
    <sheet name="Registro de entregables MODELOS" sheetId="8" r:id="rId3"/>
    <sheet name="Instrucciones Planos" sheetId="12" r:id="rId4"/>
    <sheet name="Registro de entregables PLANOS" sheetId="13" r:id="rId5"/>
  </sheets>
  <externalReferences>
    <externalReference r:id="rId6"/>
    <externalReference r:id="rId7"/>
    <externalReference r:id="rId8"/>
    <externalReference r:id="rId9"/>
    <externalReference r:id="rId10"/>
    <externalReference r:id="rId11"/>
    <externalReference r:id="rId12"/>
  </externalReferences>
  <definedNames>
    <definedName name="_Toc80624524" localSheetId="3">'Instrucciones Planos'!$B$7</definedName>
    <definedName name="_xlnm.Print_Area" localSheetId="0">Control!$A$1:$K$39</definedName>
    <definedName name="_xlnm.Print_Area" localSheetId="1">'Instrucciones Entregables'!$A$1:$K$74</definedName>
    <definedName name="_xlnm.Print_Area" localSheetId="3">'Instrucciones Planos'!$A$1:$K$70</definedName>
    <definedName name="_xlnm.Print_Area" localSheetId="2">'Registro de entregables MODELOS'!$B$1:$Z$155</definedName>
    <definedName name="_xlnm.Print_Area" localSheetId="4">'Registro de entregables PLANOS'!$A$1:$M$16</definedName>
    <definedName name="ASDF" localSheetId="0">#REF!</definedName>
    <definedName name="ASDF" localSheetId="1">#REF!</definedName>
    <definedName name="ASDF" localSheetId="3">#REF!</definedName>
    <definedName name="ASDF" localSheetId="4">#REF!</definedName>
    <definedName name="ASDF">#REF!</definedName>
    <definedName name="Decision" localSheetId="0">#REF!</definedName>
    <definedName name="Decision" localSheetId="1">#REF!</definedName>
    <definedName name="Decision" localSheetId="3">#REF!</definedName>
    <definedName name="Decision" localSheetId="4">#REF!</definedName>
    <definedName name="Decision">#REF!</definedName>
    <definedName name="Entregas">'[4]Lista de datos'!$A$4:$A$6</definedName>
    <definedName name="Especialidades">'[4]Lista de datos'!$C$4:$C$42</definedName>
    <definedName name="Modelos">'[4]Lista de datos'!$B$4:$B$13</definedName>
    <definedName name="NDI">'[4]Lista de datos'!$E$4:$E$9</definedName>
    <definedName name="nivel">'[5]Lista de Datos'!$I$3:$I$6</definedName>
    <definedName name="nSondeos" localSheetId="1">'[1]Datos Generales'!#REF!</definedName>
    <definedName name="nSondeos" localSheetId="3">'[1]Datos Generales'!#REF!</definedName>
    <definedName name="nSondeos" localSheetId="4">'[1]Datos Generales'!#REF!</definedName>
    <definedName name="nSondeos">'[1]Datos Generales'!#REF!</definedName>
    <definedName name="OPCION">[6]DATOS!#REF!</definedName>
    <definedName name="RESPUESTA">[6]DATOS!$E$3:$E$5</definedName>
    <definedName name="ROLBIM">[6]DATOS!#REF!</definedName>
    <definedName name="ROLES">[6]DATOS!$A$2:$A$7</definedName>
    <definedName name="ROLESBIM">[6]DATOS!$B$1:$B$10</definedName>
    <definedName name="Siglas">'[4]Lista de datos'!$D$4:$D$42</definedName>
    <definedName name="SINO">'[5]Lista de Datos'!$E$11:$E$13</definedName>
    <definedName name="TIPO_CONTRATO" localSheetId="0">#REF!</definedName>
    <definedName name="TIPO_CONTRATO" localSheetId="1">#REF!</definedName>
    <definedName name="TIPO_CONTRATO" localSheetId="3">#REF!</definedName>
    <definedName name="TIPO_CONTRATO" localSheetId="4">#REF!</definedName>
    <definedName name="TIPO_CONTRATO">#REF!</definedName>
    <definedName name="TipoContrato" localSheetId="0">#REF!</definedName>
    <definedName name="TipoContrato" localSheetId="1">#REF!</definedName>
    <definedName name="TipoContrato" localSheetId="3">#REF!</definedName>
    <definedName name="TipoContrato" localSheetId="4">[7]Formato!$P$2:$P$9</definedName>
    <definedName name="TipoContrato">[2]Formato!$P$2:$P$9</definedName>
    <definedName name="_xlnm.Print_Titles" localSheetId="2">'Registro de entregables MODELOS'!$1:$10</definedName>
    <definedName name="_xlnm.Print_Titles" localSheetId="4">'Registro de entregables PLANOS'!$1:$11</definedName>
    <definedName name="Valoracion" localSheetId="0">#REF!</definedName>
    <definedName name="Valoracion" localSheetId="1">#REF!</definedName>
    <definedName name="Valoracion" localSheetId="3">#REF!</definedName>
    <definedName name="Valoracion" localSheetId="4">#REF!</definedName>
    <definedName name="Valoracion">#REF!</definedName>
    <definedName name="VALORACIÓN" localSheetId="0">#REF!</definedName>
    <definedName name="VALORACIÓN" localSheetId="1">#REF!</definedName>
    <definedName name="VALORACIÓN" localSheetId="3">#REF!</definedName>
    <definedName name="VALORACIÓN" localSheetId="4">#REF!</definedName>
    <definedName name="VALORACIÓ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3" i="8" l="1"/>
  <c r="U151" i="8"/>
  <c r="U144" i="8"/>
  <c r="U138" i="8"/>
  <c r="U132" i="8"/>
  <c r="U126" i="8"/>
  <c r="U121" i="8"/>
  <c r="U116" i="8"/>
  <c r="U96" i="8"/>
  <c r="U90" i="8"/>
  <c r="U85" i="8"/>
  <c r="U80" i="8"/>
  <c r="U74" i="8"/>
  <c r="U68" i="8"/>
  <c r="U62" i="8"/>
  <c r="U57" i="8"/>
  <c r="U34" i="8"/>
  <c r="U148" i="8"/>
  <c r="U142" i="8"/>
  <c r="U49" i="8"/>
  <c r="U37" i="8"/>
  <c r="U26" i="8"/>
  <c r="U22" i="8"/>
  <c r="U154" i="8"/>
  <c r="T153" i="8" s="1"/>
  <c r="U150" i="8"/>
  <c r="U149" i="8"/>
  <c r="U147" i="8"/>
  <c r="U135" i="8"/>
  <c r="U25" i="8"/>
  <c r="T146" i="8" l="1"/>
  <c r="U146" i="8"/>
  <c r="U153" i="8"/>
  <c r="U143" i="8"/>
  <c r="U141" i="8"/>
  <c r="T140" i="8" s="1"/>
  <c r="U136" i="8"/>
  <c r="T134" i="8" s="1"/>
  <c r="U137" i="8"/>
  <c r="U130" i="8"/>
  <c r="U131" i="8"/>
  <c r="U129" i="8"/>
  <c r="T128" i="8" s="1"/>
  <c r="U125" i="8"/>
  <c r="U124" i="8"/>
  <c r="U123" i="8"/>
  <c r="U119" i="8"/>
  <c r="U120" i="8"/>
  <c r="U114" i="8"/>
  <c r="U115" i="8"/>
  <c r="U113" i="8"/>
  <c r="T112" i="8" s="1"/>
  <c r="U110" i="8"/>
  <c r="U108" i="8"/>
  <c r="T107" i="8" s="1"/>
  <c r="U106" i="8"/>
  <c r="T105" i="8" s="1"/>
  <c r="U103" i="8"/>
  <c r="U99" i="8"/>
  <c r="U100" i="8"/>
  <c r="U101" i="8"/>
  <c r="U94" i="8"/>
  <c r="U95" i="8"/>
  <c r="U93" i="8"/>
  <c r="T92" i="8" s="1"/>
  <c r="U88" i="8"/>
  <c r="U89" i="8"/>
  <c r="U87" i="8"/>
  <c r="U83" i="8"/>
  <c r="U84" i="8"/>
  <c r="U78" i="8"/>
  <c r="U79" i="8"/>
  <c r="U77" i="8"/>
  <c r="T76" i="8" s="1"/>
  <c r="U72" i="8"/>
  <c r="U73" i="8"/>
  <c r="U71" i="8"/>
  <c r="U66" i="8"/>
  <c r="U67" i="8"/>
  <c r="U65" i="8"/>
  <c r="T64" i="8" s="1"/>
  <c r="U60" i="8"/>
  <c r="U61" i="8"/>
  <c r="U59" i="8"/>
  <c r="U55" i="8"/>
  <c r="U56" i="8"/>
  <c r="U53" i="8"/>
  <c r="T52" i="8" s="1"/>
  <c r="U52" i="8" s="1"/>
  <c r="U48" i="8"/>
  <c r="U41" i="8"/>
  <c r="U42" i="8"/>
  <c r="U43" i="8"/>
  <c r="U44" i="8"/>
  <c r="U45" i="8"/>
  <c r="U46" i="8"/>
  <c r="U47" i="8"/>
  <c r="U28" i="8"/>
  <c r="U29" i="8"/>
  <c r="U30" i="8"/>
  <c r="U31" i="8"/>
  <c r="U32" i="8"/>
  <c r="U33" i="8"/>
  <c r="U35" i="8"/>
  <c r="U36" i="8"/>
  <c r="U24" i="8"/>
  <c r="U15" i="8"/>
  <c r="U16" i="8"/>
  <c r="U17" i="8"/>
  <c r="U18" i="8"/>
  <c r="U19" i="8"/>
  <c r="U20" i="8"/>
  <c r="U21" i="8"/>
  <c r="U23" i="8"/>
  <c r="U14" i="8"/>
  <c r="U40" i="8"/>
  <c r="T70" i="8" l="1"/>
  <c r="T122" i="8"/>
  <c r="T86" i="8"/>
  <c r="T118" i="8"/>
  <c r="T98" i="8"/>
  <c r="T58" i="8"/>
  <c r="U58" i="8" s="1"/>
  <c r="T82" i="8"/>
  <c r="T54" i="8"/>
  <c r="U140" i="8"/>
  <c r="U107" i="8"/>
  <c r="T13" i="8"/>
  <c r="U13" i="8" s="1"/>
  <c r="T102" i="8"/>
  <c r="U102" i="8" s="1"/>
  <c r="U134" i="8"/>
  <c r="U82" i="8"/>
  <c r="U118" i="8"/>
  <c r="T27" i="8"/>
  <c r="U27" i="8" s="1"/>
  <c r="U105" i="8"/>
  <c r="T39" i="8"/>
  <c r="U39" i="8" s="1"/>
  <c r="U54" i="8"/>
  <c r="U86" i="8"/>
  <c r="U112" i="8"/>
  <c r="U64" i="8"/>
  <c r="U92" i="8"/>
  <c r="U122" i="8"/>
  <c r="U128" i="8"/>
  <c r="U76" i="8"/>
  <c r="U70" i="8"/>
  <c r="T51" i="8" l="1"/>
  <c r="U51" i="8" s="1"/>
  <c r="T104" i="8"/>
  <c r="U104" i="8" s="1"/>
  <c r="T155" i="8" l="1"/>
</calcChain>
</file>

<file path=xl/sharedStrings.xml><?xml version="1.0" encoding="utf-8"?>
<sst xmlns="http://schemas.openxmlformats.org/spreadsheetml/2006/main" count="2625" uniqueCount="519">
  <si>
    <t>FORMATO</t>
  </si>
  <si>
    <t>REGISTRO DE ENTREGABLES</t>
  </si>
  <si>
    <t>CÓDIGO</t>
  </si>
  <si>
    <t>TITULO</t>
  </si>
  <si>
    <t>VERSIÓN</t>
  </si>
  <si>
    <t>ANEXO 5 DEL PLAN DE EJECUCION BIM</t>
  </si>
  <si>
    <t>DATOS DEL PROYECTO / OBRA</t>
  </si>
  <si>
    <t>Dato</t>
  </si>
  <si>
    <t>Descripción</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</si>
  <si>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</si>
  <si>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</si>
  <si>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</si>
  <si>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</si>
  <si>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</si>
  <si>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</si>
  <si>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</si>
  <si>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</si>
  <si>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</si>
  <si>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</si>
  <si>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</si>
  <si>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</si>
  <si>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</si>
  <si>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</si>
  <si>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CONTROL DEL FORMATO.</t>
  </si>
  <si>
    <t>Participaron en la elaboración:</t>
  </si>
  <si>
    <t>Luis Antonio Espinoza, Líder de proyecto Consorcio CS</t>
  </si>
  <si>
    <t>Julio Cesar Martinez Rodríguez, BIM Manager Consorcio CS</t>
  </si>
  <si>
    <t>Samantha Magaly Miranda Castillo, Coordinador BIM Consorcio CS</t>
  </si>
  <si>
    <t>(El alcance de participación en la elaboración de este documento</t>
  </si>
  <si>
    <t>corresponde a las funciones del área que representan)</t>
  </si>
  <si>
    <t>Control de Versiones</t>
  </si>
  <si>
    <t>Versión</t>
  </si>
  <si>
    <t>Fecha</t>
  </si>
  <si>
    <t>Descripción Modificación</t>
  </si>
  <si>
    <t xml:space="preserve">Folios </t>
  </si>
  <si>
    <t>Creación del FORMATO DE LISTA DE ENTREGABLES</t>
  </si>
  <si>
    <t>APROBACIÓN DEL FORMATO</t>
  </si>
  <si>
    <t>Validado por:</t>
  </si>
  <si>
    <t>Revisado por:</t>
  </si>
  <si>
    <t>Aprobado por:</t>
  </si>
  <si>
    <t>Adriana Bareño Rojas</t>
  </si>
  <si>
    <t>Sully Magalis Rojas Bayona</t>
  </si>
  <si>
    <t>Juan Carlos Montenegro Arjona</t>
  </si>
  <si>
    <t>Jefe Oficina Asesora de Planeación</t>
  </si>
  <si>
    <t>Directora Técnica Estratégica</t>
  </si>
  <si>
    <t>Subdirector General de Desarrollo Urbano</t>
  </si>
  <si>
    <t>PROYECTO</t>
  </si>
  <si>
    <t>ACTUALIZACIÓN, AJUSTES Y COMPLEMENTACIÓN DE LA  FACTIBILIDAD Y LOS ESTUDIOS Y DISEÑOS DEL CABLE AÉREO EN SAN CRISTÓBAL</t>
  </si>
  <si>
    <t>CONTRATO</t>
  </si>
  <si>
    <t>CONTRATO DE CONSULTORÍA No. 1630 DE 2020</t>
  </si>
  <si>
    <r>
      <t>N</t>
    </r>
    <r>
      <rPr>
        <b/>
        <sz val="12"/>
        <color rgb="FF000000"/>
        <rFont val="Calibri"/>
        <family val="2"/>
      </rPr>
      <t>⁰</t>
    </r>
  </si>
  <si>
    <t>NOMBRE DEL ENTREGABLE</t>
  </si>
  <si>
    <t>DESCRIPCIÓN</t>
  </si>
  <si>
    <t>FORMATO NATIVO</t>
  </si>
  <si>
    <t>FORMATO DE INTERCAMBIO</t>
  </si>
  <si>
    <t>CODIFICACIÓN DE ARCHIVO *</t>
  </si>
  <si>
    <t>PORCENTAJE DE AVANCE %</t>
  </si>
  <si>
    <t>Fecha de primer entrega</t>
  </si>
  <si>
    <t>Fecha de segunda entrega</t>
  </si>
  <si>
    <t>Fecha de tercera entrega</t>
  </si>
  <si>
    <t>Link CDE</t>
  </si>
  <si>
    <t>Revisión</t>
  </si>
  <si>
    <t>Originador</t>
  </si>
  <si>
    <t>Ubicación técnica</t>
  </si>
  <si>
    <t>Disciplina</t>
  </si>
  <si>
    <t>Tipo de Documento</t>
  </si>
  <si>
    <t>AVANCE MODELOS BIM</t>
  </si>
  <si>
    <t>ESTACION 1 (E1) "20 DE JULIO"</t>
  </si>
  <si>
    <t>AVANCE POR ESTACIÓN</t>
  </si>
  <si>
    <t>Modelo BIM ES1</t>
  </si>
  <si>
    <t>Urbanísmo</t>
  </si>
  <si>
    <t>RVT</t>
  </si>
  <si>
    <t>IFC</t>
  </si>
  <si>
    <t>-</t>
  </si>
  <si>
    <t>CS</t>
  </si>
  <si>
    <t>ES1</t>
  </si>
  <si>
    <t>UR</t>
  </si>
  <si>
    <t>MOD</t>
  </si>
  <si>
    <t>BIM</t>
  </si>
  <si>
    <t>21/03/2022</t>
  </si>
  <si>
    <t>https://docs.b360.autodesk.com/shares/e8641bd1-efdc-484a-a490-abd49cab7003</t>
  </si>
  <si>
    <t>Arquitectónico</t>
  </si>
  <si>
    <t>AR</t>
  </si>
  <si>
    <t>https://docs.b360.autodesk.com/shares/634127f4-0700-4464-a6d3-33e2614f1254</t>
  </si>
  <si>
    <t>Topografía</t>
  </si>
  <si>
    <t>DWG</t>
  </si>
  <si>
    <t>ET</t>
  </si>
  <si>
    <t>https://docs.b360.autodesk.com/shares/fc57a1df-7a8d-4b42-8fdc-87cc3051d77e</t>
  </si>
  <si>
    <t>Estructuras</t>
  </si>
  <si>
    <t>ES</t>
  </si>
  <si>
    <t>https://docs.b360.autodesk.com/shares/da392e13-4832-4baf-a3fc-f0a9ba3d7e9a</t>
  </si>
  <si>
    <t>Estructuras (Mastil)</t>
  </si>
  <si>
    <t>MA1</t>
  </si>
  <si>
    <t>https://docs.b360.autodesk.com/shares/d38fea7b-057e-4dda-9e1f-d2bf68c9f641</t>
  </si>
  <si>
    <t>Redes Hidrosanitarias</t>
  </si>
  <si>
    <t>RH</t>
  </si>
  <si>
    <t>https://docs.b360.autodesk.com/shares/4cb2d09b-ac83-4ce1-81e8-7b9b729eeeda</t>
  </si>
  <si>
    <t>Redes Secas</t>
  </si>
  <si>
    <t>RS</t>
  </si>
  <si>
    <t>https://docs.b360.autodesk.com/shares/bea396f0-7e3a-4761-beca-09fa0ae99ed1</t>
  </si>
  <si>
    <t>Electromecánico</t>
  </si>
  <si>
    <t>EM</t>
  </si>
  <si>
    <t>https://docs.b360.autodesk.com/shares/e547be6e-f9c8-4b69-a50e-f68943373a53</t>
  </si>
  <si>
    <t>Arquitectónico (Puente)</t>
  </si>
  <si>
    <t>PTE</t>
  </si>
  <si>
    <t>https://docs.b360.autodesk.com/shares/734d47d8-5463-4639-bc86-796737ca07f3</t>
  </si>
  <si>
    <t>Estructuras (Puente)</t>
  </si>
  <si>
    <t>https://docs.b360.autodesk.com/shares/757daecf-ce08-4ba7-b02f-37d3202a3d06</t>
  </si>
  <si>
    <t>Electromecánico (Puente)</t>
  </si>
  <si>
    <t>https://docs.b360.autodesk.com/shares/00891ef1-9431-4c7e-8310-ebda997b08c8</t>
  </si>
  <si>
    <t>Diseño Geométrico</t>
  </si>
  <si>
    <t>DG</t>
  </si>
  <si>
    <t>https://docs.b360.autodesk.com/shares/5ec7bb86-0111-417f-ba9f-db82f93927ff</t>
  </si>
  <si>
    <t>Redes Exteriores</t>
  </si>
  <si>
    <t>RE</t>
  </si>
  <si>
    <t>https://docs.b360.autodesk.com/shares/be1ee13d-9cfd-4e98-9b77-2146bdbbe9e9</t>
  </si>
  <si>
    <t>ESTACION 2 (E2) "LA VICTORIA"</t>
  </si>
  <si>
    <t>Modelo BIM ES2</t>
  </si>
  <si>
    <t>ES2</t>
  </si>
  <si>
    <t>https://docs.b360.autodesk.com/shares/f6a608ff-7368-42bd-b71f-e0b2bd29baad</t>
  </si>
  <si>
    <t>https://docs.b360.autodesk.com/shares/f0f4fd80-e49f-4743-889a-48694d42460b</t>
  </si>
  <si>
    <t>https://docs.b360.autodesk.com/shares/7b517e28-ce7e-4a88-a5ee-734cebcd2402</t>
  </si>
  <si>
    <t>https://docs.b360.autodesk.com/shares/a88e0918-4457-4b80-b588-1c72b8ba30a2</t>
  </si>
  <si>
    <t>https://docs.b360.autodesk.com/shares/d59ba8fc-c686-40fa-aa17-b82cccf31db3</t>
  </si>
  <si>
    <t>MA2</t>
  </si>
  <si>
    <t>https://docs.b360.autodesk.com/shares/cc4eefa0-5b89-488c-b707-fd50bf1ff8ec</t>
  </si>
  <si>
    <t>https://docs.b360.autodesk.com/shares/7c4c7a45-ee57-45d3-a2ad-9b7661a8c8db</t>
  </si>
  <si>
    <t>https://docs.b360.autodesk.com/shares/c6d5fd34-17ea-4b16-905b-4584f1f59bac</t>
  </si>
  <si>
    <t>https://docs.b360.autodesk.com/shares/11281e4d-b816-437c-9c44-6f5d31411f08</t>
  </si>
  <si>
    <t>https://docs.b360.autodesk.com/shares/d2faeaf3-0711-4d16-92ed-2c884e16ad50</t>
  </si>
  <si>
    <t>Alumbrado Público</t>
  </si>
  <si>
    <t>AU</t>
  </si>
  <si>
    <t>https://docs.b360.autodesk.com/shares/b68803a9-bad1-43a2-acec-81aa32bdd537</t>
  </si>
  <si>
    <t>ESTACION 3 (E3) "ALTAMIRA"</t>
  </si>
  <si>
    <t>Modelo BIM ES3</t>
  </si>
  <si>
    <t>ES3</t>
  </si>
  <si>
    <t>https://docs.b360.autodesk.com/shares/259e8344-3bd3-44b9-9a41-f4b161ba85e7</t>
  </si>
  <si>
    <t>https://docs.b360.autodesk.com/shares/23f448a1-a788-4745-8828-ac931b64a2e5</t>
  </si>
  <si>
    <t>https://docs.b360.autodesk.com/shares/c0e21414-1ec2-47e7-a728-b02f2a8675c9</t>
  </si>
  <si>
    <t>https://docs.b360.autodesk.com/shares/7be34544-cc8b-4bec-bd25-32f500afbee2</t>
  </si>
  <si>
    <t>https://docs.b360.autodesk.com/shares/40a98dcb-3fef-4b8d-b508-7b895b9e7718</t>
  </si>
  <si>
    <t>MA3</t>
  </si>
  <si>
    <t>https://docs.b360.autodesk.com/shares/4efe43de-09af-4f45-8258-252a6f687880</t>
  </si>
  <si>
    <t>https://docs.b360.autodesk.com/shares/5438974c-ac9b-4ec9-b49f-0307a8356e7a</t>
  </si>
  <si>
    <t>https://docs.b360.autodesk.com/shares/69e281b8-181e-4523-aa10-b3e71d8e9392</t>
  </si>
  <si>
    <t>https://docs.b360.autodesk.com/shares/beddbea3-b9f8-4270-958c-75ceddc88383</t>
  </si>
  <si>
    <t>https://docs.b360.autodesk.com/shares/d0792125-7202-4dca-9c1e-8a9fd826acbb</t>
  </si>
  <si>
    <t>https://docs.b360.autodesk.com/shares/154c335f-6011-445e-bff1-5315d77c0ab3</t>
  </si>
  <si>
    <t>PILONAS SECCIÓN 1 (SE1)</t>
  </si>
  <si>
    <t>AVANCE POR SECCIÓN</t>
  </si>
  <si>
    <t>PILONA 01</t>
  </si>
  <si>
    <t>AVANCE POR PILONA</t>
  </si>
  <si>
    <t>Modelo BIM P01</t>
  </si>
  <si>
    <t>SE1</t>
  </si>
  <si>
    <t>P01</t>
  </si>
  <si>
    <t>https://docs.b360.autodesk.com/shares/ce9483c0-ad4f-4aeb-befe-2015d7abd7b7</t>
  </si>
  <si>
    <t>PILONA 02</t>
  </si>
  <si>
    <t>Modelo BIM P02</t>
  </si>
  <si>
    <t>P02</t>
  </si>
  <si>
    <t>https://docs.b360.autodesk.com/shares/13161ed3-bcfa-44f9-91ea-e56081216b4a</t>
  </si>
  <si>
    <t>https://docs.b360.autodesk.com/shares/aeab7aea-febb-4cc5-985c-1f7e81b9b798</t>
  </si>
  <si>
    <t>https://docs.b360.autodesk.com/shares/437c87c6-0b6c-468c-b422-cdb903a17ff0</t>
  </si>
  <si>
    <t>PILONA 03</t>
  </si>
  <si>
    <t>Modelo BIM P03</t>
  </si>
  <si>
    <t>P03</t>
  </si>
  <si>
    <t>https://docs.b360.autodesk.com/shares/d046ed8f-517f-43c0-9946-8b17ad12f311</t>
  </si>
  <si>
    <t>https://docs.b360.autodesk.com/shares/aacfa94c-8cc7-49df-a27e-c705a12455a8</t>
  </si>
  <si>
    <t>https://docs.b360.autodesk.com/shares/e3d746e9-3587-499b-a3e5-3a48048487b5</t>
  </si>
  <si>
    <t>https://docs.b360.autodesk.com/shares/1c2f60d0-8155-459a-934f-8be25d21f4c8</t>
  </si>
  <si>
    <t>https://docs.b360.autodesk.com/shares/91099065-2aca-42df-b8e4-c3f23cbcb49c</t>
  </si>
  <si>
    <t>PILONA 04</t>
  </si>
  <si>
    <t>Modelo BIM P04</t>
  </si>
  <si>
    <t>P04</t>
  </si>
  <si>
    <t>https://docs.b360.autodesk.com/shares/ebd96a42-6f3a-46e7-9d8a-57307020a0b7</t>
  </si>
  <si>
    <t>https://docs.b360.autodesk.com/shares/85e71418-bd44-43d2-b9a3-47c0bfae3b95</t>
  </si>
  <si>
    <t>https://docs.b360.autodesk.com/shares/fbac32fd-4052-4d2d-ab46-c270f79c9e44</t>
  </si>
  <si>
    <t>https://docs.b360.autodesk.com/shares/c1792170-0528-4916-88f0-280458a3e5d2</t>
  </si>
  <si>
    <t>https://docs.b360.autodesk.com/shares/b7737010-861b-49b8-85f9-531456a76234</t>
  </si>
  <si>
    <t>PILONA 05</t>
  </si>
  <si>
    <t>Modelo BIM P05</t>
  </si>
  <si>
    <t>P05</t>
  </si>
  <si>
    <t>https://docs.b360.autodesk.com/shares/15db3058-8852-4f4c-a518-433186b5ff7a</t>
  </si>
  <si>
    <t>https://docs.b360.autodesk.com/shares/d16dbc3b-3197-4b58-a01e-55c0c942d9cb</t>
  </si>
  <si>
    <t>https://docs.b360.autodesk.com/shares/180db794-20ad-45a5-a19f-55c17d3d771d</t>
  </si>
  <si>
    <t>https://docs.b360.autodesk.com/shares/ee72178d-891f-4764-8ccf-521c6a5c8b7f</t>
  </si>
  <si>
    <t>https://docs.b360.autodesk.com/shares/819f7b3e-95d2-4299-9cfc-e716cbc2a430</t>
  </si>
  <si>
    <t>PILONA 06</t>
  </si>
  <si>
    <t>Modelo BIM P06</t>
  </si>
  <si>
    <t>P06</t>
  </si>
  <si>
    <t>https://docs.b360.autodesk.com/shares/0d2ea413-b9cf-4d1c-b61e-7ed5dc5391b2</t>
  </si>
  <si>
    <t>https://docs.b360.autodesk.com/shares/c1f8fccc-f6e7-429c-94bd-11fcfd7198e1</t>
  </si>
  <si>
    <t>https://docs.b360.autodesk.com/shares/a5cefc3c-3009-44a1-ba67-2cad10e1efd3</t>
  </si>
  <si>
    <t>https://docs.b360.autodesk.com/shares/2a5f2218-896b-41be-b071-0196adbfa5ec</t>
  </si>
  <si>
    <t>https://docs.b360.autodesk.com/shares/93d51f6b-6280-44fb-b320-5cffdc3bcc6a</t>
  </si>
  <si>
    <t>PILONA 07</t>
  </si>
  <si>
    <t>Modelo BIM P07</t>
  </si>
  <si>
    <t>P07</t>
  </si>
  <si>
    <t>https://docs.b360.autodesk.com/shares/22a03a23-838a-42ce-8efb-e6accdcb3d8e</t>
  </si>
  <si>
    <t>https://docs.b360.autodesk.com/shares/69133cef-d367-417f-a9d0-b48c5f454cee</t>
  </si>
  <si>
    <t>https://docs.b360.autodesk.com/shares/b3fdba99-8559-442d-874a-0ed52b912bbe</t>
  </si>
  <si>
    <t>PILONA 08</t>
  </si>
  <si>
    <t>Modelo BIM P08</t>
  </si>
  <si>
    <t>P08</t>
  </si>
  <si>
    <t>https://docs.b360.autodesk.com/shares/4c5be46d-e65d-489a-9bf2-1dde99b2b551</t>
  </si>
  <si>
    <t>https://docs.b360.autodesk.com/shares/2c6cf7ed-ddd9-408c-9853-958d21f4d27d</t>
  </si>
  <si>
    <t>https://docs.b360.autodesk.com/shares/62042cd1-e959-4dc2-b1bb-05e003a38300</t>
  </si>
  <si>
    <t>https://docs.b360.autodesk.com/shares/d4656ec0-bca3-4f64-ae84-a5be64a7e6db</t>
  </si>
  <si>
    <t>https://docs.b360.autodesk.com/shares/cc770525-8d28-45dd-936e-daffd7ca64f9</t>
  </si>
  <si>
    <t>PILONA 09</t>
  </si>
  <si>
    <t>Modelo BIM P09</t>
  </si>
  <si>
    <t>P09</t>
  </si>
  <si>
    <t>https://docs.b360.autodesk.com/shares/0396b905-059f-4719-8c54-56511ff0b187</t>
  </si>
  <si>
    <t>https://docs.b360.autodesk.com/shares/e618cbd2-286a-4d15-a43b-a97be97c41dc</t>
  </si>
  <si>
    <t>https://docs.b360.autodesk.com/shares/06990c3f-c502-4a9a-ac2d-f49a63579220</t>
  </si>
  <si>
    <t>https://docs.b360.autodesk.com/shares/a290d49f-26c6-46f2-a4a3-a58bc76e02ef</t>
  </si>
  <si>
    <t>https://docs.b360.autodesk.com/shares/93a922c3-ddcb-4242-b75b-c39c0af39490</t>
  </si>
  <si>
    <t>PILONA 10</t>
  </si>
  <si>
    <t>Modelo BIM P10</t>
  </si>
  <si>
    <t>P10</t>
  </si>
  <si>
    <t>https://docs.b360.autodesk.com/shares/f3a4c1b4-8c48-494c-8f72-802f6db85efb</t>
  </si>
  <si>
    <t>https://docs.b360.autodesk.com/shares/1c003d17-c5cd-40c3-8a1a-7704a838e02f</t>
  </si>
  <si>
    <t>https://docs.b360.autodesk.com/shares/9ff472bf-bd4c-48a6-b5e2-e8704d0c5efa</t>
  </si>
  <si>
    <t>PILONA 11</t>
  </si>
  <si>
    <t>Modelo BIM P11</t>
  </si>
  <si>
    <t>P11</t>
  </si>
  <si>
    <t>https://docs.b360.autodesk.com/shares/4b1cad7d-f17f-4054-9107-c2066cce91db</t>
  </si>
  <si>
    <t>PILONAS SECCIÓN 2 (SE2)</t>
  </si>
  <si>
    <t>PILONA 12 -13</t>
  </si>
  <si>
    <t>Modelo BIM P12-13</t>
  </si>
  <si>
    <t>SE2</t>
  </si>
  <si>
    <t>P12Y13</t>
  </si>
  <si>
    <t>https://docs.b360.autodesk.com/shares/d4ae499d-eefe-4225-b945-6d9efca17451</t>
  </si>
  <si>
    <t>PILONA 14</t>
  </si>
  <si>
    <t>Modelo BIM P14</t>
  </si>
  <si>
    <t>P14</t>
  </si>
  <si>
    <t>https://docs.b360.autodesk.com/shares/fccebead-2f50-41d9-b385-f02b36c311f1</t>
  </si>
  <si>
    <t>https://docs.b360.autodesk.com/shares/49773268-19ed-473a-85a2-3ead62f8996c</t>
  </si>
  <si>
    <t>https://docs.b360.autodesk.com/shares/14a795c8-547e-48fc-b67b-dd5547eefbb8</t>
  </si>
  <si>
    <t>https://docs.b360.autodesk.com/shares/84472efb-51f6-4dd8-8920-5f7151b50acf</t>
  </si>
  <si>
    <t>PILONA 15</t>
  </si>
  <si>
    <t>Modelo BIM P15</t>
  </si>
  <si>
    <t>P15</t>
  </si>
  <si>
    <t>https://docs.b360.autodesk.com/shares/aaea7c90-5b86-40eb-8851-e31915432003</t>
  </si>
  <si>
    <t>https://docs.b360.autodesk.com/shares/d156d0dc-68da-4948-9e39-ff0e8648de23</t>
  </si>
  <si>
    <t>https://docs.b360.autodesk.com/shares/0f045518-f0c7-4233-95d8-b6038419c527</t>
  </si>
  <si>
    <t>https://docs.b360.autodesk.com/shares/62ffbc6d-ffc4-445a-bf3f-095300fd0409</t>
  </si>
  <si>
    <t>https://docs.b360.autodesk.com/shares/c1b3dfcb-e347-44f3-964d-192d5d825db8</t>
  </si>
  <si>
    <t>PILONA 16</t>
  </si>
  <si>
    <t>Modelo BIM P16</t>
  </si>
  <si>
    <t>P16</t>
  </si>
  <si>
    <t>https://docs.b360.autodesk.com/shares/019ba43d-4a97-40dc-97ef-ad3f936d4aaf</t>
  </si>
  <si>
    <t>https://docs.b360.autodesk.com/shares/0533b9c0-2185-4bae-9893-13dcf2db2887</t>
  </si>
  <si>
    <t>https://docs.b360.autodesk.com/shares/5556c402-974f-4164-8132-795a87145e51</t>
  </si>
  <si>
    <t>PILONA 17</t>
  </si>
  <si>
    <t>Modelo BIM P17</t>
  </si>
  <si>
    <t>P17</t>
  </si>
  <si>
    <t>https://docs.b360.autodesk.com/shares/37548e27-5d93-4e94-b89b-965cf19b6e89</t>
  </si>
  <si>
    <t>https://docs.b360.autodesk.com/shares/095e71d1-34a5-4656-acd3-e9bc5443c232</t>
  </si>
  <si>
    <t>https://docs.b360.autodesk.com/shares/0537c66c-66e5-481f-bfef-075dff1ca9c1</t>
  </si>
  <si>
    <t>https://docs.b360.autodesk.com/shares/4248e356-6d06-4c65-a68f-f04af4df4eb7</t>
  </si>
  <si>
    <t>https://docs.b360.autodesk.com/shares/bee5b764-ffae-4534-9e49-184c190ff9db</t>
  </si>
  <si>
    <t>PILONA 18</t>
  </si>
  <si>
    <t>Modelo BIM P18</t>
  </si>
  <si>
    <t>P18</t>
  </si>
  <si>
    <t>https://docs.b360.autodesk.com/shares/af7fbd67-ec98-48dc-a741-d4313d3ff707</t>
  </si>
  <si>
    <t>https://docs.b360.autodesk.com/shares/b3c770d6-1cab-40cf-b00e-bf0da54813fb</t>
  </si>
  <si>
    <t>https://docs.b360.autodesk.com/shares/b74f7cd9-9097-47f9-8ed3-3e5ad4c3f81c</t>
  </si>
  <si>
    <t>https://docs.b360.autodesk.com/shares/836ee2e0-f6af-444b-a101-1a73a63f231c</t>
  </si>
  <si>
    <t>https://docs.b360.autodesk.com/shares/d97972ac-c350-41e8-a13d-438f26033243</t>
  </si>
  <si>
    <t>PILONA 19</t>
  </si>
  <si>
    <t>Modelo BIM P19</t>
  </si>
  <si>
    <t>P19</t>
  </si>
  <si>
    <t>https://docs.b360.autodesk.com/shares/ff3d6b3a-8e11-4b60-ad46-5e1b85f4802f</t>
  </si>
  <si>
    <t>https://docs.b360.autodesk.com/shares/d6df22f8-9851-4024-a789-e7f04db114e5</t>
  </si>
  <si>
    <t>https://docs.b360.autodesk.com/shares/be24cc7f-940d-4ba9-a4d4-ce23b9aee4aa</t>
  </si>
  <si>
    <t>https://docs.b360.autodesk.com/shares/9eef1d1a-3ffb-4f3c-a665-b4253bda0021</t>
  </si>
  <si>
    <t>https://docs.b360.autodesk.com/shares/eaa056c1-d969-4367-8157-973bf531bca9</t>
  </si>
  <si>
    <t>PILONA 20</t>
  </si>
  <si>
    <t>Modelo BIM P20</t>
  </si>
  <si>
    <t>P20</t>
  </si>
  <si>
    <t>https://docs.b360.autodesk.com/shares/87272252-9e02-4d89-9966-80d5e46ca778</t>
  </si>
  <si>
    <t>https://docs.b360.autodesk.com/shares/e5d28ed2-666f-41cb-b9a5-e083e8aa64b9</t>
  </si>
  <si>
    <t>https://docs.b360.autodesk.com/shares/5e8e6d5f-8ef7-4b49-9a80-4015c66d3a8d</t>
  </si>
  <si>
    <t>https://docs.b360.autodesk.com/shares/0a3018e4-4366-4742-ba84-f7a6d7e7ef67</t>
  </si>
  <si>
    <t>https://docs.b360.autodesk.com/shares/40d01488-9d5d-4daa-8198-2e2d7fd86df2</t>
  </si>
  <si>
    <t>PILONA 21 - 22</t>
  </si>
  <si>
    <t>Modelo BIM P21-22</t>
  </si>
  <si>
    <t>P21Y22</t>
  </si>
  <si>
    <t>https://docs.b360.autodesk.com/shares/71792e7a-8139-4013-8961-9dbafe8a1201</t>
  </si>
  <si>
    <t>https://docs.b360.autodesk.com/shares/9144d506-b98b-4666-b63b-c22b34d27bd0</t>
  </si>
  <si>
    <t>Modelo BIM P21</t>
  </si>
  <si>
    <t>P21</t>
  </si>
  <si>
    <t>https://docs.b360.autodesk.com/shares/31d7ef02-80f2-4aa3-9e18-cfd32d1f828f</t>
  </si>
  <si>
    <t>Modelo BIM P22</t>
  </si>
  <si>
    <t>P22</t>
  </si>
  <si>
    <t>https://docs.b360.autodesk.com/shares/1b5b3b11-d81d-4db2-b9f0-ec90d7344d12</t>
  </si>
  <si>
    <t>https://docs.b360.autodesk.com/shares/0fc0ddd9-0a6c-42d0-9429-c07ea1ec502a</t>
  </si>
  <si>
    <t>https://docs.b360.autodesk.com/shares/cb63b13e-0f97-4476-b3f2-75e71125485b</t>
  </si>
  <si>
    <t>GALIBOS</t>
  </si>
  <si>
    <t>AVANCE GALIBOS</t>
  </si>
  <si>
    <t>Modelo BIM SE1 y SE2</t>
  </si>
  <si>
    <t>GEN</t>
  </si>
  <si>
    <t>https://docs.b360.autodesk.com/shares/d96fedda-58b9-497a-9eac-a05ad965c5e3</t>
  </si>
  <si>
    <t>AVANCE TOTAL</t>
  </si>
  <si>
    <r>
      <t>·</t>
    </r>
    <r>
      <rPr>
        <sz val="7"/>
        <color rgb="FF000000"/>
        <rFont val="Times New Roman"/>
        <family val="1"/>
      </rPr>
      <t xml:space="preserve">         </t>
    </r>
    <r>
      <rPr>
        <sz val="11"/>
        <color rgb="FF000000"/>
        <rFont val="Arial"/>
        <family val="2"/>
      </rPr>
      <t>Formato de archivo: Esta categoría se genera automáticamente al exportar o generar un documento.</t>
    </r>
  </si>
  <si>
    <r>
      <t>·</t>
    </r>
    <r>
      <rPr>
        <sz val="7"/>
        <color rgb="FF000000"/>
        <rFont val="Times New Roman"/>
        <family val="1"/>
      </rPr>
      <t xml:space="preserve">         </t>
    </r>
    <r>
      <rPr>
        <sz val="11"/>
        <color rgb="FF000000"/>
        <rFont val="Arial"/>
        <family val="2"/>
      </rPr>
      <t>Versión: Todos los documentos tendrán como código para identificar la versión su número consecutivo de acuerdo a como se haya aprobado por parte de la interventoría, y este número irá aumentando de acuerdo a las modificaciones y aprobaciones por parte de la interventoría, es importante recalcar que este prefijo se mantendrá en el CDE hasta que existe una modificación importante con el fin de no afectar el versiona miento que se genera automáticamente en el CDE.</t>
    </r>
  </si>
  <si>
    <r>
      <t>·</t>
    </r>
    <r>
      <rPr>
        <sz val="7"/>
        <color rgb="FF000000"/>
        <rFont val="Times New Roman"/>
        <family val="1"/>
      </rPr>
      <t xml:space="preserve">         </t>
    </r>
    <r>
      <rPr>
        <sz val="11"/>
        <color rgb="FF000000"/>
        <rFont val="Arial"/>
        <family val="2"/>
      </rPr>
      <t>Descripción: Esta categoría es para hacer una descripción corta del documento la cual tendrá 3 caracteres para ubicarlo y 4 caracteres si son diferentes anexos del mismo documento, esto con el fin de poder identificar los diferentes anexos de estos documentos.</t>
    </r>
  </si>
  <si>
    <t>DOC</t>
  </si>
  <si>
    <t>Otros documentos</t>
  </si>
  <si>
    <t>INC</t>
  </si>
  <si>
    <t>Incidencia</t>
  </si>
  <si>
    <t>ADN</t>
  </si>
  <si>
    <t>Adenda</t>
  </si>
  <si>
    <t>LDO</t>
  </si>
  <si>
    <t>Listado de documento</t>
  </si>
  <si>
    <t>BEP</t>
  </si>
  <si>
    <t xml:space="preserve">  Plan de ejecución BIM</t>
  </si>
  <si>
    <t>PRE</t>
  </si>
  <si>
    <t>Presupuesto</t>
  </si>
  <si>
    <t>ANX</t>
  </si>
  <si>
    <t>Anexo</t>
  </si>
  <si>
    <t>PDT</t>
  </si>
  <si>
    <t>Plan de trabajo</t>
  </si>
  <si>
    <t>Modelo</t>
  </si>
  <si>
    <t>NDP</t>
  </si>
  <si>
    <t>Nube de Puntos</t>
  </si>
  <si>
    <t>MEM</t>
  </si>
  <si>
    <t>Memoria</t>
  </si>
  <si>
    <t>MDI</t>
  </si>
  <si>
    <t>Matriz de interferencias</t>
  </si>
  <si>
    <t>INF</t>
  </si>
  <si>
    <t>Informe</t>
  </si>
  <si>
    <t>TIPO DE DOCUMENTO</t>
  </si>
  <si>
    <t>Tabla 20: Tipos de documentos y su código de nomenclatura</t>
  </si>
  <si>
    <r>
      <t>·</t>
    </r>
    <r>
      <rPr>
        <sz val="7"/>
        <color rgb="FF000000"/>
        <rFont val="Times New Roman"/>
        <family val="1"/>
      </rPr>
      <t xml:space="preserve">         </t>
    </r>
    <r>
      <rPr>
        <sz val="11"/>
        <color rgb="FF000000"/>
        <rFont val="Arial"/>
        <family val="2"/>
      </rPr>
      <t>Tipo de documentos: Es la categoría asociada a los documentos del proyecto, esta categoría no considera a los planos ya que estos tienen su propia nomenclatura ver el apartado 4.2 Nomenclatura de Planos. Por lo cual los demás documentos se enlistan a continuación:</t>
    </r>
  </si>
  <si>
    <t>BIM*</t>
  </si>
  <si>
    <t>GT</t>
  </si>
  <si>
    <t>Geotecnia</t>
  </si>
  <si>
    <t>FE</t>
  </si>
  <si>
    <t>Federado</t>
  </si>
  <si>
    <t>PV</t>
  </si>
  <si>
    <t>Pavimentos</t>
  </si>
  <si>
    <t>PA</t>
  </si>
  <si>
    <t>Paisajismo</t>
  </si>
  <si>
    <t>Urbanístico</t>
  </si>
  <si>
    <t>GN</t>
  </si>
  <si>
    <t>General</t>
  </si>
  <si>
    <t>DISCIPLINAS</t>
  </si>
  <si>
    <t>Tabla 15: Nomenclatura de disciplinas</t>
  </si>
  <si>
    <t>•	Disciplina: Es la categoría asociada a las disciplinas del proyecto la cual se alinea a la codificación mostrada en la “GUÍA ENTREGA DE PRODUCTOS EN FORMATO DIGITAL DE PROYECTOS REALIZADOS EN LA INFRAESTRUCTURA DE LOS SISTEMAS DE MOVILIDAD Y ESPACIO PÚBLICO” y las cuales se enlistan en la Tabla 15: Nomenclatura de disciplinas. La disciplina BIM será la única que tenga 3 caracteres, esto con el fin de detectar estos entregables y evitar confusiones con otras disciplinas que se puedan agregar en fases del proyecto posteriores a la de diseño.</t>
  </si>
  <si>
    <t>Esta ubicación técnica englobará las pilonas que conformaran las 3 secciones del cable y de acuerdo a su numeración se colocara el número correspondiente, el total de pilonas se determinara en la fase 3 del proyecto</t>
  </si>
  <si>
    <t>P##</t>
  </si>
  <si>
    <t>Esta ubicación técnica englobará al almacén y talleres de las góndolas mono cable que se encontrará donde determine la matriz multicriterio.</t>
  </si>
  <si>
    <t>ALM</t>
  </si>
  <si>
    <t xml:space="preserve">Esta ubicación técnica englobará a la estación 4 que se encontrará en la zona de Juan Rey si se aprueba en la matriz multicriterio, para su realización en la etapa de diseño. </t>
  </si>
  <si>
    <t>ES4</t>
  </si>
  <si>
    <t>Esta ubicación técnica englobará a la estación 3 que se encontrará en la zona de Moralba o Altamira</t>
  </si>
  <si>
    <t>Esta ubicación técnica englobará a la estación 2 que se encontrará en la zona de la Victoria</t>
  </si>
  <si>
    <t>Esta ubicación técnica englobará a la estación 1 que se encontrará en la zona del 20 de julio</t>
  </si>
  <si>
    <t>Esta ubicación técnica englobará la sección 3 del proyecto la cual es desde la estación 2 a la estación 4 (Victoria a Juan Rey) si se aprueba en la matriz multicriterio</t>
  </si>
  <si>
    <t>SE3</t>
  </si>
  <si>
    <t>Esta ubicación técnica englobará la sección 2 del proyecto la cual es desde la estación 2 a la estación 3 (Victoria a Moralba o Altamira)</t>
  </si>
  <si>
    <t>Esta ubicación técnica englobará la sección 1 del proyecto la cual es desde la estación 1 a la estación 2 (20 de julio a Victoria)</t>
  </si>
  <si>
    <t>Esta ubicación técnica englobará a todo el proyecto.</t>
  </si>
  <si>
    <t xml:space="preserve">TRABAJOS A REALIZAR </t>
  </si>
  <si>
    <t>UBICACIÓN TÉCNICA</t>
  </si>
  <si>
    <t xml:space="preserve"> Tabla 5: Referencia a ubicaciones técnicas del proyecto.  </t>
  </si>
  <si>
    <r>
      <t>·</t>
    </r>
    <r>
      <rPr>
        <sz val="7"/>
        <color rgb="FF000000"/>
        <rFont val="Times New Roman"/>
        <family val="1"/>
      </rPr>
      <t xml:space="preserve">         </t>
    </r>
    <r>
      <rPr>
        <sz val="11"/>
        <color rgb="FF000000"/>
        <rFont val="Arial"/>
        <family val="2"/>
      </rPr>
      <t xml:space="preserve">Ubicación Técnica: Es la categoría asociada a las zonas del proyecto las cuales se enlistan en la Tabla 5: Referencia a ubicaciones técnicas del proyecto.  </t>
    </r>
  </si>
  <si>
    <r>
      <t>·</t>
    </r>
    <r>
      <rPr>
        <sz val="7"/>
        <color rgb="FF000000"/>
        <rFont val="Times New Roman"/>
        <family val="1"/>
      </rPr>
      <t xml:space="preserve">         </t>
    </r>
    <r>
      <rPr>
        <sz val="11"/>
        <color rgb="FF000000"/>
        <rFont val="Arial"/>
        <family val="2"/>
      </rPr>
      <t>Originador: La categoría del originador es que participante del proyecto está elaborando el documento, para este proyecto es Consorcio CS, por lo que su clave será CS.</t>
    </r>
  </si>
  <si>
    <r>
      <t>·</t>
    </r>
    <r>
      <rPr>
        <sz val="7"/>
        <color rgb="FF000000"/>
        <rFont val="Times New Roman"/>
        <family val="1"/>
      </rPr>
      <t xml:space="preserve">         </t>
    </r>
    <r>
      <rPr>
        <sz val="11"/>
        <color rgb="FF000000"/>
        <rFont val="Arial"/>
        <family val="2"/>
      </rPr>
      <t>Código IDU: El código IDU es único para todo el proyecto y ha sido designado por el cliente, por lo cual el código IDU será: IDU-1630-2020.</t>
    </r>
  </si>
  <si>
    <t>Las categorías se separarán con un guion medio y cada una de las categorías se llenan con estas características:</t>
  </si>
  <si>
    <r>
      <t>·</t>
    </r>
    <r>
      <rPr>
        <sz val="7"/>
        <color rgb="FF000000"/>
        <rFont val="Times New Roman"/>
        <family val="1"/>
      </rPr>
      <t xml:space="preserve">         </t>
    </r>
    <r>
      <rPr>
        <sz val="11"/>
        <color rgb="FF000000"/>
        <rFont val="Arial"/>
        <family val="2"/>
      </rPr>
      <t>X: Letra o numero</t>
    </r>
  </si>
  <si>
    <r>
      <t>·</t>
    </r>
    <r>
      <rPr>
        <sz val="7"/>
        <color rgb="FF000000"/>
        <rFont val="Times New Roman"/>
        <family val="1"/>
      </rPr>
      <t xml:space="preserve">         </t>
    </r>
    <r>
      <rPr>
        <sz val="11"/>
        <color rgb="FF000000"/>
        <rFont val="Arial"/>
        <family val="2"/>
      </rPr>
      <t>N: Numero</t>
    </r>
  </si>
  <si>
    <r>
      <t>·</t>
    </r>
    <r>
      <rPr>
        <sz val="7"/>
        <color rgb="FF000000"/>
        <rFont val="Times New Roman"/>
        <family val="1"/>
      </rPr>
      <t xml:space="preserve">         </t>
    </r>
    <r>
      <rPr>
        <sz val="11"/>
        <color rgb="FF000000"/>
        <rFont val="Arial"/>
        <family val="2"/>
      </rPr>
      <t>L: Letra</t>
    </r>
  </si>
  <si>
    <t>En donde los acrónimos significan lo siguiente:</t>
  </si>
  <si>
    <t>. LLL</t>
  </si>
  <si>
    <t>N</t>
  </si>
  <si>
    <t>LLLN</t>
  </si>
  <si>
    <t>XXX</t>
  </si>
  <si>
    <t>LL</t>
  </si>
  <si>
    <t>LLL-NNNN-NNNN</t>
  </si>
  <si>
    <t>Formato de archivo</t>
  </si>
  <si>
    <t>Tipo Documento</t>
  </si>
  <si>
    <t>La nomenclatura de archivos sirve para tener correctamente identificados y codificados cada uno de los entregables del proyecto en formato digital, esta codificación propuesta sirve para identificar con claridad y facilidad estos documentos, sin sobrepasar los 244 caracteres que solicita el sistema operativo para trabajar con facilidad. Así mismo, como se planteó en la tabla 16: Listado de Modelos BIM de acuerdo a sus ubicaciones técnicas, sigue la siguiente estructura:</t>
  </si>
  <si>
    <t>NOMENCLATURA DE ARCHIVOS</t>
  </si>
  <si>
    <t>La nomenclatura de archivos debera de seguir esta estructura:</t>
  </si>
  <si>
    <t>Modificacion del FORMATO DE LISTA DE ENTREGABLES</t>
  </si>
  <si>
    <t>IDU-1630-2020-CS-GEN-BIM-BEP-ANX5-3</t>
  </si>
  <si>
    <t>FO</t>
  </si>
  <si>
    <t>FORESTAL</t>
  </si>
  <si>
    <t>AMBIENTAL</t>
  </si>
  <si>
    <t>Detalles geométricos</t>
  </si>
  <si>
    <t>PP</t>
  </si>
  <si>
    <t>Planta Perfil</t>
  </si>
  <si>
    <t>PL</t>
  </si>
  <si>
    <t>Planta</t>
  </si>
  <si>
    <t>ELECTROMECANICO</t>
  </si>
  <si>
    <t>EQ</t>
  </si>
  <si>
    <t>Equipamientos</t>
  </si>
  <si>
    <t>SOCIAL</t>
  </si>
  <si>
    <t>AQ</t>
  </si>
  <si>
    <t>Arqueología</t>
  </si>
  <si>
    <t>BI</t>
  </si>
  <si>
    <t>BIC</t>
  </si>
  <si>
    <t>ARQUEOLOGÍA</t>
  </si>
  <si>
    <t>RT</t>
  </si>
  <si>
    <t>Registro topográfico</t>
  </si>
  <si>
    <t>TP</t>
  </si>
  <si>
    <t>Tira topográfica</t>
  </si>
  <si>
    <t>PREDIOS</t>
  </si>
  <si>
    <t>RG</t>
  </si>
  <si>
    <t>Redes existentes de gas</t>
  </si>
  <si>
    <t>Planos de redes existentes y proyectadas</t>
  </si>
  <si>
    <t>DR</t>
  </si>
  <si>
    <t>Diseño redes</t>
  </si>
  <si>
    <t>REDES SECAS</t>
  </si>
  <si>
    <t>RI</t>
  </si>
  <si>
    <t>Planos de red contra incendios proyectada</t>
  </si>
  <si>
    <t>IP</t>
  </si>
  <si>
    <t>Planos de redes internas proyectadas</t>
  </si>
  <si>
    <t>REDES HIDROSANITARIAS</t>
  </si>
  <si>
    <t>DD</t>
  </si>
  <si>
    <t>Detalles de diseño</t>
  </si>
  <si>
    <t>LN</t>
  </si>
  <si>
    <t>Localización estructuras nuevas</t>
  </si>
  <si>
    <t>LE</t>
  </si>
  <si>
    <t>Localización estructuras existentes</t>
  </si>
  <si>
    <t>ESTRUCTURAS</t>
  </si>
  <si>
    <t>VD</t>
  </si>
  <si>
    <t>Vias de desvío propuestas</t>
  </si>
  <si>
    <t>PS</t>
  </si>
  <si>
    <t>Perfiles estratigráficos</t>
  </si>
  <si>
    <t>Plano o esquema de secciones típicas de las diferentes secciones transversales de pavimentos para vía y espacio público asociado</t>
  </si>
  <si>
    <t>TH</t>
  </si>
  <si>
    <t>Sectorización tramos homogeneos</t>
  </si>
  <si>
    <t>Ubicación exploración información primaria y secundaria</t>
  </si>
  <si>
    <t>EX</t>
  </si>
  <si>
    <t>Ubicación plan de exploración propuesta</t>
  </si>
  <si>
    <t>PAVIMENTOS</t>
  </si>
  <si>
    <t>PG</t>
  </si>
  <si>
    <t>Planos de diseño geotécnico</t>
  </si>
  <si>
    <t>GEOTECNIA</t>
  </si>
  <si>
    <t>SO</t>
  </si>
  <si>
    <t>Social</t>
  </si>
  <si>
    <t>IE</t>
  </si>
  <si>
    <t>Inventario Espacio Público</t>
  </si>
  <si>
    <t>ST</t>
  </si>
  <si>
    <t>Secciones transversales</t>
  </si>
  <si>
    <t>IV</t>
  </si>
  <si>
    <t>Inventario Vías</t>
  </si>
  <si>
    <t>CP</t>
  </si>
  <si>
    <t>Cotas de Pavimento</t>
  </si>
  <si>
    <t>Inventario Puentes</t>
  </si>
  <si>
    <t xml:space="preserve">ESPECIALIDADES, TEMAS Y CARACTERES NUEVOS </t>
  </si>
  <si>
    <t>PE</t>
  </si>
  <si>
    <t>Perfil longitudinal</t>
  </si>
  <si>
    <t>PR</t>
  </si>
  <si>
    <t>Predial</t>
  </si>
  <si>
    <t>AM</t>
  </si>
  <si>
    <t>Ambiental</t>
  </si>
  <si>
    <t>ME</t>
  </si>
  <si>
    <t>Conservación Espacio Público</t>
  </si>
  <si>
    <t>DISEÑO GEOMÉTRICO</t>
  </si>
  <si>
    <t>MV</t>
  </si>
  <si>
    <t>Conservación Vial</t>
  </si>
  <si>
    <t>TO</t>
  </si>
  <si>
    <t>CE</t>
  </si>
  <si>
    <t>Construcción Espacio Público</t>
  </si>
  <si>
    <t>ESTUDIO TOPOGRÁFICO</t>
  </si>
  <si>
    <t>CV</t>
  </si>
  <si>
    <t>Construcción Vial</t>
  </si>
  <si>
    <t>DP</t>
  </si>
  <si>
    <t>Diagnóstico Espacio Público</t>
  </si>
  <si>
    <t>Paisajístico</t>
  </si>
  <si>
    <t>DA</t>
  </si>
  <si>
    <t>Diagnóstico Vial</t>
  </si>
  <si>
    <t>EP </t>
  </si>
  <si>
    <t>Espacio Público</t>
  </si>
  <si>
    <t>DE</t>
  </si>
  <si>
    <t>Diseño Espacio Público</t>
  </si>
  <si>
    <t>URBANÍSTICO</t>
  </si>
  <si>
    <t>DV</t>
  </si>
  <si>
    <t>Diseño vial</t>
  </si>
  <si>
    <t>LP</t>
  </si>
  <si>
    <t>Localización del proyecto</t>
  </si>
  <si>
    <t>DI</t>
  </si>
  <si>
    <t>Diseños</t>
  </si>
  <si>
    <t>CA</t>
  </si>
  <si>
    <t>Carátula (Indice de Planos)</t>
  </si>
  <si>
    <t>Estudio Topográfico</t>
  </si>
  <si>
    <t>FA</t>
  </si>
  <si>
    <t>Factibilidad</t>
  </si>
  <si>
    <t>GENERAL</t>
  </si>
  <si>
    <t>PF</t>
  </si>
  <si>
    <t>Prefactibilidad</t>
  </si>
  <si>
    <t>Código</t>
  </si>
  <si>
    <t>Nomenclatura Plano 
(Quinto y Sexto carácter)</t>
  </si>
  <si>
    <t>Especialidad  
(Tercer y cuarto caracter)</t>
  </si>
  <si>
    <t>Tipo Proyecto 
(Primer y segundo caracter)</t>
  </si>
  <si>
    <t>Tabla 1: Nomenclatura de Planos</t>
  </si>
  <si>
    <t>Los diferentes codigos que componen el nombre son los que se muestran en el archivo Productos_DWG/xls y se enlistan en la tabla 1:</t>
  </si>
  <si>
    <t>Código Nomenclatura Plano</t>
  </si>
  <si>
    <t>Código Especialidad</t>
  </si>
  <si>
    <t>Código Tipo de Proyecto</t>
  </si>
  <si>
    <t>La nomenclatura de los planos se hará de manera independiente a la del resto de los archivos que se enlistan en el apartado 4.1 Nomenclatura de Archivos. Se deberá implementar correctamente la guía GU-IC-06 - GUÍA ENTREGA DE PRODUCTOS EN FORMATO DIGITAL DE PROYECTOS REALIZADOS EN LA INFRAESTRUCTURA DE LOS SISTEMAS DE MOVILIDAD Y ESPACIO PÚBLICO, contenida en la información de alistamiento suministrada por la dirección estratégica del IDU.
Esta nomenclatura se realizará conforme a la codificación del Instituto de Desarrollo Urbano, por solicitud de la DTE quedando de la siguiente forma:</t>
  </si>
  <si>
    <t>NOMENCLATURA DE PLANOS</t>
  </si>
  <si>
    <t>Los planos se nombraran de acuerdo a la siguente estructura:</t>
  </si>
  <si>
    <t>TBD</t>
  </si>
  <si>
    <t>PLANOS</t>
  </si>
  <si>
    <t>No. Consecutivo</t>
  </si>
  <si>
    <t>Nomenclatura plano</t>
  </si>
  <si>
    <t>Especialidad</t>
  </si>
  <si>
    <t>Tipo Proyecto</t>
  </si>
  <si>
    <t>ESTADO</t>
  </si>
  <si>
    <t>FECHA DE ENTREGA</t>
  </si>
  <si>
    <t>RESPONSABLE</t>
  </si>
  <si>
    <t>UBICACIÓN EN EL CDE</t>
  </si>
  <si>
    <t>*Para la codificacion de los planos se realizara de acuerdo con el nombre del archivo .DWG y el consecutivo del layout respectivamente de acuerdo a la nomenclatura de los planos definida en el archivo productosdwg.xlsx. En la hoja NomenclaturaPlano.</t>
  </si>
  <si>
    <t>PLANOS SALEN DEL MODELO BIM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</si>
</sst>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Arial"/>
      <family val="2"/>
    </font>
    <font>
      <b/>
      <sz val="12"/>
      <color theme="1"/>
      <name val="Arial"/>
      <family val="2"/>
    </font>
    <font>
      <i/>
      <sz val="12"/>
      <color theme="1"/>
      <name val="Arial"/>
      <family val="2"/>
    </font>
    <font>
      <sz val="12"/>
      <color theme="1"/>
      <name val="Arial"/>
      <family val="2"/>
    </font>
    <font>
      <b/>
      <sz val="12"/>
      <color rgb="FF000000"/>
      <name val="Arial"/>
      <family val="2"/>
    </font>
    <font>
      <sz val="12"/>
      <name val="Arial"/>
      <family val="2"/>
    </font>
    <font>
      <sz val="11"/>
      <name val="Arial"/>
      <family val="2"/>
    </font>
    <font>
      <b/>
      <sz val="11"/>
      <name val="Arial"/>
      <family val="2"/>
    </font>
    <font>
      <sz val="8"/>
      <name val="Calibri"/>
      <family val="2"/>
      <scheme val="minor"/>
    </font>
    <font>
      <sz val="10"/>
      <name val="Arial"/>
      <family val="2"/>
    </font>
    <font>
      <b/>
      <sz val="9"/>
      <name val="Arial"/>
      <family val="2"/>
    </font>
    <font>
      <sz val="9"/>
      <name val="Arial"/>
      <family val="2"/>
    </font>
    <font>
      <sz val="8"/>
      <name val="Arial"/>
      <family val="2"/>
    </font>
    <font>
      <b/>
      <sz val="12"/>
      <name val="Arial"/>
      <family val="2"/>
    </font>
    <font>
      <sz val="14"/>
      <color indexed="12"/>
      <name val="Arial"/>
      <family val="2"/>
    </font>
    <font>
      <b/>
      <sz val="8"/>
      <name val="Arial"/>
      <family val="2"/>
    </font>
    <font>
      <sz val="11"/>
      <color theme="1"/>
      <name val="Calibri"/>
      <family val="2"/>
      <scheme val="minor"/>
    </font>
    <font>
      <b/>
      <i/>
      <sz val="12"/>
      <color theme="1"/>
      <name val="Arial"/>
      <family val="2"/>
    </font>
    <font>
      <b/>
      <sz val="12"/>
      <color rgb="FF000000"/>
      <name val="Calibri"/>
      <family val="2"/>
    </font>
    <font>
      <u/>
      <sz val="11"/>
      <color theme="10"/>
      <name val="Calibri"/>
      <family val="2"/>
      <scheme val="minor"/>
    </font>
    <font>
      <sz val="11"/>
      <color rgb="FF000000"/>
      <name val="Symbol"/>
      <family val="1"/>
      <charset val="2"/>
    </font>
    <font>
      <sz val="7"/>
      <color rgb="FF000000"/>
      <name val="Times New Roman"/>
      <family val="1"/>
    </font>
    <font>
      <sz val="11"/>
      <color rgb="FF000000"/>
      <name val="Arial"/>
      <family val="2"/>
    </font>
    <font>
      <sz val="10"/>
      <color rgb="FF000000"/>
      <name val="Arial"/>
      <family val="2"/>
    </font>
    <font>
      <b/>
      <sz val="10"/>
      <color rgb="FF000000"/>
      <name val="Arial"/>
      <family val="2"/>
    </font>
    <font>
      <b/>
      <sz val="11"/>
      <color rgb="FF000000"/>
      <name val="Arial"/>
      <family val="2"/>
    </font>
    <font>
      <sz val="9"/>
      <color rgb="FF000000"/>
      <name val="Arial"/>
      <family val="2"/>
    </font>
    <font>
      <sz val="7"/>
      <color rgb="FF000000"/>
      <name val="Arial"/>
      <family val="2"/>
    </font>
    <font>
      <b/>
      <sz val="9"/>
      <color rgb="FF000000"/>
      <name val="Arial"/>
      <family val="2"/>
    </font>
    <font>
      <sz val="12"/>
      <color rgb="FF000000"/>
      <name val="Arial"/>
      <family val="2"/>
    </font>
    <font>
      <b/>
      <sz val="14"/>
      <color rgb="FFFF0000"/>
      <name val="Arial"/>
      <family val="2"/>
    </font>
    <font>
      <b/>
      <sz val="12"/>
      <color theme="0"/>
      <name val="Arial"/>
      <family val="2"/>
    </font>
    <font>
      <b/>
      <i/>
      <sz val="12"/>
      <name val="Arial"/>
      <family val="2"/>
    </font>
  </fonts>
  <fills count="12">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indexed="22"/>
        <bgColor indexed="64"/>
      </patternFill>
    </fill>
    <fill>
      <patternFill patternType="solid">
        <fgColor rgb="FFFF0000"/>
        <bgColor indexed="64"/>
      </patternFill>
    </fill>
    <fill>
      <patternFill patternType="solid">
        <fgColor rgb="FF92D050"/>
        <bgColor indexed="64"/>
      </patternFill>
    </fill>
    <fill>
      <patternFill patternType="solid">
        <fgColor rgb="FFD0CECE"/>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s>
  <borders count="77">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right style="medium">
        <color auto="1"/>
      </right>
      <top style="thin">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4">
    <xf numFmtId="0" fontId="0" fillId="0" borderId="0"/>
    <xf numFmtId="0" fontId="10" fillId="0" borderId="0"/>
    <xf numFmtId="9" fontId="17" fillId="0" borderId="0" applyFont="0" applyFill="0" applyBorder="0" applyAlignment="0" applyProtection="0"/>
    <xf numFmtId="0" fontId="20" fillId="0" borderId="0" applyNumberFormat="0" applyFill="0" applyBorder="0" applyAlignment="0" applyProtection="0"/>
  </cellStyleXfs>
  <cellXfs count="289">
    <xf numFmtId="0" fontId="0" fillId="0" borderId="0" xfId="0"/>
    <xf numFmtId="49" fontId="1" fillId="0" borderId="0" xfId="0" applyNumberFormat="1" applyFont="1"/>
    <xf numFmtId="49" fontId="4" fillId="0" borderId="0" xfId="0" applyNumberFormat="1" applyFont="1"/>
    <xf numFmtId="0" fontId="4" fillId="0" borderId="0" xfId="0" applyFont="1" applyAlignment="1">
      <alignment vertical="center"/>
    </xf>
    <xf numFmtId="49" fontId="6" fillId="2" borderId="1"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2" fillId="0" borderId="0" xfId="0" applyNumberFormat="1" applyFont="1" applyFill="1" applyBorder="1" applyAlignment="1">
      <alignment vertical="center"/>
    </xf>
    <xf numFmtId="49" fontId="6" fillId="2" borderId="29" xfId="0" applyNumberFormat="1" applyFont="1" applyFill="1" applyBorder="1" applyAlignment="1">
      <alignment horizontal="center" vertical="center"/>
    </xf>
    <xf numFmtId="49" fontId="1" fillId="0" borderId="0" xfId="0" applyNumberFormat="1" applyFont="1" applyAlignment="1">
      <alignment horizontal="center"/>
    </xf>
    <xf numFmtId="49" fontId="6" fillId="2" borderId="6"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6" fillId="2" borderId="3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13" fillId="0" borderId="0" xfId="1" applyFont="1"/>
    <xf numFmtId="0" fontId="13" fillId="0" borderId="0" xfId="0" applyFont="1" applyAlignment="1">
      <alignment horizontal="center"/>
    </xf>
    <xf numFmtId="0" fontId="7" fillId="0" borderId="20" xfId="1" applyFont="1" applyBorder="1" applyAlignment="1">
      <alignment horizontal="center" vertical="center" wrapText="1"/>
    </xf>
    <xf numFmtId="0" fontId="16" fillId="0" borderId="0" xfId="1" applyFont="1"/>
    <xf numFmtId="0" fontId="7" fillId="3" borderId="38" xfId="0" applyFont="1" applyFill="1" applyBorder="1" applyAlignment="1">
      <alignment horizontal="center" vertical="center" wrapText="1"/>
    </xf>
    <xf numFmtId="0" fontId="1" fillId="0" borderId="0" xfId="0" applyNumberFormat="1" applyFont="1"/>
    <xf numFmtId="9" fontId="2" fillId="2" borderId="47" xfId="2" applyFont="1" applyFill="1" applyBorder="1" applyAlignment="1">
      <alignment horizontal="center" vertical="center"/>
    </xf>
    <xf numFmtId="49" fontId="4" fillId="5" borderId="0" xfId="0" applyNumberFormat="1" applyFont="1" applyFill="1"/>
    <xf numFmtId="49" fontId="6" fillId="0" borderId="17" xfId="0" applyNumberFormat="1" applyFont="1" applyFill="1" applyBorder="1" applyAlignment="1">
      <alignment horizontal="center" vertical="center"/>
    </xf>
    <xf numFmtId="49" fontId="6" fillId="0" borderId="17" xfId="0" applyNumberFormat="1" applyFont="1" applyFill="1" applyBorder="1" applyAlignment="1">
      <alignment horizontal="left" vertical="center"/>
    </xf>
    <xf numFmtId="49" fontId="6" fillId="0" borderId="30"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10" fontId="6" fillId="0" borderId="18" xfId="0" applyNumberFormat="1" applyFont="1" applyFill="1" applyBorder="1" applyAlignment="1">
      <alignment horizontal="center" vertical="center"/>
    </xf>
    <xf numFmtId="49" fontId="4" fillId="6" borderId="0" xfId="0" applyNumberFormat="1" applyFont="1" applyFill="1"/>
    <xf numFmtId="49" fontId="1" fillId="6" borderId="0" xfId="0" applyNumberFormat="1" applyFont="1" applyFill="1"/>
    <xf numFmtId="49" fontId="6" fillId="0" borderId="9" xfId="0" applyNumberFormat="1" applyFont="1" applyFill="1" applyBorder="1" applyAlignment="1">
      <alignment horizontal="center" vertical="center"/>
    </xf>
    <xf numFmtId="49" fontId="6" fillId="0" borderId="46" xfId="0" applyNumberFormat="1" applyFont="1" applyFill="1" applyBorder="1" applyAlignment="1">
      <alignment horizontal="center" vertical="center"/>
    </xf>
    <xf numFmtId="49" fontId="6" fillId="0" borderId="46" xfId="0" applyNumberFormat="1" applyFont="1" applyFill="1" applyBorder="1" applyAlignment="1">
      <alignment horizontal="left" vertical="center"/>
    </xf>
    <xf numFmtId="49" fontId="6" fillId="0" borderId="41"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10" fontId="6" fillId="0" borderId="8" xfId="0" applyNumberFormat="1" applyFont="1" applyFill="1" applyBorder="1" applyAlignment="1">
      <alignment horizontal="center" vertical="center"/>
    </xf>
    <xf numFmtId="49" fontId="6" fillId="6" borderId="9" xfId="0" applyNumberFormat="1" applyFont="1" applyFill="1" applyBorder="1" applyAlignment="1">
      <alignment horizontal="center" vertical="center"/>
    </xf>
    <xf numFmtId="49" fontId="6" fillId="6" borderId="17" xfId="0" applyNumberFormat="1" applyFont="1" applyFill="1" applyBorder="1" applyAlignment="1">
      <alignment horizontal="center" vertical="center"/>
    </xf>
    <xf numFmtId="49" fontId="6" fillId="6" borderId="45" xfId="0" applyNumberFormat="1" applyFont="1" applyFill="1" applyBorder="1" applyAlignment="1">
      <alignment horizontal="center" vertical="center"/>
    </xf>
    <xf numFmtId="49" fontId="6" fillId="6" borderId="46"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8" fillId="3" borderId="0" xfId="0" applyFont="1" applyFill="1" applyBorder="1" applyAlignment="1">
      <alignment vertical="center" wrapText="1"/>
    </xf>
    <xf numFmtId="14" fontId="6" fillId="0" borderId="17" xfId="0" applyNumberFormat="1" applyFont="1" applyFill="1" applyBorder="1" applyAlignment="1">
      <alignment horizontal="center" vertical="center"/>
    </xf>
    <xf numFmtId="0" fontId="20" fillId="0" borderId="17" xfId="3" applyNumberFormat="1" applyFill="1" applyBorder="1" applyAlignment="1">
      <alignment horizontal="center" vertical="center"/>
    </xf>
    <xf numFmtId="0" fontId="1" fillId="0" borderId="0" xfId="0" applyNumberFormat="1" applyFont="1" applyBorder="1"/>
    <xf numFmtId="0" fontId="1" fillId="0" borderId="35" xfId="0" applyNumberFormat="1" applyFont="1" applyBorder="1"/>
    <xf numFmtId="49" fontId="3" fillId="0" borderId="0" xfId="0" applyNumberFormat="1" applyFont="1" applyBorder="1" applyAlignment="1">
      <alignment vertical="center" wrapText="1"/>
    </xf>
    <xf numFmtId="49" fontId="3"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NumberFormat="1" applyFont="1" applyBorder="1" applyAlignment="1">
      <alignment vertical="center"/>
    </xf>
    <xf numFmtId="0" fontId="4" fillId="0" borderId="35" xfId="0" applyNumberFormat="1" applyFont="1" applyBorder="1" applyAlignment="1">
      <alignment vertical="center"/>
    </xf>
    <xf numFmtId="0" fontId="4" fillId="0" borderId="0" xfId="0" applyNumberFormat="1" applyFont="1" applyBorder="1"/>
    <xf numFmtId="0" fontId="4" fillId="6" borderId="0" xfId="0" applyNumberFormat="1" applyFont="1" applyFill="1" applyBorder="1"/>
    <xf numFmtId="0" fontId="20" fillId="0" borderId="0" xfId="3" applyBorder="1" applyAlignment="1">
      <alignment horizontal="center" vertical="center"/>
    </xf>
    <xf numFmtId="14" fontId="6" fillId="0" borderId="18" xfId="0" applyNumberFormat="1" applyFont="1" applyFill="1" applyBorder="1" applyAlignment="1">
      <alignment horizontal="center" vertical="center"/>
    </xf>
    <xf numFmtId="49" fontId="4" fillId="0" borderId="0" xfId="0" applyNumberFormat="1" applyFont="1"/>
    <xf numFmtId="0" fontId="6" fillId="0" borderId="56" xfId="0" applyNumberFormat="1" applyFont="1" applyFill="1" applyBorder="1" applyAlignment="1">
      <alignment horizontal="center" vertical="center"/>
    </xf>
    <xf numFmtId="0" fontId="6" fillId="0" borderId="57" xfId="0" applyNumberFormat="1" applyFont="1" applyFill="1" applyBorder="1" applyAlignment="1">
      <alignment horizontal="center" vertical="center"/>
    </xf>
    <xf numFmtId="0" fontId="4" fillId="0" borderId="60" xfId="0" applyNumberFormat="1" applyFont="1" applyFill="1" applyBorder="1" applyAlignment="1">
      <alignment horizontal="center"/>
    </xf>
    <xf numFmtId="0" fontId="4" fillId="0" borderId="61" xfId="0" applyNumberFormat="1" applyFont="1" applyFill="1" applyBorder="1" applyAlignment="1">
      <alignment horizontal="center"/>
    </xf>
    <xf numFmtId="0" fontId="4" fillId="0" borderId="58" xfId="0" applyNumberFormat="1" applyFont="1" applyFill="1" applyBorder="1" applyAlignment="1">
      <alignment horizontal="center"/>
    </xf>
    <xf numFmtId="0" fontId="4" fillId="0" borderId="59" xfId="0" applyNumberFormat="1" applyFont="1" applyFill="1" applyBorder="1" applyAlignment="1">
      <alignment horizontal="center"/>
    </xf>
    <xf numFmtId="0" fontId="4" fillId="0" borderId="61" xfId="0" applyNumberFormat="1" applyFont="1" applyFill="1" applyBorder="1" applyAlignment="1">
      <alignment horizontal="center" vertical="center"/>
    </xf>
    <xf numFmtId="0" fontId="4" fillId="0" borderId="5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20" fillId="0" borderId="0" xfId="3" applyNumberFormat="1" applyFill="1" applyBorder="1" applyAlignment="1">
      <alignment horizontal="center" vertical="center"/>
    </xf>
    <xf numFmtId="14" fontId="6" fillId="0" borderId="35" xfId="0" applyNumberFormat="1" applyFont="1" applyFill="1" applyBorder="1" applyAlignment="1">
      <alignment horizontal="center" vertical="center"/>
    </xf>
    <xf numFmtId="0" fontId="1" fillId="0" borderId="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 fillId="0" borderId="0" xfId="0" applyNumberFormat="1" applyFont="1" applyAlignment="1">
      <alignment horizontal="center" vertical="center"/>
    </xf>
    <xf numFmtId="0" fontId="4" fillId="0" borderId="0" xfId="0" applyNumberFormat="1" applyFont="1" applyFill="1" applyBorder="1" applyAlignment="1">
      <alignment horizontal="center"/>
    </xf>
    <xf numFmtId="49" fontId="1" fillId="0" borderId="0" xfId="0" applyNumberFormat="1" applyFont="1" applyFill="1"/>
    <xf numFmtId="0" fontId="4" fillId="0" borderId="0" xfId="0" applyFont="1" applyFill="1" applyAlignment="1">
      <alignment vertical="center"/>
    </xf>
    <xf numFmtId="49" fontId="4" fillId="0" borderId="0" xfId="0" applyNumberFormat="1" applyFont="1" applyFill="1"/>
    <xf numFmtId="49" fontId="1" fillId="5" borderId="0" xfId="0" applyNumberFormat="1" applyFont="1" applyFill="1"/>
    <xf numFmtId="0" fontId="12" fillId="0" borderId="0" xfId="1" applyFont="1" applyAlignment="1">
      <alignment horizontal="center"/>
    </xf>
    <xf numFmtId="0" fontId="8" fillId="4" borderId="20" xfId="1" applyFont="1" applyFill="1" applyBorder="1" applyAlignment="1">
      <alignment horizontal="center" vertical="center" wrapText="1"/>
    </xf>
    <xf numFmtId="0" fontId="14" fillId="0" borderId="0" xfId="0" applyFont="1" applyAlignment="1">
      <alignment horizontal="center"/>
    </xf>
    <xf numFmtId="0" fontId="8" fillId="3" borderId="2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7" fillId="3" borderId="37" xfId="0" applyFont="1" applyFill="1" applyBorder="1" applyAlignment="1">
      <alignment horizontal="center" vertical="center" wrapText="1"/>
    </xf>
    <xf numFmtId="49" fontId="3" fillId="0" borderId="0" xfId="0" applyNumberFormat="1" applyFont="1" applyBorder="1" applyAlignment="1">
      <alignment horizontal="left" vertical="center"/>
    </xf>
    <xf numFmtId="0" fontId="16" fillId="0" borderId="42" xfId="1" applyFont="1" applyBorder="1" applyAlignment="1">
      <alignment horizontal="center"/>
    </xf>
    <xf numFmtId="0" fontId="16" fillId="0" borderId="19" xfId="1" applyFont="1" applyBorder="1" applyAlignment="1">
      <alignment horizontal="center"/>
    </xf>
    <xf numFmtId="0" fontId="16" fillId="0" borderId="43" xfId="1" applyFont="1" applyBorder="1" applyAlignment="1">
      <alignment horizontal="center"/>
    </xf>
    <xf numFmtId="0" fontId="16" fillId="0" borderId="20" xfId="1" applyFont="1" applyBorder="1" applyAlignment="1">
      <alignment horizontal="center"/>
    </xf>
    <xf numFmtId="0" fontId="13" fillId="0" borderId="42" xfId="1" applyFont="1" applyBorder="1" applyAlignment="1">
      <alignment horizontal="center"/>
    </xf>
    <xf numFmtId="0" fontId="13" fillId="0" borderId="19" xfId="1" applyFont="1" applyBorder="1" applyAlignment="1">
      <alignment horizontal="center"/>
    </xf>
    <xf numFmtId="0" fontId="13" fillId="0" borderId="43" xfId="1" applyFont="1" applyBorder="1" applyAlignment="1">
      <alignment horizontal="center"/>
    </xf>
    <xf numFmtId="0" fontId="13" fillId="0" borderId="20" xfId="1" applyFont="1" applyBorder="1" applyAlignment="1">
      <alignment horizontal="center"/>
    </xf>
    <xf numFmtId="0" fontId="16" fillId="0" borderId="42" xfId="1" applyFont="1" applyBorder="1" applyAlignment="1">
      <alignment horizontal="left"/>
    </xf>
    <xf numFmtId="0" fontId="16" fillId="0" borderId="19" xfId="1" applyFont="1" applyBorder="1" applyAlignment="1">
      <alignment horizontal="left"/>
    </xf>
    <xf numFmtId="0" fontId="16" fillId="0" borderId="43" xfId="1" applyFont="1" applyBorder="1" applyAlignment="1">
      <alignment horizontal="left"/>
    </xf>
    <xf numFmtId="0" fontId="16" fillId="0" borderId="20" xfId="1" applyFont="1" applyBorder="1" applyAlignment="1">
      <alignment horizontal="left"/>
    </xf>
    <xf numFmtId="0" fontId="16" fillId="0" borderId="23" xfId="1" applyFont="1" applyBorder="1" applyAlignment="1">
      <alignment horizontal="center"/>
    </xf>
    <xf numFmtId="0" fontId="16" fillId="0" borderId="24" xfId="1" applyFont="1" applyBorder="1" applyAlignment="1">
      <alignment horizontal="center"/>
    </xf>
    <xf numFmtId="0" fontId="16" fillId="0" borderId="25" xfId="1" applyFont="1" applyBorder="1" applyAlignment="1">
      <alignment horizontal="center"/>
    </xf>
    <xf numFmtId="0" fontId="16" fillId="0" borderId="28" xfId="1" applyFont="1" applyBorder="1" applyAlignment="1">
      <alignment horizontal="center"/>
    </xf>
    <xf numFmtId="0" fontId="16" fillId="0" borderId="0" xfId="1" applyFont="1" applyAlignment="1">
      <alignment horizontal="center"/>
    </xf>
    <xf numFmtId="0" fontId="16" fillId="0" borderId="41" xfId="1" applyFont="1" applyBorder="1" applyAlignment="1">
      <alignment horizontal="center"/>
    </xf>
    <xf numFmtId="0" fontId="16" fillId="0" borderId="26" xfId="1" applyFont="1" applyBorder="1" applyAlignment="1">
      <alignment horizontal="center"/>
    </xf>
    <xf numFmtId="0" fontId="16" fillId="0" borderId="21" xfId="1" applyFont="1" applyBorder="1" applyAlignment="1">
      <alignment horizontal="center"/>
    </xf>
    <xf numFmtId="0" fontId="16" fillId="0" borderId="22" xfId="1" applyFont="1" applyBorder="1" applyAlignment="1">
      <alignment horizontal="center"/>
    </xf>
    <xf numFmtId="0" fontId="12" fillId="0" borderId="0" xfId="1" applyFont="1" applyAlignment="1">
      <alignment horizontal="center"/>
    </xf>
    <xf numFmtId="0" fontId="15" fillId="0" borderId="0" xfId="1" applyFont="1" applyAlignment="1">
      <alignment horizontal="center"/>
    </xf>
    <xf numFmtId="0" fontId="8" fillId="4" borderId="20" xfId="1" applyFont="1" applyFill="1" applyBorder="1" applyAlignment="1">
      <alignment horizontal="center" vertical="center" wrapText="1"/>
    </xf>
    <xf numFmtId="14" fontId="7" fillId="0" borderId="20" xfId="1" applyNumberFormat="1" applyFont="1" applyBorder="1" applyAlignment="1">
      <alignment horizontal="center" vertical="center"/>
    </xf>
    <xf numFmtId="0" fontId="7" fillId="0" borderId="20" xfId="1" applyFont="1" applyBorder="1" applyAlignment="1">
      <alignment horizontal="center" vertical="center"/>
    </xf>
    <xf numFmtId="0" fontId="7" fillId="0" borderId="42" xfId="1" applyFont="1" applyBorder="1" applyAlignment="1">
      <alignment horizontal="left" vertical="center" wrapText="1"/>
    </xf>
    <xf numFmtId="0" fontId="7" fillId="0" borderId="19" xfId="1" applyFont="1" applyBorder="1" applyAlignment="1">
      <alignment horizontal="left" vertical="center" wrapText="1"/>
    </xf>
    <xf numFmtId="0" fontId="7" fillId="0" borderId="43" xfId="1" applyFont="1" applyBorder="1" applyAlignment="1">
      <alignment horizontal="left" vertical="center" wrapText="1"/>
    </xf>
    <xf numFmtId="0" fontId="13" fillId="0" borderId="20" xfId="0" applyFont="1" applyBorder="1" applyAlignment="1">
      <alignment horizontal="center"/>
    </xf>
    <xf numFmtId="14" fontId="13" fillId="0" borderId="20" xfId="0" applyNumberFormat="1" applyFont="1" applyBorder="1" applyAlignment="1">
      <alignment horizontal="center"/>
    </xf>
    <xf numFmtId="0" fontId="14" fillId="0" borderId="0" xfId="1" applyFont="1" applyAlignment="1">
      <alignment horizontal="center"/>
    </xf>
    <xf numFmtId="0" fontId="13" fillId="0" borderId="20" xfId="0" applyFont="1" applyBorder="1" applyAlignment="1">
      <alignment horizontal="center" vertical="center" wrapText="1"/>
    </xf>
    <xf numFmtId="0" fontId="11" fillId="0" borderId="23"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25" xfId="1" applyFont="1" applyBorder="1" applyAlignment="1">
      <alignment horizontal="center" vertical="center" wrapText="1"/>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0" xfId="1" applyFont="1" applyAlignment="1">
      <alignment horizontal="center" vertical="center"/>
    </xf>
    <xf numFmtId="0" fontId="12" fillId="0" borderId="41" xfId="1" applyFont="1" applyBorder="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6"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26" xfId="1" quotePrefix="1" applyFont="1" applyBorder="1" applyAlignment="1">
      <alignment horizontal="center" vertical="center" wrapText="1"/>
    </xf>
    <xf numFmtId="0" fontId="14" fillId="0" borderId="0" xfId="0" applyFont="1" applyAlignment="1">
      <alignment horizontal="center"/>
    </xf>
    <xf numFmtId="0" fontId="8" fillId="4" borderId="2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xf>
    <xf numFmtId="49" fontId="18" fillId="2" borderId="42" xfId="0" applyNumberFormat="1" applyFont="1" applyFill="1" applyBorder="1" applyAlignment="1">
      <alignment horizontal="center" vertical="center"/>
    </xf>
    <xf numFmtId="49" fontId="18" fillId="2" borderId="19" xfId="0" applyNumberFormat="1" applyFont="1" applyFill="1" applyBorder="1" applyAlignment="1">
      <alignment horizontal="center" vertical="center"/>
    </xf>
    <xf numFmtId="49" fontId="18" fillId="2" borderId="43"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8" fillId="0" borderId="49" xfId="0" applyFont="1" applyBorder="1" applyAlignment="1">
      <alignment horizontal="center" vertical="center"/>
    </xf>
    <xf numFmtId="0" fontId="8" fillId="0" borderId="29" xfId="0" applyFont="1" applyBorder="1" applyAlignment="1">
      <alignment horizontal="center" vertical="center"/>
    </xf>
    <xf numFmtId="49" fontId="6" fillId="2" borderId="24" xfId="0" applyNumberFormat="1" applyFont="1" applyFill="1" applyBorder="1" applyAlignment="1">
      <alignment horizontal="center" vertical="center"/>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2" fillId="2" borderId="42" xfId="2" applyFont="1" applyFill="1" applyBorder="1" applyAlignment="1">
      <alignment horizontal="center" vertical="center"/>
    </xf>
    <xf numFmtId="9" fontId="2" fillId="2" borderId="19" xfId="2" applyFont="1" applyFill="1" applyBorder="1" applyAlignment="1">
      <alignment horizontal="center" vertical="center"/>
    </xf>
    <xf numFmtId="9" fontId="2" fillId="2" borderId="55" xfId="2" applyFont="1" applyFill="1" applyBorder="1" applyAlignment="1">
      <alignment horizontal="center" vertical="center"/>
    </xf>
    <xf numFmtId="49" fontId="1" fillId="0" borderId="38"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49" fontId="6" fillId="2" borderId="50" xfId="0" applyNumberFormat="1" applyFont="1" applyFill="1" applyBorder="1" applyAlignment="1">
      <alignment horizontal="center" vertical="center"/>
    </xf>
    <xf numFmtId="49" fontId="6" fillId="2" borderId="35" xfId="0" applyNumberFormat="1" applyFont="1" applyFill="1" applyBorder="1" applyAlignment="1">
      <alignment horizontal="center" vertical="center"/>
    </xf>
    <xf numFmtId="49" fontId="1" fillId="0" borderId="0" xfId="0" applyNumberFormat="1" applyFont="1" applyBorder="1" applyAlignment="1">
      <alignment horizontal="center"/>
    </xf>
    <xf numFmtId="0" fontId="8" fillId="3" borderId="27" xfId="0" applyFont="1" applyFill="1" applyBorder="1" applyAlignment="1">
      <alignment horizontal="center" vertical="center" wrapText="1"/>
    </xf>
    <xf numFmtId="0" fontId="7" fillId="3" borderId="36" xfId="0" quotePrefix="1" applyFont="1" applyFill="1" applyBorder="1" applyAlignment="1">
      <alignment horizontal="center" vertical="center" wrapText="1"/>
    </xf>
    <xf numFmtId="0" fontId="7" fillId="3" borderId="39" xfId="0" quotePrefix="1" applyFont="1" applyFill="1" applyBorder="1" applyAlignment="1">
      <alignment horizontal="center" vertical="center" wrapText="1"/>
    </xf>
    <xf numFmtId="0" fontId="7" fillId="3" borderId="3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1" fillId="0" borderId="4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25" fillId="7" borderId="20"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4" fillId="0" borderId="43" xfId="0" applyFont="1" applyBorder="1" applyAlignment="1">
      <alignment horizontal="center" vertical="center"/>
    </xf>
    <xf numFmtId="0" fontId="24" fillId="0" borderId="19" xfId="0" applyFont="1" applyBorder="1" applyAlignment="1">
      <alignment horizontal="center" vertical="center"/>
    </xf>
    <xf numFmtId="0" fontId="24" fillId="0" borderId="42" xfId="0" applyFont="1" applyBorder="1" applyAlignment="1">
      <alignment horizontal="center" vertical="center"/>
    </xf>
    <xf numFmtId="0" fontId="21" fillId="0" borderId="0" xfId="0" applyFont="1" applyAlignment="1">
      <alignment horizontal="left" vertical="center" wrapText="1"/>
    </xf>
    <xf numFmtId="0" fontId="23" fillId="0" borderId="0" xfId="0" applyFont="1" applyAlignment="1">
      <alignment vertical="center" wrapText="1"/>
    </xf>
    <xf numFmtId="0" fontId="26" fillId="7" borderId="20"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7" fillId="0" borderId="20" xfId="0" applyFont="1" applyBorder="1" applyAlignment="1">
      <alignment horizontal="center" vertical="center" wrapText="1"/>
    </xf>
    <xf numFmtId="0" fontId="26" fillId="7" borderId="20" xfId="0" applyFont="1" applyFill="1" applyBorder="1" applyAlignment="1">
      <alignment horizontal="center" vertical="center" wrapText="1"/>
    </xf>
    <xf numFmtId="0" fontId="1" fillId="0" borderId="20" xfId="0" applyFont="1" applyBorder="1" applyAlignment="1">
      <alignment horizontal="center"/>
    </xf>
    <xf numFmtId="0" fontId="21" fillId="0" borderId="0" xfId="0" applyFont="1" applyAlignment="1">
      <alignment horizontal="left" vertical="center"/>
    </xf>
    <xf numFmtId="0" fontId="23" fillId="0" borderId="0" xfId="0" applyFont="1" applyAlignment="1">
      <alignment horizontal="left" vertical="center"/>
    </xf>
    <xf numFmtId="0" fontId="28" fillId="0" borderId="0" xfId="0" applyFont="1" applyAlignment="1">
      <alignment horizontal="center" vertical="center" wrapText="1"/>
    </xf>
    <xf numFmtId="0" fontId="28" fillId="0" borderId="20" xfId="0" applyFont="1" applyBorder="1" applyAlignment="1">
      <alignment horizontal="center" vertical="center" wrapText="1"/>
    </xf>
    <xf numFmtId="0" fontId="29" fillId="7" borderId="20" xfId="0" applyFont="1" applyFill="1" applyBorder="1" applyAlignment="1">
      <alignment horizontal="center" vertical="center" wrapText="1"/>
    </xf>
    <xf numFmtId="0" fontId="23" fillId="0" borderId="0" xfId="0" applyFont="1" applyAlignment="1">
      <alignment horizontal="center" vertical="center" wrapText="1"/>
    </xf>
    <xf numFmtId="0" fontId="5" fillId="0" borderId="0" xfId="0" applyFont="1" applyAlignment="1">
      <alignment horizontal="center" vertical="center"/>
    </xf>
    <xf numFmtId="0" fontId="7" fillId="0" borderId="0" xfId="1" applyFont="1" applyAlignment="1">
      <alignment horizontal="center" vertical="center"/>
    </xf>
    <xf numFmtId="0" fontId="4" fillId="0" borderId="0" xfId="0" applyFont="1"/>
    <xf numFmtId="0" fontId="4" fillId="8" borderId="20" xfId="0" applyFont="1" applyFill="1" applyBorder="1" applyAlignment="1">
      <alignment horizontal="center"/>
    </xf>
    <xf numFmtId="0" fontId="4" fillId="8" borderId="20" xfId="0" applyFont="1" applyFill="1" applyBorder="1"/>
    <xf numFmtId="0" fontId="30" fillId="8" borderId="20" xfId="0" applyFont="1" applyFill="1" applyBorder="1" applyAlignment="1">
      <alignment horizontal="center" vertical="center"/>
    </xf>
    <xf numFmtId="0" fontId="5" fillId="8" borderId="20" xfId="0" applyFont="1" applyFill="1" applyBorder="1" applyAlignment="1">
      <alignment horizontal="justify" vertical="center"/>
    </xf>
    <xf numFmtId="0" fontId="30" fillId="8" borderId="20" xfId="0" applyFont="1" applyFill="1" applyBorder="1" applyAlignment="1">
      <alignment horizontal="center" vertical="center" wrapText="1"/>
    </xf>
    <xf numFmtId="0" fontId="30" fillId="8" borderId="20" xfId="0" applyFont="1" applyFill="1" applyBorder="1" applyAlignment="1">
      <alignment horizontal="justify" vertical="center" wrapText="1"/>
    </xf>
    <xf numFmtId="0" fontId="30" fillId="8" borderId="20" xfId="0" applyFont="1" applyFill="1" applyBorder="1" applyAlignment="1">
      <alignment horizontal="justify" vertical="center"/>
    </xf>
    <xf numFmtId="0" fontId="4" fillId="9" borderId="20" xfId="0" applyFont="1" applyFill="1" applyBorder="1" applyAlignment="1">
      <alignment horizontal="center"/>
    </xf>
    <xf numFmtId="0" fontId="4" fillId="9" borderId="20" xfId="0" applyFont="1" applyFill="1" applyBorder="1"/>
    <xf numFmtId="0" fontId="4" fillId="10" borderId="20" xfId="0" applyFont="1" applyFill="1" applyBorder="1" applyAlignment="1">
      <alignment horizontal="center"/>
    </xf>
    <xf numFmtId="0" fontId="4" fillId="10" borderId="20" xfId="0" applyFont="1" applyFill="1" applyBorder="1"/>
    <xf numFmtId="0" fontId="30" fillId="9" borderId="20" xfId="0" applyFont="1" applyFill="1" applyBorder="1" applyAlignment="1">
      <alignment horizontal="center" vertical="center"/>
    </xf>
    <xf numFmtId="0" fontId="5" fillId="9" borderId="20" xfId="0" applyFont="1" applyFill="1" applyBorder="1" applyAlignment="1">
      <alignment horizontal="justify" vertical="center"/>
    </xf>
    <xf numFmtId="0" fontId="30" fillId="0" borderId="20" xfId="0" applyFont="1" applyBorder="1" applyAlignment="1">
      <alignment horizontal="center" vertical="center"/>
    </xf>
    <xf numFmtId="0" fontId="30" fillId="0" borderId="20" xfId="0" applyFont="1" applyBorder="1" applyAlignment="1">
      <alignment horizontal="justify" vertical="center"/>
    </xf>
    <xf numFmtId="0" fontId="4" fillId="0" borderId="0" xfId="0" applyFont="1" applyAlignment="1">
      <alignment wrapText="1"/>
    </xf>
    <xf numFmtId="0" fontId="4" fillId="0" borderId="20" xfId="0" applyFont="1" applyBorder="1" applyAlignment="1">
      <alignment horizontal="center"/>
    </xf>
    <xf numFmtId="0" fontId="4" fillId="0" borderId="20" xfId="0" applyFont="1" applyBorder="1"/>
    <xf numFmtId="0" fontId="4" fillId="10" borderId="0" xfId="0" applyFont="1" applyFill="1"/>
    <xf numFmtId="0" fontId="31" fillId="0" borderId="0" xfId="0" applyFont="1" applyAlignment="1">
      <alignment horizontal="center" vertical="center"/>
    </xf>
    <xf numFmtId="0" fontId="2" fillId="8" borderId="0" xfId="0" applyFont="1" applyFill="1" applyAlignment="1">
      <alignment horizontal="center" vertical="center" wrapText="1"/>
    </xf>
    <xf numFmtId="0" fontId="4" fillId="8" borderId="42" xfId="0" applyFont="1" applyFill="1" applyBorder="1" applyAlignment="1">
      <alignment horizontal="center"/>
    </xf>
    <xf numFmtId="0" fontId="30" fillId="0" borderId="20" xfId="0" applyFont="1" applyBorder="1" applyAlignment="1">
      <alignment horizontal="center" vertical="center" wrapText="1"/>
    </xf>
    <xf numFmtId="0" fontId="30" fillId="0" borderId="20" xfId="0" applyFont="1" applyBorder="1" applyAlignment="1">
      <alignment horizontal="justify" vertical="center" wrapText="1"/>
    </xf>
    <xf numFmtId="0" fontId="2" fillId="8" borderId="24" xfId="0" applyFont="1" applyFill="1" applyBorder="1" applyAlignment="1">
      <alignment horizontal="center" vertical="center" wrapText="1"/>
    </xf>
    <xf numFmtId="0" fontId="5" fillId="9" borderId="20" xfId="0" applyFont="1" applyFill="1" applyBorder="1" applyAlignment="1">
      <alignment horizontal="left" vertical="center"/>
    </xf>
    <xf numFmtId="0" fontId="30" fillId="9" borderId="20" xfId="0" applyFont="1" applyFill="1" applyBorder="1" applyAlignment="1">
      <alignment horizontal="justify" vertical="center"/>
    </xf>
    <xf numFmtId="0" fontId="32" fillId="11" borderId="20" xfId="0" applyFont="1" applyFill="1" applyBorder="1" applyAlignment="1">
      <alignment horizontal="center" vertical="center"/>
    </xf>
    <xf numFmtId="0" fontId="32" fillId="11" borderId="20" xfId="0" applyFont="1" applyFill="1" applyBorder="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justify" vertical="center"/>
    </xf>
    <xf numFmtId="0" fontId="23" fillId="0" borderId="0" xfId="0" applyFont="1" applyAlignment="1">
      <alignment horizontal="center" vertical="center"/>
    </xf>
    <xf numFmtId="0" fontId="28" fillId="0" borderId="0" xfId="0" applyFont="1" applyAlignment="1">
      <alignment horizontal="center" vertical="center" wrapText="1"/>
    </xf>
    <xf numFmtId="0" fontId="29" fillId="7" borderId="0" xfId="0" applyFont="1" applyFill="1" applyAlignment="1">
      <alignment horizontal="center" vertical="center" wrapText="1"/>
    </xf>
    <xf numFmtId="0" fontId="29" fillId="7"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7" fillId="0" borderId="0" xfId="1" applyFont="1" applyAlignment="1">
      <alignment horizontal="left" vertical="center"/>
    </xf>
    <xf numFmtId="49" fontId="4" fillId="0" borderId="0" xfId="0" applyNumberFormat="1" applyFont="1" applyAlignment="1">
      <alignment horizontal="center"/>
    </xf>
    <xf numFmtId="49" fontId="33" fillId="0" borderId="0" xfId="0" applyNumberFormat="1" applyFont="1"/>
    <xf numFmtId="49" fontId="6" fillId="0" borderId="62" xfId="0" applyNumberFormat="1" applyFont="1" applyBorder="1" applyAlignment="1">
      <alignment horizontal="left" vertical="center"/>
    </xf>
    <xf numFmtId="49" fontId="6" fillId="0" borderId="63" xfId="0" applyNumberFormat="1" applyFont="1" applyBorder="1" applyAlignment="1">
      <alignment horizontal="left" vertical="center"/>
    </xf>
    <xf numFmtId="49" fontId="6" fillId="0" borderId="64" xfId="0" applyNumberFormat="1" applyFont="1" applyBorder="1" applyAlignment="1">
      <alignment horizontal="left" vertical="center"/>
    </xf>
    <xf numFmtId="49" fontId="6" fillId="0" borderId="63" xfId="0" applyNumberFormat="1" applyFont="1" applyBorder="1" applyAlignment="1">
      <alignment horizontal="center" vertical="center"/>
    </xf>
    <xf numFmtId="49" fontId="6" fillId="0" borderId="18" xfId="0" applyNumberFormat="1" applyFont="1" applyBorder="1" applyAlignment="1">
      <alignment horizontal="left" vertical="center"/>
    </xf>
    <xf numFmtId="49" fontId="6" fillId="0" borderId="17" xfId="0" applyNumberFormat="1" applyFont="1" applyBorder="1" applyAlignment="1">
      <alignment horizontal="left" vertical="center"/>
    </xf>
    <xf numFmtId="49" fontId="6" fillId="0" borderId="65"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66" xfId="0" applyNumberFormat="1" applyFont="1" applyBorder="1" applyAlignment="1">
      <alignment horizontal="left" vertical="center"/>
    </xf>
    <xf numFmtId="49" fontId="6" fillId="2" borderId="5"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0" borderId="1" xfId="0" applyFont="1" applyBorder="1" applyAlignment="1">
      <alignment horizontal="center" vertical="center"/>
    </xf>
    <xf numFmtId="0" fontId="8" fillId="3" borderId="2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72" xfId="0" applyFont="1" applyFill="1" applyBorder="1" applyAlignment="1">
      <alignment horizontal="center" vertical="center" wrapText="1"/>
    </xf>
    <xf numFmtId="49" fontId="1" fillId="0" borderId="0" xfId="0" applyNumberFormat="1" applyFont="1" applyAlignment="1">
      <alignment horizontal="center"/>
    </xf>
    <xf numFmtId="0" fontId="7" fillId="3" borderId="22"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73" xfId="0" applyFont="1" applyFill="1" applyBorder="1" applyAlignment="1">
      <alignment horizontal="center" vertical="center" wrapText="1"/>
    </xf>
    <xf numFmtId="49" fontId="6" fillId="0" borderId="30" xfId="0" applyNumberFormat="1" applyFont="1" applyBorder="1" applyAlignment="1">
      <alignment horizontal="left" vertical="center"/>
    </xf>
    <xf numFmtId="49" fontId="6" fillId="0" borderId="74" xfId="0" applyNumberFormat="1" applyFont="1" applyBorder="1" applyAlignment="1">
      <alignment horizontal="left" vertical="center"/>
    </xf>
    <xf numFmtId="0" fontId="8" fillId="3" borderId="28"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70" xfId="0" applyFont="1" applyFill="1" applyBorder="1" applyAlignment="1">
      <alignment horizontal="center" vertical="center" wrapText="1"/>
    </xf>
  </cellXfs>
  <cellStyles count="4">
    <cellStyle name="Hipervínculo" xfId="3" builtinId="8"/>
    <cellStyle name="Normal" xfId="0" builtinId="0"/>
    <cellStyle name="Normal 2" xfId="1" xr:uid="{FDC2DEF0-3203-48FD-BF36-7B94A310FC7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41414</xdr:colOff>
      <xdr:row>1</xdr:row>
      <xdr:rowOff>8283</xdr:rowOff>
    </xdr:from>
    <xdr:to>
      <xdr:col>10</xdr:col>
      <xdr:colOff>563219</xdr:colOff>
      <xdr:row>3</xdr:row>
      <xdr:rowOff>256761</xdr:rowOff>
    </xdr:to>
    <xdr:grpSp>
      <xdr:nvGrpSpPr>
        <xdr:cNvPr id="2" name="Grupo 3">
          <a:extLst>
            <a:ext uri="{FF2B5EF4-FFF2-40B4-BE49-F238E27FC236}">
              <a16:creationId xmlns:a16="http://schemas.microsoft.com/office/drawing/2014/main" id="{D9063BF0-4855-44FA-B3DC-7B910BB15FB2}"/>
            </a:ext>
          </a:extLst>
        </xdr:cNvPr>
        <xdr:cNvGrpSpPr/>
      </xdr:nvGrpSpPr>
      <xdr:grpSpPr>
        <a:xfrm>
          <a:off x="5218044" y="149087"/>
          <a:ext cx="1051892" cy="621196"/>
          <a:chOff x="6626680" y="50994"/>
          <a:chExt cx="1332329" cy="568130"/>
        </a:xfrm>
      </xdr:grpSpPr>
      <xdr:pic>
        <xdr:nvPicPr>
          <xdr:cNvPr id="3" name="Imagen 4">
            <a:extLst>
              <a:ext uri="{FF2B5EF4-FFF2-40B4-BE49-F238E27FC236}">
                <a16:creationId xmlns:a16="http://schemas.microsoft.com/office/drawing/2014/main" id="{5BB9D654-8BC0-4714-B731-2BB62ED37D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DB6170D6-34F5-41FF-8737-F374D16E72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488ADD95-60CF-4CCF-BC7A-F46062E8D5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115957</xdr:colOff>
      <xdr:row>1</xdr:row>
      <xdr:rowOff>8283</xdr:rowOff>
    </xdr:from>
    <xdr:to>
      <xdr:col>10</xdr:col>
      <xdr:colOff>637762</xdr:colOff>
      <xdr:row>3</xdr:row>
      <xdr:rowOff>256761</xdr:rowOff>
    </xdr:to>
    <xdr:grpSp>
      <xdr:nvGrpSpPr>
        <xdr:cNvPr id="2" name="Grupo 3">
          <a:extLst>
            <a:ext uri="{FF2B5EF4-FFF2-40B4-BE49-F238E27FC236}">
              <a16:creationId xmlns:a16="http://schemas.microsoft.com/office/drawing/2014/main" id="{17741055-501B-4554-BF44-5EC15147C9F1}"/>
            </a:ext>
          </a:extLst>
        </xdr:cNvPr>
        <xdr:cNvGrpSpPr/>
      </xdr:nvGrpSpPr>
      <xdr:grpSpPr>
        <a:xfrm>
          <a:off x="6545332" y="151158"/>
          <a:ext cx="1055205" cy="619953"/>
          <a:chOff x="6626680" y="50994"/>
          <a:chExt cx="1332329" cy="568130"/>
        </a:xfrm>
      </xdr:grpSpPr>
      <xdr:pic>
        <xdr:nvPicPr>
          <xdr:cNvPr id="3" name="Imagen 4">
            <a:extLst>
              <a:ext uri="{FF2B5EF4-FFF2-40B4-BE49-F238E27FC236}">
                <a16:creationId xmlns:a16="http://schemas.microsoft.com/office/drawing/2014/main" id="{602AB81D-BCB4-4C25-AD94-B6F8A00B0E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B492D8B4-C603-4AEA-94DB-15D53C286B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B51C5FFC-B77D-417A-84D8-0354DC970C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353786</xdr:colOff>
      <xdr:row>0</xdr:row>
      <xdr:rowOff>157805</xdr:rowOff>
    </xdr:from>
    <xdr:to>
      <xdr:col>24</xdr:col>
      <xdr:colOff>3469822</xdr:colOff>
      <xdr:row>3</xdr:row>
      <xdr:rowOff>380999</xdr:rowOff>
    </xdr:to>
    <xdr:grpSp>
      <xdr:nvGrpSpPr>
        <xdr:cNvPr id="3" name="Grupo 2">
          <a:extLst>
            <a:ext uri="{FF2B5EF4-FFF2-40B4-BE49-F238E27FC236}">
              <a16:creationId xmlns:a16="http://schemas.microsoft.com/office/drawing/2014/main" id="{87CABC06-6B10-48A9-B9A9-295E8C7AAA36}"/>
            </a:ext>
          </a:extLst>
        </xdr:cNvPr>
        <xdr:cNvGrpSpPr/>
      </xdr:nvGrpSpPr>
      <xdr:grpSpPr>
        <a:xfrm>
          <a:off x="18356036" y="157805"/>
          <a:ext cx="3116036" cy="1194744"/>
          <a:chOff x="6626680" y="50994"/>
          <a:chExt cx="1332329" cy="568130"/>
        </a:xfrm>
      </xdr:grpSpPr>
      <xdr:pic>
        <xdr:nvPicPr>
          <xdr:cNvPr id="4" name="Imagen 3">
            <a:extLst>
              <a:ext uri="{FF2B5EF4-FFF2-40B4-BE49-F238E27FC236}">
                <a16:creationId xmlns:a16="http://schemas.microsoft.com/office/drawing/2014/main" id="{3B0BE156-D0C8-4AB0-92FF-A9EFF19D58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AD330627-CE2C-47F6-9B8D-D26EF770D1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E80E67D6-C8C3-4C5A-A061-B5E77E8911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115957</xdr:colOff>
      <xdr:row>1</xdr:row>
      <xdr:rowOff>8283</xdr:rowOff>
    </xdr:from>
    <xdr:to>
      <xdr:col>10</xdr:col>
      <xdr:colOff>637762</xdr:colOff>
      <xdr:row>3</xdr:row>
      <xdr:rowOff>256761</xdr:rowOff>
    </xdr:to>
    <xdr:grpSp>
      <xdr:nvGrpSpPr>
        <xdr:cNvPr id="2" name="Grupo 3">
          <a:extLst>
            <a:ext uri="{FF2B5EF4-FFF2-40B4-BE49-F238E27FC236}">
              <a16:creationId xmlns:a16="http://schemas.microsoft.com/office/drawing/2014/main" id="{471A22B0-E179-48D2-9EB7-835EB4176D33}"/>
            </a:ext>
          </a:extLst>
        </xdr:cNvPr>
        <xdr:cNvGrpSpPr/>
      </xdr:nvGrpSpPr>
      <xdr:grpSpPr>
        <a:xfrm>
          <a:off x="9301370" y="149087"/>
          <a:ext cx="1051892" cy="621196"/>
          <a:chOff x="6626680" y="50994"/>
          <a:chExt cx="1332329" cy="568130"/>
        </a:xfrm>
      </xdr:grpSpPr>
      <xdr:pic>
        <xdr:nvPicPr>
          <xdr:cNvPr id="3" name="Imagen 4">
            <a:extLst>
              <a:ext uri="{FF2B5EF4-FFF2-40B4-BE49-F238E27FC236}">
                <a16:creationId xmlns:a16="http://schemas.microsoft.com/office/drawing/2014/main" id="{EFC93322-85F7-47BA-8BB4-6FC0812E4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5">
            <a:extLst>
              <a:ext uri="{FF2B5EF4-FFF2-40B4-BE49-F238E27FC236}">
                <a16:creationId xmlns:a16="http://schemas.microsoft.com/office/drawing/2014/main" id="{F13237E4-FC7A-40A3-8EA0-71C2E1D932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6">
            <a:extLst>
              <a:ext uri="{FF2B5EF4-FFF2-40B4-BE49-F238E27FC236}">
                <a16:creationId xmlns:a16="http://schemas.microsoft.com/office/drawing/2014/main" id="{EE0C5730-122E-4955-8A32-ADA7C260F0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1081946</xdr:colOff>
      <xdr:row>0</xdr:row>
      <xdr:rowOff>101068</xdr:rowOff>
    </xdr:from>
    <xdr:to>
      <xdr:col>11</xdr:col>
      <xdr:colOff>867633</xdr:colOff>
      <xdr:row>3</xdr:row>
      <xdr:rowOff>374912</xdr:rowOff>
    </xdr:to>
    <xdr:grpSp>
      <xdr:nvGrpSpPr>
        <xdr:cNvPr id="2" name="Grupo 2">
          <a:extLst>
            <a:ext uri="{FF2B5EF4-FFF2-40B4-BE49-F238E27FC236}">
              <a16:creationId xmlns:a16="http://schemas.microsoft.com/office/drawing/2014/main" id="{5193A5CD-7A14-4201-A730-F58AD8D29F85}"/>
            </a:ext>
          </a:extLst>
        </xdr:cNvPr>
        <xdr:cNvGrpSpPr/>
      </xdr:nvGrpSpPr>
      <xdr:grpSpPr>
        <a:xfrm>
          <a:off x="12672367" y="101068"/>
          <a:ext cx="2362450" cy="1246397"/>
          <a:chOff x="6626680" y="50994"/>
          <a:chExt cx="1332329" cy="568130"/>
        </a:xfrm>
      </xdr:grpSpPr>
      <xdr:pic>
        <xdr:nvPicPr>
          <xdr:cNvPr id="3" name="Imagen 3">
            <a:extLst>
              <a:ext uri="{FF2B5EF4-FFF2-40B4-BE49-F238E27FC236}">
                <a16:creationId xmlns:a16="http://schemas.microsoft.com/office/drawing/2014/main" id="{6BD3F5B0-3CDB-43C2-B94B-BE753F40CB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n 4">
            <a:extLst>
              <a:ext uri="{FF2B5EF4-FFF2-40B4-BE49-F238E27FC236}">
                <a16:creationId xmlns:a16="http://schemas.microsoft.com/office/drawing/2014/main" id="{AE2C2817-E368-4DE6-BE6E-6F690C50DC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5">
            <a:extLst>
              <a:ext uri="{FF2B5EF4-FFF2-40B4-BE49-F238E27FC236}">
                <a16:creationId xmlns:a16="http://schemas.microsoft.com/office/drawing/2014/main" id="{709405A7-C51B-4B4D-A3CD-CABC881E16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GIOVANNY\001_2015\Proyectos\11_Noviembre\BASE%20DATOS\Geotecnia\1RA%20Revision%20Geotecnia_Vari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ymsc-my.sharepoint.com/personal/jmartinezro_calymayor_com_mx/Documents/Documentos/IDU-1630-2020-CS-GEN-BIM-BEP-ANX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DU-1630-2020-CS-GEN-BIM-BEP-ANX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Users\sebastian.manriquez\Documents\04-ESTANDARES\PLANBIM\Matriz%20de%20Autor\PLANBIM_Matriz_Autor_Modelos_BIM%20Nueva%20Ver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bajo\Cal%20y%20Mayor\Proyectos\Teleferico%20San%20Cristobal\BEP\IDU-1630-2020-CS-GEN-BIM-BEP-PDT-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G:\Mi%20unidad\Planbim\05_Desarrollo%20de%20Est&#225;ndares\Est&#225;ndar%20BIM%20Proyectos%20P&#250;blicos%202018\En%20desarrollo\Documentos%20de%20Trabajo\Fichas%20USOS%20BIM%20P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ymsc-my.sharepoint.com/personal/smirandac_calymayor_com_mx/Documents/Escritorio/COLOMBIA/BEP/COLOMBIA/Revisiones/R1/EST/IDU-1630-2020-CS-GEN-BIM-BEP-ANX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oracion"/>
      <sheetName val="Datos Generales"/>
      <sheetName val="Estratificacion"/>
      <sheetName val="Ensayos campo"/>
      <sheetName val="Piezometros"/>
      <sheetName val="Ensayos Laboratorio"/>
      <sheetName val="Ensayos especiales_Laboratorio"/>
      <sheetName val="(Ejemplo ANDEN)"/>
      <sheetName val="Talud"/>
      <sheetName val="Referenci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strucciones"/>
      <sheetName val="Format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strucciones Entregables"/>
      <sheetName val="Registro de entregables"/>
      <sheetName val="Instrucciones Planos"/>
      <sheetName val="Registro de entregables PLANO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Autor de Modelos BIM"/>
      <sheetName val="Lista de datos"/>
    </sheetNames>
    <sheetDataSet>
      <sheetData sheetId="0"/>
      <sheetData sheetId="1">
        <row r="5">
          <cell r="A5" t="str">
            <v>Si</v>
          </cell>
          <cell r="B5" t="str">
            <v>Sitio</v>
          </cell>
          <cell r="C5" t="str">
            <v>Proyecto de Arquitectura</v>
          </cell>
          <cell r="D5" t="str">
            <v>ARQ</v>
          </cell>
          <cell r="E5">
            <v>1</v>
          </cell>
        </row>
        <row r="6">
          <cell r="A6" t="str">
            <v>No</v>
          </cell>
          <cell r="B6" t="str">
            <v>Volumétrico</v>
          </cell>
          <cell r="C6" t="str">
            <v xml:space="preserve">Proyectos de Obras Civiles </v>
          </cell>
          <cell r="D6" t="str">
            <v>OCV</v>
          </cell>
          <cell r="E6">
            <v>2</v>
          </cell>
        </row>
        <row r="7">
          <cell r="B7" t="str">
            <v>Arquitectura</v>
          </cell>
          <cell r="C7" t="str">
            <v>Proyecto de Estructuras o Cálculo</v>
          </cell>
          <cell r="D7" t="str">
            <v>EST</v>
          </cell>
          <cell r="E7">
            <v>3</v>
          </cell>
        </row>
        <row r="8">
          <cell r="B8" t="str">
            <v>Estructura</v>
          </cell>
          <cell r="C8" t="str">
            <v>Levantamiento topográfico y georreferenciación</v>
          </cell>
          <cell r="D8" t="str">
            <v>TOP</v>
          </cell>
          <cell r="E8">
            <v>4</v>
          </cell>
        </row>
        <row r="9">
          <cell r="B9" t="str">
            <v>MEP</v>
          </cell>
          <cell r="C9" t="str">
            <v xml:space="preserve">Geotecnia </v>
          </cell>
          <cell r="D9" t="str">
            <v>GEO</v>
          </cell>
          <cell r="E9">
            <v>5</v>
          </cell>
        </row>
        <row r="10">
          <cell r="B10" t="str">
            <v>Coordinación</v>
          </cell>
          <cell r="C10" t="str">
            <v>Proyecto de Pavimentación</v>
          </cell>
          <cell r="D10" t="str">
            <v>PAV</v>
          </cell>
        </row>
        <row r="11">
          <cell r="B11" t="str">
            <v>Construcción</v>
          </cell>
          <cell r="C11" t="str">
            <v xml:space="preserve">Proyecto Eléctrico </v>
          </cell>
          <cell r="D11" t="str">
            <v>ELE</v>
          </cell>
        </row>
        <row r="12">
          <cell r="B12" t="str">
            <v>As-built</v>
          </cell>
          <cell r="C12" t="str">
            <v xml:space="preserve">Iluminación </v>
          </cell>
          <cell r="D12" t="str">
            <v>ILU</v>
          </cell>
        </row>
        <row r="13">
          <cell r="B13" t="str">
            <v>Operación y Mantenimiento</v>
          </cell>
          <cell r="C13" t="str">
            <v>Voz y Dato</v>
          </cell>
          <cell r="D13" t="str">
            <v>VOD</v>
          </cell>
        </row>
        <row r="14">
          <cell r="C14" t="str">
            <v>Radiocomunicación</v>
          </cell>
          <cell r="D14" t="str">
            <v>RAD</v>
          </cell>
        </row>
        <row r="15">
          <cell r="C15" t="str">
            <v xml:space="preserve">Corrientes débiles </v>
          </cell>
          <cell r="D15" t="str">
            <v>COD</v>
          </cell>
        </row>
        <row r="16">
          <cell r="C16" t="str">
            <v>Proyecto de Seguridad contra Incendio</v>
          </cell>
          <cell r="D16" t="str">
            <v>SEG</v>
          </cell>
        </row>
        <row r="17">
          <cell r="C17" t="str">
            <v>Proyecto Circuito Cerrado de TV</v>
          </cell>
          <cell r="D17" t="str">
            <v>CTV</v>
          </cell>
        </row>
        <row r="18">
          <cell r="C18" t="str">
            <v>Control Centralizado</v>
          </cell>
          <cell r="D18" t="str">
            <v>CCT</v>
          </cell>
        </row>
        <row r="19">
          <cell r="C19" t="str">
            <v xml:space="preserve">Proyecto de Instalaciones Sanitarias </v>
          </cell>
          <cell r="D19" t="str">
            <v>SAN</v>
          </cell>
        </row>
        <row r="20">
          <cell r="C20" t="str">
            <v>Proyecto de Instalación de Gas</v>
          </cell>
          <cell r="D20" t="str">
            <v>GAS</v>
          </cell>
        </row>
        <row r="21">
          <cell r="C21" t="str">
            <v>Proyecto de Climatización y Ventilación</v>
          </cell>
          <cell r="D21" t="str">
            <v>CLI</v>
          </cell>
        </row>
        <row r="22">
          <cell r="C22" t="str">
            <v>Eficiencia Energética</v>
          </cell>
          <cell r="D22" t="str">
            <v>EFE</v>
          </cell>
        </row>
        <row r="23">
          <cell r="C23" t="str">
            <v>Paisajismo</v>
          </cell>
          <cell r="D23" t="str">
            <v>PSJ</v>
          </cell>
        </row>
        <row r="24">
          <cell r="C24" t="str">
            <v>Proyecto Señalética</v>
          </cell>
          <cell r="D24" t="str">
            <v>SEÑ</v>
          </cell>
        </row>
        <row r="25">
          <cell r="C25" t="str">
            <v>Proyecto Extracción de Basuras</v>
          </cell>
          <cell r="D25" t="str">
            <v>BAS</v>
          </cell>
        </row>
        <row r="26">
          <cell r="C26" t="str">
            <v>Proyecto de Residuos Clínicos</v>
          </cell>
          <cell r="D26" t="str">
            <v>PRC</v>
          </cell>
        </row>
        <row r="27">
          <cell r="C27" t="str">
            <v>Proyecto de Equipamiento</v>
          </cell>
          <cell r="D27" t="str">
            <v>EQP</v>
          </cell>
        </row>
        <row r="28">
          <cell r="C28" t="str">
            <v>Redes de Gases Clínicos y Red de Aire Comprimido Industrial</v>
          </cell>
          <cell r="D28" t="str">
            <v>GCL</v>
          </cell>
        </row>
        <row r="29">
          <cell r="C29" t="str">
            <v>Redes de Combustibles</v>
          </cell>
          <cell r="D29" t="str">
            <v>RCB</v>
          </cell>
        </row>
        <row r="30">
          <cell r="C30" t="str">
            <v>Sistema de Ductos de Ropa Sucia</v>
          </cell>
          <cell r="D30" t="str">
            <v>ROP</v>
          </cell>
        </row>
        <row r="31">
          <cell r="C31" t="str">
            <v>Correo Neumático</v>
          </cell>
          <cell r="D31" t="str">
            <v>CON</v>
          </cell>
        </row>
        <row r="32">
          <cell r="C32" t="str">
            <v>Proyección Radiológica</v>
          </cell>
          <cell r="D32" t="str">
            <v>PRD</v>
          </cell>
        </row>
        <row r="33">
          <cell r="C33" t="str">
            <v>Transporte Mecánico</v>
          </cell>
          <cell r="D33" t="str">
            <v>MEC</v>
          </cell>
        </row>
        <row r="34">
          <cell r="C34" t="str">
            <v>Insonoración</v>
          </cell>
          <cell r="D34" t="str">
            <v>INS</v>
          </cell>
        </row>
        <row r="35">
          <cell r="C35" t="str">
            <v>Tecno vigilancia</v>
          </cell>
          <cell r="D35" t="str">
            <v>TVG</v>
          </cell>
        </row>
        <row r="36">
          <cell r="C36" t="str">
            <v>Escenotecnia</v>
          </cell>
          <cell r="D36" t="str">
            <v>ESC</v>
          </cell>
        </row>
        <row r="37">
          <cell r="C37" t="str">
            <v>Museología</v>
          </cell>
          <cell r="D37" t="str">
            <v>MSL</v>
          </cell>
        </row>
        <row r="38">
          <cell r="C38" t="str">
            <v>Museografía</v>
          </cell>
          <cell r="D38" t="str">
            <v>MSG</v>
          </cell>
        </row>
        <row r="39">
          <cell r="C39" t="str">
            <v>Audio y Acústica</v>
          </cell>
          <cell r="D39" t="str">
            <v>ACU</v>
          </cell>
        </row>
        <row r="40">
          <cell r="C40" t="str">
            <v>Helipuerto</v>
          </cell>
          <cell r="D40" t="str">
            <v>HEL</v>
          </cell>
        </row>
        <row r="41">
          <cell r="C41" t="str">
            <v>Obras y Artes de Obras viales</v>
          </cell>
          <cell r="D41" t="str">
            <v>ART</v>
          </cell>
        </row>
        <row r="42">
          <cell r="C42" t="str">
            <v>Gerenciamiento</v>
          </cell>
          <cell r="D42" t="str">
            <v>GER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A.Empresas Participantes"/>
      <sheetName val="B.Objetivos y Usos BIM"/>
      <sheetName val="B.3.Recursos de los equipos U1"/>
      <sheetName val="B.3.Recursos de los equipos U2"/>
      <sheetName val="B.3.Recursos de los equipos U3"/>
      <sheetName val="B.3.Recursos de los equipos U5"/>
      <sheetName val="B.3.Recursos de los equipos U6"/>
      <sheetName val="B.3.Recursos de los equipos U7"/>
      <sheetName val="B.3.Recursos de los equipos U8"/>
      <sheetName val="B.3.Recursos de los equipos U12"/>
      <sheetName val="B.3.Recursos de los equipos U13"/>
      <sheetName val="B.3.Recursos de los equipos U14"/>
      <sheetName val="B.3.Recursos de los equipos U15"/>
      <sheetName val="B.3.Recursos de los equipos U16"/>
      <sheetName val="B.3.Recursos de los equipos U17"/>
      <sheetName val="B.3.Recursos de los equipos U18"/>
      <sheetName val="B.3.Recursos de los equipos U19"/>
      <sheetName val="B.3.Recursos de los equipos U20"/>
      <sheetName val="B.3.Recursos de los equipos U21"/>
      <sheetName val="B.3.Recursos de los equipos U22"/>
      <sheetName val="B.3.Recursos de los equipos U23"/>
      <sheetName val="B.3.Recursos de los equipos U24"/>
      <sheetName val="B.3.Recursos de los equipos U25"/>
      <sheetName val="C.Responsables de Entregables"/>
      <sheetName val="C.2.Matriz EAIM de Modelos"/>
      <sheetName val="3.2.-Matriz Información Modelos"/>
      <sheetName val="C.3.Documentos solicitados"/>
      <sheetName val="D.Estrategia de Colaboración"/>
      <sheetName val="E.Estructura de Modelos"/>
      <sheetName val="E.2.Nombres de Archivos"/>
      <sheetName val="E.3.Códigos y colores"/>
      <sheetName val="E.4. Parametros Minimos"/>
      <sheetName val="E.4.Sistema de clasificación"/>
      <sheetName val="Lista de 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I4" t="str">
            <v>Alto</v>
          </cell>
        </row>
        <row r="5">
          <cell r="I5" t="str">
            <v>Medio</v>
          </cell>
        </row>
        <row r="6">
          <cell r="I6" t="str">
            <v>Bajo</v>
          </cell>
        </row>
        <row r="12">
          <cell r="E12" t="str">
            <v>Si</v>
          </cell>
        </row>
        <row r="13">
          <cell r="E13"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BIM 01"/>
      <sheetName val="DATOS"/>
    </sheetNames>
    <sheetDataSet>
      <sheetData sheetId="0"/>
      <sheetData sheetId="1">
        <row r="3">
          <cell r="A3" t="str">
            <v>Dirección en BIM</v>
          </cell>
        </row>
        <row r="4">
          <cell r="A4" t="str">
            <v>Revisión en BIM</v>
          </cell>
          <cell r="E4" t="str">
            <v>SI</v>
          </cell>
        </row>
        <row r="5">
          <cell r="A5" t="str">
            <v>Modelación en BIM</v>
          </cell>
          <cell r="E5" t="str">
            <v>NO</v>
          </cell>
        </row>
        <row r="6">
          <cell r="A6" t="str">
            <v>Coordinación en BIM</v>
          </cell>
        </row>
        <row r="7">
          <cell r="A7" t="str">
            <v>Gestión en BIM</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strucciones"/>
      <sheetName val="Formato"/>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docs.b360.autodesk.com/shares/22a03a23-838a-42ce-8efb-e6accdcb3d8e" TargetMode="External"/><Relationship Id="rId21" Type="http://schemas.openxmlformats.org/officeDocument/2006/relationships/hyperlink" Target="https://docs.b360.autodesk.com/shares/13161ed3-bcfa-44f9-91ea-e56081216b4a" TargetMode="External"/><Relationship Id="rId42" Type="http://schemas.openxmlformats.org/officeDocument/2006/relationships/hyperlink" Target="https://docs.b360.autodesk.com/shares/819f7b3e-95d2-4299-9cfc-e716cbc2a430" TargetMode="External"/><Relationship Id="rId47" Type="http://schemas.openxmlformats.org/officeDocument/2006/relationships/hyperlink" Target="https://docs.b360.autodesk.com/shares/c1b3dfcb-e347-44f3-964d-192d5d825db8" TargetMode="External"/><Relationship Id="rId63" Type="http://schemas.openxmlformats.org/officeDocument/2006/relationships/hyperlink" Target="https://docs.b360.autodesk.com/shares/fbac32fd-4052-4d2d-ab46-c270f79c9e44" TargetMode="External"/><Relationship Id="rId68" Type="http://schemas.openxmlformats.org/officeDocument/2006/relationships/hyperlink" Target="https://docs.b360.autodesk.com/shares/06990c3f-c502-4a9a-ac2d-f49a63579220" TargetMode="External"/><Relationship Id="rId84" Type="http://schemas.openxmlformats.org/officeDocument/2006/relationships/hyperlink" Target="https://docs.b360.autodesk.com/shares/4cb2d09b-ac83-4ce1-81e8-7b9b729eeeda" TargetMode="External"/><Relationship Id="rId89" Type="http://schemas.openxmlformats.org/officeDocument/2006/relationships/hyperlink" Target="https://docs.b360.autodesk.com/shares/11281e4d-b816-437c-9c44-6f5d31411f08" TargetMode="External"/><Relationship Id="rId112" Type="http://schemas.openxmlformats.org/officeDocument/2006/relationships/hyperlink" Target="https://docs.b360.autodesk.com/shares/0a3018e4-4366-4742-ba84-f7a6d7e7ef67" TargetMode="External"/><Relationship Id="rId16" Type="http://schemas.openxmlformats.org/officeDocument/2006/relationships/hyperlink" Target="https://docs.b360.autodesk.com/shares/71792e7a-8139-4013-8961-9dbafe8a1201" TargetMode="External"/><Relationship Id="rId107" Type="http://schemas.openxmlformats.org/officeDocument/2006/relationships/hyperlink" Target="https://docs.b360.autodesk.com/shares/a290d49f-26c6-46f2-a4a3-a58bc76e02ef" TargetMode="External"/><Relationship Id="rId11" Type="http://schemas.openxmlformats.org/officeDocument/2006/relationships/hyperlink" Target="https://docs.b360.autodesk.com/shares/aaea7c90-5b86-40eb-8851-e31915432003" TargetMode="External"/><Relationship Id="rId32" Type="http://schemas.openxmlformats.org/officeDocument/2006/relationships/hyperlink" Target="https://docs.b360.autodesk.com/shares/d156d0dc-68da-4948-9e39-ff0e8648de23" TargetMode="External"/><Relationship Id="rId37" Type="http://schemas.openxmlformats.org/officeDocument/2006/relationships/hyperlink" Target="https://docs.b360.autodesk.com/shares/9144d506-b98b-4666-b63b-c22b34d27bd0" TargetMode="External"/><Relationship Id="rId53" Type="http://schemas.openxmlformats.org/officeDocument/2006/relationships/hyperlink" Target="https://docs.b360.autodesk.com/shares/da392e13-4832-4baf-a3fc-f0a9ba3d7e9a" TargetMode="External"/><Relationship Id="rId58" Type="http://schemas.openxmlformats.org/officeDocument/2006/relationships/hyperlink" Target="https://docs.b360.autodesk.com/shares/40a98dcb-3fef-4b8d-b508-7b895b9e7718" TargetMode="External"/><Relationship Id="rId74" Type="http://schemas.openxmlformats.org/officeDocument/2006/relationships/hyperlink" Target="https://docs.b360.autodesk.com/shares/0533b9c0-2185-4bae-9893-13dcf2db2887" TargetMode="External"/><Relationship Id="rId79" Type="http://schemas.openxmlformats.org/officeDocument/2006/relationships/hyperlink" Target="https://docs.b360.autodesk.com/shares/31d7ef02-80f2-4aa3-9e18-cfd32d1f828f" TargetMode="External"/><Relationship Id="rId102" Type="http://schemas.openxmlformats.org/officeDocument/2006/relationships/hyperlink" Target="https://docs.b360.autodesk.com/shares/c1792170-0528-4916-88f0-280458a3e5d2" TargetMode="External"/><Relationship Id="rId5" Type="http://schemas.openxmlformats.org/officeDocument/2006/relationships/hyperlink" Target="https://docs.b360.autodesk.com/shares/259e8344-3bd3-44b9-9a41-f4b161ba85e7" TargetMode="External"/><Relationship Id="rId90" Type="http://schemas.openxmlformats.org/officeDocument/2006/relationships/hyperlink" Target="https://docs.b360.autodesk.com/shares/beddbea3-b9f8-4270-958c-75ceddc88383" TargetMode="External"/><Relationship Id="rId95" Type="http://schemas.openxmlformats.org/officeDocument/2006/relationships/hyperlink" Target="https://docs.b360.autodesk.com/shares/5556c402-974f-4164-8132-795a87145e51" TargetMode="External"/><Relationship Id="rId22" Type="http://schemas.openxmlformats.org/officeDocument/2006/relationships/hyperlink" Target="https://docs.b360.autodesk.com/shares/aacfa94c-8cc7-49df-a27e-c705a12455a8" TargetMode="External"/><Relationship Id="rId27" Type="http://schemas.openxmlformats.org/officeDocument/2006/relationships/hyperlink" Target="https://docs.b360.autodesk.com/shares/4c5be46d-e65d-489a-9bf2-1dde99b2b551" TargetMode="External"/><Relationship Id="rId43" Type="http://schemas.openxmlformats.org/officeDocument/2006/relationships/hyperlink" Target="https://docs.b360.autodesk.com/shares/93d51f6b-6280-44fb-b320-5cffdc3bcc6a" TargetMode="External"/><Relationship Id="rId48" Type="http://schemas.openxmlformats.org/officeDocument/2006/relationships/hyperlink" Target="https://docs.b360.autodesk.com/shares/bee5b764-ffae-4534-9e49-184c190ff9db" TargetMode="External"/><Relationship Id="rId64" Type="http://schemas.openxmlformats.org/officeDocument/2006/relationships/hyperlink" Target="https://docs.b360.autodesk.com/shares/180db794-20ad-45a5-a19f-55c17d3d771d" TargetMode="External"/><Relationship Id="rId69" Type="http://schemas.openxmlformats.org/officeDocument/2006/relationships/hyperlink" Target="https://docs.b360.autodesk.com/shares/1c003d17-c5cd-40c3-8a1a-7704a838e02f" TargetMode="External"/><Relationship Id="rId113" Type="http://schemas.openxmlformats.org/officeDocument/2006/relationships/hyperlink" Target="https://docs.b360.autodesk.com/shares/0fc0ddd9-0a6c-42d0-9429-c07ea1ec502a" TargetMode="External"/><Relationship Id="rId80" Type="http://schemas.openxmlformats.org/officeDocument/2006/relationships/hyperlink" Target="https://docs.b360.autodesk.com/shares/1b5b3b11-d81d-4db2-b9f0-ec90d7344d12" TargetMode="External"/><Relationship Id="rId85" Type="http://schemas.openxmlformats.org/officeDocument/2006/relationships/hyperlink" Target="https://docs.b360.autodesk.com/shares/5438974c-ac9b-4ec9-b49f-0307a8356e7a" TargetMode="External"/><Relationship Id="rId12" Type="http://schemas.openxmlformats.org/officeDocument/2006/relationships/hyperlink" Target="https://docs.b360.autodesk.com/shares/37548e27-5d93-4e94-b89b-965cf19b6e89" TargetMode="External"/><Relationship Id="rId17" Type="http://schemas.openxmlformats.org/officeDocument/2006/relationships/hyperlink" Target="https://docs.b360.autodesk.com/shares/fc57a1df-7a8d-4b42-8fdc-87cc3051d77e" TargetMode="External"/><Relationship Id="rId33" Type="http://schemas.openxmlformats.org/officeDocument/2006/relationships/hyperlink" Target="https://docs.b360.autodesk.com/shares/019ba43d-4a97-40dc-97ef-ad3f936d4aaf" TargetMode="External"/><Relationship Id="rId38" Type="http://schemas.openxmlformats.org/officeDocument/2006/relationships/hyperlink" Target="https://docs.b360.autodesk.com/shares/b68803a9-bad1-43a2-acec-81aa32bdd537" TargetMode="External"/><Relationship Id="rId59" Type="http://schemas.openxmlformats.org/officeDocument/2006/relationships/hyperlink" Target="https://docs.b360.autodesk.com/shares/4efe43de-09af-4f45-8258-252a6f687880" TargetMode="External"/><Relationship Id="rId103" Type="http://schemas.openxmlformats.org/officeDocument/2006/relationships/hyperlink" Target="https://docs.b360.autodesk.com/shares/ee72178d-891f-4764-8ccf-521c6a5c8b7f" TargetMode="External"/><Relationship Id="rId108" Type="http://schemas.openxmlformats.org/officeDocument/2006/relationships/hyperlink" Target="https://docs.b360.autodesk.com/shares/9ff472bf-bd4c-48a6-b5e2-e8704d0c5efa" TargetMode="External"/><Relationship Id="rId54" Type="http://schemas.openxmlformats.org/officeDocument/2006/relationships/hyperlink" Target="https://docs.b360.autodesk.com/shares/d38fea7b-057e-4dda-9e1f-d2bf68c9f641" TargetMode="External"/><Relationship Id="rId70" Type="http://schemas.openxmlformats.org/officeDocument/2006/relationships/hyperlink" Target="https://docs.b360.autodesk.com/shares/4b1cad7d-f17f-4054-9107-c2066cce91db" TargetMode="External"/><Relationship Id="rId75" Type="http://schemas.openxmlformats.org/officeDocument/2006/relationships/hyperlink" Target="https://docs.b360.autodesk.com/shares/0537c66c-66e5-481f-bfef-075dff1ca9c1" TargetMode="External"/><Relationship Id="rId91" Type="http://schemas.openxmlformats.org/officeDocument/2006/relationships/hyperlink" Target="https://docs.b360.autodesk.com/shares/bea396f0-7e3a-4761-beca-09fa0ae99ed1" TargetMode="External"/><Relationship Id="rId96" Type="http://schemas.openxmlformats.org/officeDocument/2006/relationships/hyperlink" Target="https://docs.b360.autodesk.com/shares/d96fedda-58b9-497a-9eac-a05ad965c5e3" TargetMode="External"/><Relationship Id="rId1" Type="http://schemas.openxmlformats.org/officeDocument/2006/relationships/hyperlink" Target="https://docs.b360.autodesk.com/shares/d046ed8f-517f-43c0-9946-8b17ad12f311" TargetMode="External"/><Relationship Id="rId6" Type="http://schemas.openxmlformats.org/officeDocument/2006/relationships/hyperlink" Target="https://docs.b360.autodesk.com/shares/ebd96a42-6f3a-46e7-9d8a-57307020a0b7" TargetMode="External"/><Relationship Id="rId15" Type="http://schemas.openxmlformats.org/officeDocument/2006/relationships/hyperlink" Target="https://docs.b360.autodesk.com/shares/87272252-9e02-4d89-9966-80d5e46ca778" TargetMode="External"/><Relationship Id="rId23" Type="http://schemas.openxmlformats.org/officeDocument/2006/relationships/hyperlink" Target="https://docs.b360.autodesk.com/shares/85e71418-bd44-43d2-b9a3-47c0bfae3b95" TargetMode="External"/><Relationship Id="rId28" Type="http://schemas.openxmlformats.org/officeDocument/2006/relationships/hyperlink" Target="https://docs.b360.autodesk.com/shares/2c6cf7ed-ddd9-408c-9853-958d21f4d27d" TargetMode="External"/><Relationship Id="rId36" Type="http://schemas.openxmlformats.org/officeDocument/2006/relationships/hyperlink" Target="https://docs.b360.autodesk.com/shares/e5d28ed2-666f-41cb-b9a5-e083e8aa64b9" TargetMode="External"/><Relationship Id="rId49" Type="http://schemas.openxmlformats.org/officeDocument/2006/relationships/hyperlink" Target="https://docs.b360.autodesk.com/shares/d97972ac-c350-41e8-a13d-438f26033243" TargetMode="External"/><Relationship Id="rId57" Type="http://schemas.openxmlformats.org/officeDocument/2006/relationships/hyperlink" Target="https://docs.b360.autodesk.com/shares/cc4eefa0-5b89-488c-b707-fd50bf1ff8ec" TargetMode="External"/><Relationship Id="rId106" Type="http://schemas.openxmlformats.org/officeDocument/2006/relationships/hyperlink" Target="https://docs.b360.autodesk.com/shares/d4656ec0-bca3-4f64-ae84-a5be64a7e6db" TargetMode="External"/><Relationship Id="rId114" Type="http://schemas.openxmlformats.org/officeDocument/2006/relationships/hyperlink" Target="https://docs.b360.autodesk.com/shares/4248e356-6d06-4c65-a68f-f04af4df4eb7" TargetMode="External"/><Relationship Id="rId10" Type="http://schemas.openxmlformats.org/officeDocument/2006/relationships/hyperlink" Target="https://docs.b360.autodesk.com/shares/fccebead-2f50-41d9-b385-f02b36c311f1" TargetMode="External"/><Relationship Id="rId31" Type="http://schemas.openxmlformats.org/officeDocument/2006/relationships/hyperlink" Target="https://docs.b360.autodesk.com/shares/49773268-19ed-473a-85a2-3ead62f8996c" TargetMode="External"/><Relationship Id="rId44" Type="http://schemas.openxmlformats.org/officeDocument/2006/relationships/hyperlink" Target="https://docs.b360.autodesk.com/shares/cc770525-8d28-45dd-936e-daffd7ca64f9" TargetMode="External"/><Relationship Id="rId52" Type="http://schemas.openxmlformats.org/officeDocument/2006/relationships/hyperlink" Target="https://docs.b360.autodesk.com/shares/cb63b13e-0f97-4476-b3f2-75e71125485b" TargetMode="External"/><Relationship Id="rId60" Type="http://schemas.openxmlformats.org/officeDocument/2006/relationships/hyperlink" Target="https://docs.b360.autodesk.com/shares/ce9483c0-ad4f-4aeb-befe-2015d7abd7b7" TargetMode="External"/><Relationship Id="rId65" Type="http://schemas.openxmlformats.org/officeDocument/2006/relationships/hyperlink" Target="https://docs.b360.autodesk.com/shares/a5cefc3c-3009-44a1-ba67-2cad10e1efd3" TargetMode="External"/><Relationship Id="rId73" Type="http://schemas.openxmlformats.org/officeDocument/2006/relationships/hyperlink" Target="https://docs.b360.autodesk.com/shares/0f045518-f0c7-4233-95d8-b6038419c527" TargetMode="External"/><Relationship Id="rId78" Type="http://schemas.openxmlformats.org/officeDocument/2006/relationships/hyperlink" Target="https://docs.b360.autodesk.com/shares/5e8e6d5f-8ef7-4b49-9a80-4015c66d3a8d" TargetMode="External"/><Relationship Id="rId81" Type="http://schemas.openxmlformats.org/officeDocument/2006/relationships/hyperlink" Target="https://docs.b360.autodesk.com/shares/5ec7bb86-0111-417f-ba9f-db82f93927ff" TargetMode="External"/><Relationship Id="rId86" Type="http://schemas.openxmlformats.org/officeDocument/2006/relationships/hyperlink" Target="https://docs.b360.autodesk.com/shares/be1ee13d-9cfd-4e98-9b77-2146bdbbe9e9" TargetMode="External"/><Relationship Id="rId94" Type="http://schemas.openxmlformats.org/officeDocument/2006/relationships/hyperlink" Target="https://docs.b360.autodesk.com/shares/7c4c7a45-ee57-45d3-a2ad-9b7661a8c8db" TargetMode="External"/><Relationship Id="rId99" Type="http://schemas.openxmlformats.org/officeDocument/2006/relationships/hyperlink" Target="https://docs.b360.autodesk.com/shares/d0792125-7202-4dca-9c1e-8a9fd826acbb" TargetMode="External"/><Relationship Id="rId101" Type="http://schemas.openxmlformats.org/officeDocument/2006/relationships/hyperlink" Target="https://docs.b360.autodesk.com/shares/1c2f60d0-8155-459a-934f-8be25d21f4c8" TargetMode="External"/><Relationship Id="rId4" Type="http://schemas.openxmlformats.org/officeDocument/2006/relationships/hyperlink" Target="https://docs.b360.autodesk.com/shares/f6a608ff-7368-42bd-b71f-e0b2bd29baad" TargetMode="External"/><Relationship Id="rId9" Type="http://schemas.openxmlformats.org/officeDocument/2006/relationships/hyperlink" Target="https://docs.b360.autodesk.com/shares/0396b905-059f-4719-8c54-56511ff0b187" TargetMode="External"/><Relationship Id="rId13" Type="http://schemas.openxmlformats.org/officeDocument/2006/relationships/hyperlink" Target="https://docs.b360.autodesk.com/shares/af7fbd67-ec98-48dc-a741-d4313d3ff707" TargetMode="External"/><Relationship Id="rId18" Type="http://schemas.openxmlformats.org/officeDocument/2006/relationships/hyperlink" Target="https://docs.b360.autodesk.com/shares/7b517e28-ce7e-4a88-a5ee-734cebcd2402" TargetMode="External"/><Relationship Id="rId39" Type="http://schemas.openxmlformats.org/officeDocument/2006/relationships/hyperlink" Target="https://docs.b360.autodesk.com/shares/154c335f-6011-445e-bff1-5315d77c0ab3" TargetMode="External"/><Relationship Id="rId109" Type="http://schemas.openxmlformats.org/officeDocument/2006/relationships/hyperlink" Target="https://docs.b360.autodesk.com/shares/62ffbc6d-ffc4-445a-bf3f-095300fd0409" TargetMode="External"/><Relationship Id="rId34" Type="http://schemas.openxmlformats.org/officeDocument/2006/relationships/hyperlink" Target="https://docs.b360.autodesk.com/shares/095e71d1-34a5-4656-acd3-e9bc5443c232" TargetMode="External"/><Relationship Id="rId50" Type="http://schemas.openxmlformats.org/officeDocument/2006/relationships/hyperlink" Target="https://docs.b360.autodesk.com/shares/eaa056c1-d969-4367-8157-973bf531bca9" TargetMode="External"/><Relationship Id="rId55" Type="http://schemas.openxmlformats.org/officeDocument/2006/relationships/hyperlink" Target="https://docs.b360.autodesk.com/shares/757daecf-ce08-4ba7-b02f-37d3202a3d06" TargetMode="External"/><Relationship Id="rId76" Type="http://schemas.openxmlformats.org/officeDocument/2006/relationships/hyperlink" Target="https://docs.b360.autodesk.com/shares/b74f7cd9-9097-47f9-8ed3-3e5ad4c3f81c" TargetMode="External"/><Relationship Id="rId97" Type="http://schemas.openxmlformats.org/officeDocument/2006/relationships/hyperlink" Target="https://docs.b360.autodesk.com/shares/b3c770d6-1cab-40cf-b00e-bf0da54813fb" TargetMode="External"/><Relationship Id="rId104" Type="http://schemas.openxmlformats.org/officeDocument/2006/relationships/hyperlink" Target="https://docs.b360.autodesk.com/shares/2a5f2218-896b-41be-b071-0196adbfa5ec" TargetMode="External"/><Relationship Id="rId7" Type="http://schemas.openxmlformats.org/officeDocument/2006/relationships/hyperlink" Target="https://docs.b360.autodesk.com/shares/15db3058-8852-4f4c-a518-433186b5ff7a" TargetMode="External"/><Relationship Id="rId71" Type="http://schemas.openxmlformats.org/officeDocument/2006/relationships/hyperlink" Target="https://docs.b360.autodesk.com/shares/d4ae499d-eefe-4225-b945-6d9efca17451" TargetMode="External"/><Relationship Id="rId92" Type="http://schemas.openxmlformats.org/officeDocument/2006/relationships/hyperlink" Target="https://docs.b360.autodesk.com/shares/c6d5fd34-17ea-4b16-905b-4584f1f59bac" TargetMode="External"/><Relationship Id="rId2" Type="http://schemas.openxmlformats.org/officeDocument/2006/relationships/hyperlink" Target="https://docs.b360.autodesk.com/shares/f0f4fd80-e49f-4743-889a-48694d42460b" TargetMode="External"/><Relationship Id="rId29" Type="http://schemas.openxmlformats.org/officeDocument/2006/relationships/hyperlink" Target="https://docs.b360.autodesk.com/shares/e618cbd2-286a-4d15-a43b-a97be97c41dc" TargetMode="External"/><Relationship Id="rId24" Type="http://schemas.openxmlformats.org/officeDocument/2006/relationships/hyperlink" Target="https://docs.b360.autodesk.com/shares/d16dbc3b-3197-4b58-a01e-55c0c942d9cb" TargetMode="External"/><Relationship Id="rId40" Type="http://schemas.openxmlformats.org/officeDocument/2006/relationships/hyperlink" Target="https://docs.b360.autodesk.com/shares/91099065-2aca-42df-b8e4-c3f23cbcb49c" TargetMode="External"/><Relationship Id="rId45" Type="http://schemas.openxmlformats.org/officeDocument/2006/relationships/hyperlink" Target="https://docs.b360.autodesk.com/shares/93a922c3-ddcb-4242-b75b-c39c0af39490" TargetMode="External"/><Relationship Id="rId66" Type="http://schemas.openxmlformats.org/officeDocument/2006/relationships/hyperlink" Target="https://docs.b360.autodesk.com/shares/69133cef-d367-417f-a9d0-b48c5f454cee" TargetMode="External"/><Relationship Id="rId87" Type="http://schemas.openxmlformats.org/officeDocument/2006/relationships/hyperlink" Target="https://docs.b360.autodesk.com/shares/e547be6e-f9c8-4b69-a50e-f68943373a53" TargetMode="External"/><Relationship Id="rId110" Type="http://schemas.openxmlformats.org/officeDocument/2006/relationships/hyperlink" Target="https://docs.b360.autodesk.com/shares/836ee2e0-f6af-444b-a101-1a73a63f231c" TargetMode="External"/><Relationship Id="rId115" Type="http://schemas.openxmlformats.org/officeDocument/2006/relationships/printerSettings" Target="../printerSettings/printerSettings3.bin"/><Relationship Id="rId61" Type="http://schemas.openxmlformats.org/officeDocument/2006/relationships/hyperlink" Target="https://docs.b360.autodesk.com/shares/aeab7aea-febb-4cc5-985c-1f7e81b9b798" TargetMode="External"/><Relationship Id="rId82" Type="http://schemas.openxmlformats.org/officeDocument/2006/relationships/hyperlink" Target="https://docs.b360.autodesk.com/shares/a88e0918-4457-4b80-b588-1c72b8ba30a2" TargetMode="External"/><Relationship Id="rId19" Type="http://schemas.openxmlformats.org/officeDocument/2006/relationships/hyperlink" Target="https://docs.b360.autodesk.com/shares/c0e21414-1ec2-47e7-a728-b02f2a8675c9" TargetMode="External"/><Relationship Id="rId14" Type="http://schemas.openxmlformats.org/officeDocument/2006/relationships/hyperlink" Target="https://docs.b360.autodesk.com/shares/ff3d6b3a-8e11-4b60-ad46-5e1b85f4802f" TargetMode="External"/><Relationship Id="rId30" Type="http://schemas.openxmlformats.org/officeDocument/2006/relationships/hyperlink" Target="https://docs.b360.autodesk.com/shares/f3a4c1b4-8c48-494c-8f72-802f6db85efb" TargetMode="External"/><Relationship Id="rId35" Type="http://schemas.openxmlformats.org/officeDocument/2006/relationships/hyperlink" Target="https://docs.b360.autodesk.com/shares/d6df22f8-9851-4024-a789-e7f04db114e5" TargetMode="External"/><Relationship Id="rId56" Type="http://schemas.openxmlformats.org/officeDocument/2006/relationships/hyperlink" Target="https://docs.b360.autodesk.com/shares/d59ba8fc-c686-40fa-aa17-b82cccf31db3" TargetMode="External"/><Relationship Id="rId77" Type="http://schemas.openxmlformats.org/officeDocument/2006/relationships/hyperlink" Target="https://docs.b360.autodesk.com/shares/be24cc7f-940d-4ba9-a4d4-ce23b9aee4aa" TargetMode="External"/><Relationship Id="rId100" Type="http://schemas.openxmlformats.org/officeDocument/2006/relationships/hyperlink" Target="https://docs.b360.autodesk.com/shares/437c87c6-0b6c-468c-b422-cdb903a17ff0" TargetMode="External"/><Relationship Id="rId105" Type="http://schemas.openxmlformats.org/officeDocument/2006/relationships/hyperlink" Target="https://docs.b360.autodesk.com/shares/b3fdba99-8559-442d-874a-0ed52b912bbe" TargetMode="External"/><Relationship Id="rId8" Type="http://schemas.openxmlformats.org/officeDocument/2006/relationships/hyperlink" Target="https://docs.b360.autodesk.com/shares/0d2ea413-b9cf-4d1c-b61e-7ed5dc5391b2" TargetMode="External"/><Relationship Id="rId51" Type="http://schemas.openxmlformats.org/officeDocument/2006/relationships/hyperlink" Target="https://docs.b360.autodesk.com/shares/40d01488-9d5d-4daa-8198-2e2d7fd86df2" TargetMode="External"/><Relationship Id="rId72" Type="http://schemas.openxmlformats.org/officeDocument/2006/relationships/hyperlink" Target="https://docs.b360.autodesk.com/shares/14a795c8-547e-48fc-b67b-dd5547eefbb8" TargetMode="External"/><Relationship Id="rId93" Type="http://schemas.openxmlformats.org/officeDocument/2006/relationships/hyperlink" Target="https://docs.b360.autodesk.com/shares/69e281b8-181e-4523-aa10-b3e71d8e9392" TargetMode="External"/><Relationship Id="rId98" Type="http://schemas.openxmlformats.org/officeDocument/2006/relationships/hyperlink" Target="https://docs.b360.autodesk.com/shares/d2faeaf3-0711-4d16-92ed-2c884e16ad50" TargetMode="External"/><Relationship Id="rId3" Type="http://schemas.openxmlformats.org/officeDocument/2006/relationships/hyperlink" Target="https://docs.b360.autodesk.com/shares/e8641bd1-efdc-484a-a490-abd49cab7003" TargetMode="External"/><Relationship Id="rId25" Type="http://schemas.openxmlformats.org/officeDocument/2006/relationships/hyperlink" Target="https://docs.b360.autodesk.com/shares/c1f8fccc-f6e7-429c-94bd-11fcfd7198e1" TargetMode="External"/><Relationship Id="rId46" Type="http://schemas.openxmlformats.org/officeDocument/2006/relationships/hyperlink" Target="https://docs.b360.autodesk.com/shares/84472efb-51f6-4dd8-8920-5f7151b50acf" TargetMode="External"/><Relationship Id="rId67" Type="http://schemas.openxmlformats.org/officeDocument/2006/relationships/hyperlink" Target="https://docs.b360.autodesk.com/shares/62042cd1-e959-4dc2-b1bb-05e003a38300" TargetMode="External"/><Relationship Id="rId116" Type="http://schemas.openxmlformats.org/officeDocument/2006/relationships/drawing" Target="../drawings/drawing3.xml"/><Relationship Id="rId20" Type="http://schemas.openxmlformats.org/officeDocument/2006/relationships/hyperlink" Target="https://docs.b360.autodesk.com/shares/23f448a1-a788-4745-8828-ac931b64a2e5" TargetMode="External"/><Relationship Id="rId41" Type="http://schemas.openxmlformats.org/officeDocument/2006/relationships/hyperlink" Target="https://docs.b360.autodesk.com/shares/b7737010-861b-49b8-85f9-531456a76234" TargetMode="External"/><Relationship Id="rId62" Type="http://schemas.openxmlformats.org/officeDocument/2006/relationships/hyperlink" Target="https://docs.b360.autodesk.com/shares/e3d746e9-3587-499b-a3e5-3a48048487b5" TargetMode="External"/><Relationship Id="rId83" Type="http://schemas.openxmlformats.org/officeDocument/2006/relationships/hyperlink" Target="https://docs.b360.autodesk.com/shares/7be34544-cc8b-4bec-bd25-32f500afbee2" TargetMode="External"/><Relationship Id="rId88" Type="http://schemas.openxmlformats.org/officeDocument/2006/relationships/hyperlink" Target="https://docs.b360.autodesk.com/shares/00891ef1-9431-4c7e-8310-ebda997b08c8" TargetMode="External"/><Relationship Id="rId111" Type="http://schemas.openxmlformats.org/officeDocument/2006/relationships/hyperlink" Target="https://docs.b360.autodesk.com/shares/9eef1d1a-3ffb-4f3c-a665-b4253bda002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1893E-808A-4F97-A9DA-80576F36D65D}">
  <dimension ref="A1:K44"/>
  <sheetViews>
    <sheetView view="pageBreakPreview" zoomScale="115" zoomScaleNormal="100" zoomScaleSheetLayoutView="115" workbookViewId="0">
      <selection activeCell="A12" sqref="A12:C12"/>
    </sheetView>
  </sheetViews>
  <sheetFormatPr baseColWidth="10" defaultColWidth="11.42578125" defaultRowHeight="11.25" x14ac:dyDescent="0.2"/>
  <cols>
    <col min="1" max="1" width="8.85546875" style="13" customWidth="1"/>
    <col min="2" max="2" width="9.42578125" style="13" customWidth="1"/>
    <col min="3" max="3" width="11.7109375" style="13" customWidth="1"/>
    <col min="4" max="10" width="8" style="13" customWidth="1"/>
    <col min="11" max="11" width="9.140625" style="13" customWidth="1"/>
    <col min="12" max="16384" width="11.42578125" style="13"/>
  </cols>
  <sheetData>
    <row r="1" spans="1:11" ht="11.25" customHeight="1" x14ac:dyDescent="0.2">
      <c r="A1" s="116" t="s">
        <v>0</v>
      </c>
      <c r="B1" s="117"/>
      <c r="C1" s="117"/>
      <c r="D1" s="117"/>
      <c r="E1" s="117"/>
      <c r="F1" s="117"/>
      <c r="G1" s="117"/>
      <c r="H1" s="117"/>
      <c r="I1" s="118"/>
      <c r="J1" s="119"/>
      <c r="K1" s="120"/>
    </row>
    <row r="2" spans="1:11" ht="14.25" customHeight="1" x14ac:dyDescent="0.2">
      <c r="A2" s="125" t="s">
        <v>1</v>
      </c>
      <c r="B2" s="126"/>
      <c r="C2" s="126"/>
      <c r="D2" s="126"/>
      <c r="E2" s="126"/>
      <c r="F2" s="126"/>
      <c r="G2" s="126"/>
      <c r="H2" s="126"/>
      <c r="I2" s="127"/>
      <c r="J2" s="121"/>
      <c r="K2" s="122"/>
    </row>
    <row r="3" spans="1:11" ht="15" customHeight="1" x14ac:dyDescent="0.2">
      <c r="A3" s="116" t="s">
        <v>2</v>
      </c>
      <c r="B3" s="118"/>
      <c r="C3" s="117" t="s">
        <v>3</v>
      </c>
      <c r="D3" s="117"/>
      <c r="E3" s="117"/>
      <c r="F3" s="117"/>
      <c r="G3" s="117"/>
      <c r="H3" s="116" t="s">
        <v>4</v>
      </c>
      <c r="I3" s="118"/>
      <c r="J3" s="121"/>
      <c r="K3" s="122"/>
    </row>
    <row r="4" spans="1:11" ht="33.75" customHeight="1" x14ac:dyDescent="0.2">
      <c r="A4" s="128" t="s">
        <v>387</v>
      </c>
      <c r="B4" s="127"/>
      <c r="C4" s="126" t="s">
        <v>5</v>
      </c>
      <c r="D4" s="126"/>
      <c r="E4" s="126"/>
      <c r="F4" s="126"/>
      <c r="G4" s="126"/>
      <c r="H4" s="125">
        <v>3</v>
      </c>
      <c r="I4" s="127"/>
      <c r="J4" s="123"/>
      <c r="K4" s="124"/>
    </row>
    <row r="5" spans="1:11" ht="12.75" customHeight="1" x14ac:dyDescent="0.2"/>
    <row r="6" spans="1:11" ht="15.75" x14ac:dyDescent="0.25">
      <c r="A6" s="129" t="s">
        <v>6</v>
      </c>
      <c r="B6" s="129"/>
      <c r="C6" s="129"/>
      <c r="D6" s="129"/>
      <c r="E6" s="129"/>
      <c r="F6" s="129"/>
      <c r="G6" s="129"/>
      <c r="H6" s="129"/>
      <c r="I6" s="129"/>
      <c r="J6" s="129"/>
      <c r="K6" s="129"/>
    </row>
    <row r="7" spans="1:11" ht="15.75" x14ac:dyDescent="0.25">
      <c r="A7" s="78"/>
      <c r="B7" s="78"/>
      <c r="C7" s="78"/>
      <c r="D7" s="78"/>
      <c r="E7" s="78"/>
      <c r="F7" s="78"/>
      <c r="G7" s="78"/>
      <c r="H7" s="78"/>
      <c r="I7" s="78"/>
      <c r="J7" s="78"/>
      <c r="K7" s="78"/>
    </row>
    <row r="8" spans="1:11" ht="15" x14ac:dyDescent="0.2">
      <c r="A8" s="130" t="s">
        <v>7</v>
      </c>
      <c r="B8" s="130"/>
      <c r="C8" s="130"/>
      <c r="D8" s="130" t="s">
        <v>8</v>
      </c>
      <c r="E8" s="130"/>
      <c r="F8" s="130"/>
      <c r="G8" s="130"/>
      <c r="H8" s="130"/>
      <c r="I8" s="130"/>
      <c r="J8" s="130"/>
      <c r="K8" s="130"/>
    </row>
    <row r="9" spans="1:11" x14ac:dyDescent="0.2">
      <c r="A9" s="112" t="s">
        <v>9</v>
      </c>
      <c r="B9" s="112"/>
      <c r="C9" s="112"/>
      <c r="D9" s="112" t="s">
        <v>10</v>
      </c>
      <c r="E9" s="112"/>
      <c r="F9" s="112"/>
      <c r="G9" s="112"/>
      <c r="H9" s="112"/>
      <c r="I9" s="112"/>
      <c r="J9" s="112"/>
      <c r="K9" s="112"/>
    </row>
    <row r="10" spans="1:11" x14ac:dyDescent="0.2">
      <c r="A10" s="115" t="s">
        <v>11</v>
      </c>
      <c r="B10" s="115"/>
      <c r="C10" s="115"/>
      <c r="D10" s="115" t="s">
        <v>12</v>
      </c>
      <c r="E10" s="115"/>
      <c r="F10" s="115"/>
      <c r="G10" s="115"/>
      <c r="H10" s="115"/>
      <c r="I10" s="115"/>
      <c r="J10" s="115"/>
      <c r="K10" s="115"/>
    </row>
    <row r="11" spans="1:11" x14ac:dyDescent="0.2">
      <c r="A11" s="115"/>
      <c r="B11" s="115"/>
      <c r="C11" s="115"/>
      <c r="D11" s="115"/>
      <c r="E11" s="115"/>
      <c r="F11" s="115"/>
      <c r="G11" s="115"/>
      <c r="H11" s="115"/>
      <c r="I11" s="115"/>
      <c r="J11" s="115"/>
      <c r="K11" s="115"/>
    </row>
    <row r="12" spans="1:11" x14ac:dyDescent="0.2">
      <c r="A12" s="115" t="s">
        <v>13</v>
      </c>
      <c r="B12" s="115"/>
      <c r="C12" s="115"/>
      <c r="D12" s="112" t="s">
        <v>14</v>
      </c>
      <c r="E12" s="112"/>
      <c r="F12" s="112"/>
      <c r="G12" s="112"/>
      <c r="H12" s="112"/>
      <c r="I12" s="112"/>
      <c r="J12" s="112"/>
      <c r="K12" s="112"/>
    </row>
    <row r="13" spans="1:11" ht="12.75" customHeight="1" x14ac:dyDescent="0.2">
      <c r="A13" s="112" t="s">
        <v>15</v>
      </c>
      <c r="B13" s="112"/>
      <c r="C13" s="112"/>
      <c r="D13" s="112" t="s">
        <v>16</v>
      </c>
      <c r="E13" s="112"/>
      <c r="F13" s="112"/>
      <c r="G13" s="112"/>
      <c r="H13" s="112"/>
      <c r="I13" s="112"/>
      <c r="J13" s="112"/>
      <c r="K13" s="112"/>
    </row>
    <row r="14" spans="1:11" ht="12.75" customHeight="1" x14ac:dyDescent="0.2">
      <c r="A14" s="112" t="s">
        <v>17</v>
      </c>
      <c r="B14" s="112"/>
      <c r="C14" s="112"/>
      <c r="D14" s="112" t="s">
        <v>18</v>
      </c>
      <c r="E14" s="112"/>
      <c r="F14" s="112"/>
      <c r="G14" s="112"/>
      <c r="H14" s="112"/>
      <c r="I14" s="112"/>
      <c r="J14" s="112"/>
      <c r="K14" s="112"/>
    </row>
    <row r="15" spans="1:11" ht="12.75" customHeight="1" x14ac:dyDescent="0.2">
      <c r="A15" s="112" t="s">
        <v>19</v>
      </c>
      <c r="B15" s="112"/>
      <c r="C15" s="112"/>
      <c r="D15" s="113">
        <v>44228</v>
      </c>
      <c r="E15" s="113"/>
      <c r="F15" s="113"/>
      <c r="G15" s="113"/>
      <c r="H15" s="113"/>
      <c r="I15" s="113"/>
      <c r="J15" s="113"/>
      <c r="K15" s="113"/>
    </row>
    <row r="16" spans="1:11" ht="12.75" customHeight="1" x14ac:dyDescent="0.2">
      <c r="A16" s="112" t="s">
        <v>20</v>
      </c>
      <c r="B16" s="112"/>
      <c r="C16" s="112"/>
      <c r="D16" s="113">
        <v>44592</v>
      </c>
      <c r="E16" s="113"/>
      <c r="F16" s="113"/>
      <c r="G16" s="113"/>
      <c r="H16" s="113"/>
      <c r="I16" s="113"/>
      <c r="J16" s="113"/>
      <c r="K16" s="113"/>
    </row>
    <row r="17" spans="1:11" ht="12.75" customHeight="1" x14ac:dyDescent="0.2">
      <c r="A17" s="112" t="s">
        <v>21</v>
      </c>
      <c r="B17" s="112"/>
      <c r="C17" s="112"/>
      <c r="D17" s="112" t="s">
        <v>22</v>
      </c>
      <c r="E17" s="112"/>
      <c r="F17" s="112"/>
      <c r="G17" s="112"/>
      <c r="H17" s="112"/>
      <c r="I17" s="112"/>
      <c r="J17" s="112"/>
      <c r="K17" s="112"/>
    </row>
    <row r="18" spans="1:11" ht="12.75" customHeight="1" x14ac:dyDescent="0.2">
      <c r="A18" s="14"/>
      <c r="B18" s="14"/>
      <c r="C18" s="14"/>
      <c r="D18" s="14"/>
      <c r="E18" s="14"/>
      <c r="F18" s="14"/>
      <c r="G18" s="14"/>
      <c r="H18" s="14"/>
      <c r="I18" s="14"/>
      <c r="J18" s="14"/>
      <c r="K18" s="14"/>
    </row>
    <row r="19" spans="1:11" ht="12.75" customHeight="1" x14ac:dyDescent="0.25">
      <c r="A19" s="114" t="s">
        <v>23</v>
      </c>
      <c r="B19" s="114"/>
      <c r="C19" s="114"/>
      <c r="D19" s="114"/>
      <c r="E19" s="114"/>
      <c r="F19" s="114"/>
      <c r="G19" s="114"/>
      <c r="H19" s="114"/>
      <c r="I19" s="114"/>
      <c r="J19" s="114"/>
      <c r="K19" s="114"/>
    </row>
    <row r="20" spans="1:11" ht="12.75" customHeight="1" x14ac:dyDescent="0.2"/>
    <row r="21" spans="1:11" ht="12" x14ac:dyDescent="0.2">
      <c r="A21" s="104" t="s">
        <v>24</v>
      </c>
      <c r="B21" s="104"/>
      <c r="C21" s="104"/>
      <c r="D21" s="104"/>
      <c r="E21" s="104"/>
      <c r="F21" s="104"/>
      <c r="G21" s="104"/>
      <c r="H21" s="104"/>
      <c r="I21" s="104"/>
      <c r="J21" s="104"/>
      <c r="K21" s="104"/>
    </row>
    <row r="22" spans="1:11" ht="12" x14ac:dyDescent="0.2">
      <c r="A22" s="104" t="s">
        <v>25</v>
      </c>
      <c r="B22" s="104"/>
      <c r="C22" s="104"/>
      <c r="D22" s="104"/>
      <c r="E22" s="104"/>
      <c r="F22" s="104"/>
      <c r="G22" s="104"/>
      <c r="H22" s="104"/>
      <c r="I22" s="104"/>
      <c r="J22" s="104"/>
      <c r="K22" s="104"/>
    </row>
    <row r="23" spans="1:11" ht="12" x14ac:dyDescent="0.2">
      <c r="A23" s="104" t="s">
        <v>26</v>
      </c>
      <c r="B23" s="104"/>
      <c r="C23" s="104"/>
      <c r="D23" s="104"/>
      <c r="E23" s="104"/>
      <c r="F23" s="104"/>
      <c r="G23" s="104"/>
      <c r="H23" s="104"/>
      <c r="I23" s="104"/>
      <c r="J23" s="104"/>
      <c r="K23" s="104"/>
    </row>
    <row r="24" spans="1:11" ht="12" x14ac:dyDescent="0.2">
      <c r="A24" s="104" t="s">
        <v>27</v>
      </c>
      <c r="B24" s="104"/>
      <c r="C24" s="104"/>
      <c r="D24" s="104"/>
      <c r="E24" s="104"/>
      <c r="F24" s="104"/>
      <c r="G24" s="104"/>
      <c r="H24" s="104"/>
      <c r="I24" s="104"/>
      <c r="J24" s="104"/>
      <c r="K24" s="104"/>
    </row>
    <row r="25" spans="1:11" ht="12" x14ac:dyDescent="0.2">
      <c r="A25" s="104" t="s">
        <v>28</v>
      </c>
      <c r="B25" s="104"/>
      <c r="C25" s="104"/>
      <c r="D25" s="104"/>
      <c r="E25" s="104"/>
      <c r="F25" s="104"/>
      <c r="G25" s="104"/>
      <c r="H25" s="104"/>
      <c r="I25" s="104"/>
      <c r="J25" s="104"/>
      <c r="K25" s="104"/>
    </row>
    <row r="26" spans="1:11" ht="12" x14ac:dyDescent="0.2">
      <c r="A26" s="104" t="s">
        <v>29</v>
      </c>
      <c r="B26" s="104"/>
      <c r="C26" s="104"/>
      <c r="D26" s="104"/>
      <c r="E26" s="104"/>
      <c r="F26" s="104"/>
      <c r="G26" s="104"/>
      <c r="H26" s="104"/>
      <c r="I26" s="104"/>
      <c r="J26" s="104"/>
      <c r="K26" s="104"/>
    </row>
    <row r="27" spans="1:11" ht="12" x14ac:dyDescent="0.2">
      <c r="A27" s="76"/>
      <c r="B27" s="76"/>
      <c r="C27" s="76"/>
      <c r="D27" s="76"/>
      <c r="E27" s="76"/>
      <c r="F27" s="76"/>
      <c r="G27" s="76"/>
      <c r="H27" s="76"/>
      <c r="I27" s="76"/>
      <c r="J27" s="76"/>
      <c r="K27" s="76"/>
    </row>
    <row r="28" spans="1:11" ht="14.25" customHeight="1" x14ac:dyDescent="0.25">
      <c r="A28" s="105" t="s">
        <v>30</v>
      </c>
      <c r="B28" s="105"/>
      <c r="C28" s="105"/>
      <c r="D28" s="105"/>
      <c r="E28" s="105"/>
      <c r="F28" s="105"/>
      <c r="G28" s="105"/>
      <c r="H28" s="105"/>
      <c r="I28" s="105"/>
      <c r="J28" s="105"/>
      <c r="K28" s="105"/>
    </row>
    <row r="29" spans="1:11" ht="14.25" customHeight="1" x14ac:dyDescent="0.2">
      <c r="A29" s="77" t="s">
        <v>31</v>
      </c>
      <c r="B29" s="106" t="s">
        <v>32</v>
      </c>
      <c r="C29" s="106"/>
      <c r="D29" s="106" t="s">
        <v>33</v>
      </c>
      <c r="E29" s="106"/>
      <c r="F29" s="106"/>
      <c r="G29" s="106"/>
      <c r="H29" s="106"/>
      <c r="I29" s="106"/>
      <c r="J29" s="106"/>
      <c r="K29" s="77" t="s">
        <v>34</v>
      </c>
    </row>
    <row r="30" spans="1:11" ht="58.5" customHeight="1" x14ac:dyDescent="0.2">
      <c r="A30" s="15">
        <v>1</v>
      </c>
      <c r="B30" s="107">
        <v>44369</v>
      </c>
      <c r="C30" s="108"/>
      <c r="D30" s="109" t="s">
        <v>35</v>
      </c>
      <c r="E30" s="110"/>
      <c r="F30" s="110"/>
      <c r="G30" s="110"/>
      <c r="H30" s="110"/>
      <c r="I30" s="110"/>
      <c r="J30" s="111"/>
      <c r="K30" s="15">
        <v>6</v>
      </c>
    </row>
    <row r="31" spans="1:11" ht="14.25" x14ac:dyDescent="0.2">
      <c r="A31" s="15">
        <v>3</v>
      </c>
      <c r="B31" s="107">
        <v>44641</v>
      </c>
      <c r="C31" s="108"/>
      <c r="D31" s="109" t="s">
        <v>386</v>
      </c>
      <c r="E31" s="110"/>
      <c r="F31" s="110"/>
      <c r="G31" s="110"/>
      <c r="H31" s="110"/>
      <c r="I31" s="110"/>
      <c r="J31" s="111"/>
      <c r="K31" s="15">
        <v>6</v>
      </c>
    </row>
    <row r="34" spans="1:11" x14ac:dyDescent="0.2">
      <c r="A34" s="16"/>
    </row>
    <row r="37" spans="1:11" hidden="1" x14ac:dyDescent="0.2">
      <c r="A37" s="16" t="s">
        <v>36</v>
      </c>
    </row>
    <row r="38" spans="1:11" hidden="1" x14ac:dyDescent="0.2"/>
    <row r="39" spans="1:11" hidden="1" x14ac:dyDescent="0.2">
      <c r="A39" s="91" t="s">
        <v>37</v>
      </c>
      <c r="B39" s="92"/>
      <c r="C39" s="93"/>
      <c r="D39" s="94" t="s">
        <v>38</v>
      </c>
      <c r="E39" s="94"/>
      <c r="F39" s="94"/>
      <c r="G39" s="94"/>
      <c r="H39" s="94" t="s">
        <v>39</v>
      </c>
      <c r="I39" s="94"/>
      <c r="J39" s="94"/>
      <c r="K39" s="94"/>
    </row>
    <row r="40" spans="1:11" hidden="1" x14ac:dyDescent="0.2">
      <c r="A40" s="95"/>
      <c r="B40" s="96"/>
      <c r="C40" s="97"/>
      <c r="D40" s="86"/>
      <c r="E40" s="86"/>
      <c r="F40" s="86"/>
      <c r="G40" s="86"/>
      <c r="H40" s="86"/>
      <c r="I40" s="86"/>
      <c r="J40" s="86"/>
      <c r="K40" s="86"/>
    </row>
    <row r="41" spans="1:11" hidden="1" x14ac:dyDescent="0.2">
      <c r="A41" s="98"/>
      <c r="B41" s="99"/>
      <c r="C41" s="100"/>
      <c r="D41" s="86"/>
      <c r="E41" s="86"/>
      <c r="F41" s="86"/>
      <c r="G41" s="86"/>
      <c r="H41" s="86"/>
      <c r="I41" s="86"/>
      <c r="J41" s="86"/>
      <c r="K41" s="86"/>
    </row>
    <row r="42" spans="1:11" hidden="1" x14ac:dyDescent="0.2">
      <c r="A42" s="101"/>
      <c r="B42" s="102"/>
      <c r="C42" s="103"/>
      <c r="D42" s="86"/>
      <c r="E42" s="86"/>
      <c r="F42" s="86"/>
      <c r="G42" s="86"/>
      <c r="H42" s="86"/>
      <c r="I42" s="86"/>
      <c r="J42" s="86"/>
      <c r="K42" s="86"/>
    </row>
    <row r="43" spans="1:11" hidden="1" x14ac:dyDescent="0.2">
      <c r="A43" s="83" t="s">
        <v>40</v>
      </c>
      <c r="B43" s="84"/>
      <c r="C43" s="85"/>
      <c r="D43" s="86" t="s">
        <v>41</v>
      </c>
      <c r="E43" s="86"/>
      <c r="F43" s="86"/>
      <c r="G43" s="86"/>
      <c r="H43" s="86" t="s">
        <v>42</v>
      </c>
      <c r="I43" s="86"/>
      <c r="J43" s="86"/>
      <c r="K43" s="86"/>
    </row>
    <row r="44" spans="1:11" hidden="1" x14ac:dyDescent="0.2">
      <c r="A44" s="87" t="s">
        <v>43</v>
      </c>
      <c r="B44" s="88"/>
      <c r="C44" s="89"/>
      <c r="D44" s="90" t="s">
        <v>44</v>
      </c>
      <c r="E44" s="90"/>
      <c r="F44" s="90"/>
      <c r="G44" s="90"/>
      <c r="H44" s="90" t="s">
        <v>45</v>
      </c>
      <c r="I44" s="90"/>
      <c r="J44" s="90"/>
      <c r="K44" s="90"/>
    </row>
  </sheetData>
  <mergeCells count="54">
    <mergeCell ref="B31:C31"/>
    <mergeCell ref="D31:J31"/>
    <mergeCell ref="A10:C11"/>
    <mergeCell ref="D10:K11"/>
    <mergeCell ref="A1:I1"/>
    <mergeCell ref="J1:K4"/>
    <mergeCell ref="A2:I2"/>
    <mergeCell ref="A3:B3"/>
    <mergeCell ref="C3:G3"/>
    <mergeCell ref="H3:I3"/>
    <mergeCell ref="A4:B4"/>
    <mergeCell ref="C4:G4"/>
    <mergeCell ref="H4:I4"/>
    <mergeCell ref="A6:K6"/>
    <mergeCell ref="A8:C8"/>
    <mergeCell ref="D8:K8"/>
    <mergeCell ref="A9:C9"/>
    <mergeCell ref="D9:K9"/>
    <mergeCell ref="A12:C12"/>
    <mergeCell ref="D12:K12"/>
    <mergeCell ref="A13:C13"/>
    <mergeCell ref="D13:K13"/>
    <mergeCell ref="A14:C14"/>
    <mergeCell ref="D14:K14"/>
    <mergeCell ref="A25:K25"/>
    <mergeCell ref="A15:C15"/>
    <mergeCell ref="D15:K15"/>
    <mergeCell ref="A16:C16"/>
    <mergeCell ref="D16:K16"/>
    <mergeCell ref="A17:C17"/>
    <mergeCell ref="D17:K17"/>
    <mergeCell ref="A19:K19"/>
    <mergeCell ref="A21:K21"/>
    <mergeCell ref="A22:K22"/>
    <mergeCell ref="A23:K23"/>
    <mergeCell ref="A24:K24"/>
    <mergeCell ref="A26:K26"/>
    <mergeCell ref="A28:K28"/>
    <mergeCell ref="B29:C29"/>
    <mergeCell ref="D29:J29"/>
    <mergeCell ref="B30:C30"/>
    <mergeCell ref="D30:J30"/>
    <mergeCell ref="A39:C39"/>
    <mergeCell ref="D39:G39"/>
    <mergeCell ref="H39:K39"/>
    <mergeCell ref="A40:C42"/>
    <mergeCell ref="D40:G42"/>
    <mergeCell ref="H40:K42"/>
    <mergeCell ref="A43:C43"/>
    <mergeCell ref="D43:G43"/>
    <mergeCell ref="H43:K43"/>
    <mergeCell ref="A44:C44"/>
    <mergeCell ref="D44:G44"/>
    <mergeCell ref="H44:K44"/>
  </mergeCells>
  <printOptions horizontalCentered="1" verticalCentered="1"/>
  <pageMargins left="0.78740157480314965" right="0.78740157480314965" top="0.59055118110236227" bottom="0.59055118110236227" header="0" footer="0.27559055118110237"/>
  <pageSetup scale="92"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5C2D-8A6D-4ECE-AD2C-079FD6651672}">
  <dimension ref="A1:K124"/>
  <sheetViews>
    <sheetView view="pageBreakPreview" zoomScaleNormal="100" zoomScaleSheetLayoutView="100" workbookViewId="0">
      <selection activeCell="B13" sqref="B13"/>
    </sheetView>
  </sheetViews>
  <sheetFormatPr baseColWidth="10" defaultColWidth="11.42578125" defaultRowHeight="11.25" x14ac:dyDescent="0.2"/>
  <cols>
    <col min="1" max="1" width="8.85546875" style="13" customWidth="1"/>
    <col min="2" max="2" width="12.42578125" style="13" customWidth="1"/>
    <col min="3" max="3" width="11.7109375" style="13" customWidth="1"/>
    <col min="4" max="4" width="14.42578125" style="13" customWidth="1"/>
    <col min="5" max="5" width="9.85546875" style="13" customWidth="1"/>
    <col min="6" max="6" width="10.85546875" style="13" customWidth="1"/>
    <col min="7" max="7" width="11.85546875" style="13" customWidth="1"/>
    <col min="8" max="8" width="8.42578125" style="13" customWidth="1"/>
    <col min="9" max="10" width="8" style="13" customWidth="1"/>
    <col min="11" max="11" width="11.140625" style="13" customWidth="1"/>
    <col min="12" max="16384" width="11.42578125" style="13"/>
  </cols>
  <sheetData>
    <row r="1" spans="1:11" ht="11.25" customHeight="1" x14ac:dyDescent="0.2">
      <c r="A1" s="116" t="s">
        <v>0</v>
      </c>
      <c r="B1" s="117"/>
      <c r="C1" s="117"/>
      <c r="D1" s="117"/>
      <c r="E1" s="117"/>
      <c r="F1" s="117"/>
      <c r="G1" s="117"/>
      <c r="H1" s="117"/>
      <c r="I1" s="118"/>
      <c r="J1" s="119"/>
      <c r="K1" s="120"/>
    </row>
    <row r="2" spans="1:11" ht="14.25" customHeight="1" x14ac:dyDescent="0.2">
      <c r="A2" s="125" t="s">
        <v>1</v>
      </c>
      <c r="B2" s="126"/>
      <c r="C2" s="126"/>
      <c r="D2" s="126"/>
      <c r="E2" s="126"/>
      <c r="F2" s="126"/>
      <c r="G2" s="126"/>
      <c r="H2" s="126"/>
      <c r="I2" s="127"/>
      <c r="J2" s="121"/>
      <c r="K2" s="122"/>
    </row>
    <row r="3" spans="1:11" ht="15" customHeight="1" x14ac:dyDescent="0.2">
      <c r="A3" s="116" t="s">
        <v>2</v>
      </c>
      <c r="B3" s="118"/>
      <c r="C3" s="117" t="s">
        <v>3</v>
      </c>
      <c r="D3" s="117"/>
      <c r="E3" s="117"/>
      <c r="F3" s="117"/>
      <c r="G3" s="117"/>
      <c r="H3" s="116" t="s">
        <v>4</v>
      </c>
      <c r="I3" s="118"/>
      <c r="J3" s="121"/>
      <c r="K3" s="122"/>
    </row>
    <row r="4" spans="1:11" ht="33.75" customHeight="1" x14ac:dyDescent="0.2">
      <c r="A4" s="128" t="s">
        <v>387</v>
      </c>
      <c r="B4" s="127"/>
      <c r="C4" s="126" t="s">
        <v>5</v>
      </c>
      <c r="D4" s="126"/>
      <c r="E4" s="126"/>
      <c r="F4" s="126"/>
      <c r="G4" s="126"/>
      <c r="H4" s="125">
        <v>3</v>
      </c>
      <c r="I4" s="127"/>
      <c r="J4" s="123"/>
      <c r="K4" s="124"/>
    </row>
    <row r="5" spans="1:11" ht="12.75" customHeight="1" x14ac:dyDescent="0.2">
      <c r="A5" s="16"/>
      <c r="B5" s="214" t="s">
        <v>385</v>
      </c>
      <c r="C5" s="214"/>
      <c r="D5" s="214"/>
      <c r="E5" s="214"/>
      <c r="F5" s="214"/>
      <c r="G5" s="214"/>
      <c r="H5" s="214"/>
      <c r="I5" s="214"/>
      <c r="J5" s="16"/>
      <c r="K5" s="16"/>
    </row>
    <row r="6" spans="1:11" ht="15.75" customHeight="1" x14ac:dyDescent="0.2">
      <c r="A6" s="16"/>
      <c r="B6" s="214"/>
      <c r="C6" s="214"/>
      <c r="D6" s="214"/>
      <c r="E6" s="214"/>
      <c r="F6" s="214"/>
      <c r="G6" s="214"/>
      <c r="H6" s="214"/>
      <c r="I6" s="214"/>
      <c r="J6" s="16"/>
      <c r="K6" s="16"/>
    </row>
    <row r="7" spans="1:11" ht="21.75" customHeight="1" x14ac:dyDescent="0.2">
      <c r="A7" s="16"/>
      <c r="B7" s="213" t="s">
        <v>384</v>
      </c>
      <c r="C7" s="213"/>
      <c r="D7" s="213"/>
      <c r="E7" s="213"/>
      <c r="F7" s="213"/>
      <c r="G7" s="213"/>
      <c r="H7" s="213"/>
      <c r="I7" s="213"/>
      <c r="J7" s="16"/>
      <c r="K7" s="16"/>
    </row>
    <row r="8" spans="1:11" ht="11.25" customHeight="1" x14ac:dyDescent="0.2">
      <c r="A8" s="16"/>
      <c r="B8" s="203" t="s">
        <v>383</v>
      </c>
      <c r="C8" s="203"/>
      <c r="D8" s="203"/>
      <c r="E8" s="203"/>
      <c r="F8" s="203"/>
      <c r="G8" s="203"/>
      <c r="H8" s="203"/>
      <c r="I8" s="203"/>
      <c r="J8" s="16"/>
      <c r="K8" s="16"/>
    </row>
    <row r="9" spans="1:11" ht="11.25" customHeight="1" x14ac:dyDescent="0.2">
      <c r="A9" s="16"/>
      <c r="B9" s="203"/>
      <c r="C9" s="203"/>
      <c r="D9" s="203"/>
      <c r="E9" s="203"/>
      <c r="F9" s="203"/>
      <c r="G9" s="203"/>
      <c r="H9" s="203"/>
      <c r="I9" s="203"/>
      <c r="J9" s="16"/>
      <c r="K9" s="16"/>
    </row>
    <row r="10" spans="1:11" ht="62.25" customHeight="1" x14ac:dyDescent="0.2">
      <c r="A10" s="16"/>
      <c r="B10" s="203"/>
      <c r="C10" s="203"/>
      <c r="D10" s="203"/>
      <c r="E10" s="203"/>
      <c r="F10" s="203"/>
      <c r="G10" s="203"/>
      <c r="H10" s="203"/>
      <c r="I10" s="203"/>
      <c r="J10" s="16"/>
      <c r="K10" s="16"/>
    </row>
    <row r="11" spans="1:11" ht="14.25" x14ac:dyDescent="0.2">
      <c r="A11" s="16"/>
      <c r="B11" s="212"/>
      <c r="C11" s="212"/>
      <c r="D11" s="212"/>
      <c r="E11" s="212"/>
      <c r="F11" s="212"/>
      <c r="G11" s="212"/>
      <c r="H11" s="212"/>
      <c r="I11" s="212"/>
      <c r="J11" s="16"/>
      <c r="K11" s="16"/>
    </row>
    <row r="12" spans="1:11" ht="10.5" customHeight="1" x14ac:dyDescent="0.2">
      <c r="A12" s="16"/>
      <c r="B12" s="211">
        <v>1</v>
      </c>
      <c r="C12" s="211">
        <v>2</v>
      </c>
      <c r="D12" s="211">
        <v>3</v>
      </c>
      <c r="E12" s="211">
        <v>4</v>
      </c>
      <c r="F12" s="211">
        <v>5</v>
      </c>
      <c r="G12" s="211">
        <v>6</v>
      </c>
      <c r="H12" s="211">
        <v>7</v>
      </c>
      <c r="I12" s="211">
        <v>8</v>
      </c>
      <c r="J12" s="16"/>
      <c r="K12" s="16"/>
    </row>
    <row r="13" spans="1:11" ht="35.25" customHeight="1" x14ac:dyDescent="0.2">
      <c r="A13" s="16"/>
      <c r="B13" s="211" t="s">
        <v>13</v>
      </c>
      <c r="C13" s="211" t="s">
        <v>62</v>
      </c>
      <c r="D13" s="211" t="s">
        <v>63</v>
      </c>
      <c r="E13" s="211" t="s">
        <v>64</v>
      </c>
      <c r="F13" s="211" t="s">
        <v>382</v>
      </c>
      <c r="G13" s="211" t="s">
        <v>8</v>
      </c>
      <c r="H13" s="211" t="s">
        <v>31</v>
      </c>
      <c r="I13" s="211" t="s">
        <v>381</v>
      </c>
      <c r="J13" s="16"/>
      <c r="K13" s="16"/>
    </row>
    <row r="14" spans="1:11" ht="19.5" customHeight="1" x14ac:dyDescent="0.2">
      <c r="A14" s="16"/>
      <c r="B14" s="210" t="s">
        <v>380</v>
      </c>
      <c r="C14" s="210" t="s">
        <v>378</v>
      </c>
      <c r="D14" s="210" t="s">
        <v>378</v>
      </c>
      <c r="E14" s="210" t="s">
        <v>379</v>
      </c>
      <c r="F14" s="210" t="s">
        <v>378</v>
      </c>
      <c r="G14" s="210" t="s">
        <v>377</v>
      </c>
      <c r="H14" s="210" t="s">
        <v>376</v>
      </c>
      <c r="I14" s="210" t="s">
        <v>375</v>
      </c>
      <c r="J14" s="16"/>
      <c r="K14" s="16"/>
    </row>
    <row r="15" spans="1:11" ht="12.75" customHeight="1" x14ac:dyDescent="0.2">
      <c r="A15" s="16"/>
      <c r="B15" s="209"/>
      <c r="C15" s="209"/>
      <c r="D15" s="209"/>
      <c r="E15" s="209"/>
      <c r="F15" s="209"/>
      <c r="G15" s="209"/>
      <c r="H15" s="209"/>
      <c r="I15" s="209"/>
      <c r="J15" s="16"/>
      <c r="K15" s="16"/>
    </row>
    <row r="16" spans="1:11" ht="12.75" customHeight="1" x14ac:dyDescent="0.2">
      <c r="A16" s="16"/>
      <c r="B16" s="208" t="s">
        <v>374</v>
      </c>
      <c r="C16" s="208"/>
      <c r="D16" s="208"/>
      <c r="E16" s="208"/>
      <c r="F16" s="208"/>
      <c r="G16" s="208"/>
      <c r="H16" s="208"/>
      <c r="I16" s="208"/>
      <c r="J16" s="16"/>
      <c r="K16" s="16"/>
    </row>
    <row r="17" spans="1:11" ht="12.75" customHeight="1" x14ac:dyDescent="0.2">
      <c r="A17" s="16"/>
      <c r="B17" s="207" t="s">
        <v>373</v>
      </c>
      <c r="C17" s="207"/>
      <c r="D17" s="207"/>
      <c r="E17" s="207"/>
      <c r="F17" s="207"/>
      <c r="G17" s="207"/>
      <c r="H17" s="207"/>
      <c r="I17" s="207"/>
      <c r="J17" s="16"/>
      <c r="K17" s="16"/>
    </row>
    <row r="18" spans="1:11" ht="12.75" customHeight="1" x14ac:dyDescent="0.2">
      <c r="A18" s="16"/>
      <c r="B18" s="207" t="s">
        <v>372</v>
      </c>
      <c r="C18" s="207"/>
      <c r="D18" s="207"/>
      <c r="E18" s="207"/>
      <c r="F18" s="207"/>
      <c r="G18" s="207"/>
      <c r="H18" s="207"/>
      <c r="I18" s="207"/>
      <c r="J18" s="16"/>
      <c r="K18" s="16"/>
    </row>
    <row r="19" spans="1:11" ht="12.75" customHeight="1" x14ac:dyDescent="0.2">
      <c r="A19" s="16"/>
      <c r="B19" s="207" t="s">
        <v>371</v>
      </c>
      <c r="C19" s="207"/>
      <c r="D19" s="207"/>
      <c r="E19" s="207"/>
      <c r="F19" s="207"/>
      <c r="G19" s="207"/>
      <c r="H19" s="207"/>
      <c r="I19" s="207"/>
      <c r="J19" s="16"/>
      <c r="K19" s="16"/>
    </row>
    <row r="20" spans="1:11" ht="32.25" customHeight="1" x14ac:dyDescent="0.2">
      <c r="A20" s="16"/>
      <c r="B20" s="203" t="s">
        <v>370</v>
      </c>
      <c r="C20" s="203"/>
      <c r="D20" s="203"/>
      <c r="E20" s="203"/>
      <c r="F20" s="203"/>
      <c r="G20" s="203"/>
      <c r="H20" s="203"/>
      <c r="I20" s="203"/>
      <c r="J20" s="16"/>
      <c r="K20" s="16"/>
    </row>
    <row r="21" spans="1:11" ht="33.75" customHeight="1" x14ac:dyDescent="0.2">
      <c r="A21" s="16"/>
      <c r="B21" s="185" t="s">
        <v>369</v>
      </c>
      <c r="C21" s="185"/>
      <c r="D21" s="185"/>
      <c r="E21" s="185"/>
      <c r="F21" s="185"/>
      <c r="G21" s="185"/>
      <c r="H21" s="185"/>
      <c r="I21" s="185"/>
      <c r="J21" s="16"/>
      <c r="K21" s="16"/>
    </row>
    <row r="22" spans="1:11" ht="45" customHeight="1" x14ac:dyDescent="0.2">
      <c r="A22" s="16"/>
      <c r="B22" s="185" t="s">
        <v>368</v>
      </c>
      <c r="C22" s="185"/>
      <c r="D22" s="185"/>
      <c r="E22" s="185"/>
      <c r="F22" s="185"/>
      <c r="G22" s="185"/>
      <c r="H22" s="185"/>
      <c r="I22" s="185"/>
      <c r="J22" s="16"/>
      <c r="K22" s="16"/>
    </row>
    <row r="23" spans="1:11" ht="36.75" customHeight="1" x14ac:dyDescent="0.2">
      <c r="A23" s="16"/>
      <c r="B23" s="185" t="s">
        <v>367</v>
      </c>
      <c r="C23" s="185"/>
      <c r="D23" s="185"/>
      <c r="E23" s="185"/>
      <c r="F23" s="185"/>
      <c r="G23" s="185"/>
      <c r="H23" s="185"/>
      <c r="I23" s="185"/>
      <c r="J23" s="16"/>
      <c r="K23" s="16"/>
    </row>
    <row r="24" spans="1:11" ht="11.25" customHeight="1" x14ac:dyDescent="0.25">
      <c r="A24" s="16"/>
      <c r="B24"/>
      <c r="C24"/>
      <c r="D24" s="186"/>
      <c r="E24" s="186"/>
      <c r="F24" s="186"/>
      <c r="G24" s="186"/>
      <c r="H24" s="186"/>
      <c r="I24" s="186"/>
      <c r="J24" s="16"/>
      <c r="K24" s="16"/>
    </row>
    <row r="25" spans="1:11" ht="12" customHeight="1" x14ac:dyDescent="0.2">
      <c r="A25" s="16"/>
      <c r="B25" s="206" t="s">
        <v>366</v>
      </c>
      <c r="C25" s="206"/>
      <c r="D25" s="206"/>
      <c r="E25" s="206"/>
      <c r="F25" s="206"/>
      <c r="G25" s="206"/>
      <c r="H25" s="206"/>
      <c r="I25" s="206"/>
      <c r="J25" s="16"/>
      <c r="K25" s="16"/>
    </row>
    <row r="26" spans="1:11" ht="14.25" customHeight="1" x14ac:dyDescent="0.2">
      <c r="A26" s="16"/>
      <c r="B26" s="205" t="s">
        <v>365</v>
      </c>
      <c r="C26" s="201" t="s">
        <v>364</v>
      </c>
      <c r="D26" s="201"/>
      <c r="E26" s="201"/>
      <c r="F26" s="201"/>
      <c r="G26" s="201"/>
      <c r="H26" s="201"/>
      <c r="I26" s="201"/>
      <c r="J26" s="16"/>
      <c r="K26" s="16"/>
    </row>
    <row r="27" spans="1:11" ht="16.5" customHeight="1" x14ac:dyDescent="0.2">
      <c r="A27" s="16"/>
      <c r="B27" s="192" t="s">
        <v>301</v>
      </c>
      <c r="C27" s="204" t="s">
        <v>363</v>
      </c>
      <c r="D27" s="204"/>
      <c r="E27" s="204"/>
      <c r="F27" s="204"/>
      <c r="G27" s="204"/>
      <c r="H27" s="204"/>
      <c r="I27" s="204"/>
      <c r="J27" s="16"/>
      <c r="K27" s="16"/>
    </row>
    <row r="28" spans="1:11" ht="24.75" customHeight="1" x14ac:dyDescent="0.2">
      <c r="A28" s="16"/>
      <c r="B28" s="192" t="s">
        <v>153</v>
      </c>
      <c r="C28" s="204" t="s">
        <v>362</v>
      </c>
      <c r="D28" s="204"/>
      <c r="E28" s="204"/>
      <c r="F28" s="204"/>
      <c r="G28" s="204"/>
      <c r="H28" s="204"/>
      <c r="I28" s="204"/>
      <c r="J28" s="16"/>
      <c r="K28" s="16"/>
    </row>
    <row r="29" spans="1:11" ht="23.25" customHeight="1" x14ac:dyDescent="0.2">
      <c r="A29" s="16"/>
      <c r="B29" s="192" t="s">
        <v>229</v>
      </c>
      <c r="C29" s="204" t="s">
        <v>361</v>
      </c>
      <c r="D29" s="204"/>
      <c r="E29" s="204"/>
      <c r="F29" s="204"/>
      <c r="G29" s="204"/>
      <c r="H29" s="204"/>
      <c r="I29" s="204"/>
      <c r="J29" s="16"/>
      <c r="K29" s="16"/>
    </row>
    <row r="30" spans="1:11" ht="33" customHeight="1" x14ac:dyDescent="0.2">
      <c r="A30" s="16"/>
      <c r="B30" s="192" t="s">
        <v>360</v>
      </c>
      <c r="C30" s="204" t="s">
        <v>359</v>
      </c>
      <c r="D30" s="204"/>
      <c r="E30" s="204"/>
      <c r="F30" s="204"/>
      <c r="G30" s="204"/>
      <c r="H30" s="204"/>
      <c r="I30" s="204"/>
      <c r="J30" s="16"/>
      <c r="K30" s="16"/>
    </row>
    <row r="31" spans="1:11" ht="24.75" customHeight="1" x14ac:dyDescent="0.2">
      <c r="A31" s="16"/>
      <c r="B31" s="192" t="s">
        <v>75</v>
      </c>
      <c r="C31" s="204" t="s">
        <v>358</v>
      </c>
      <c r="D31" s="204"/>
      <c r="E31" s="204"/>
      <c r="F31" s="204"/>
      <c r="G31" s="204"/>
      <c r="H31" s="204"/>
      <c r="I31" s="204"/>
      <c r="J31" s="16"/>
      <c r="K31" s="16"/>
    </row>
    <row r="32" spans="1:11" ht="24.75" customHeight="1" x14ac:dyDescent="0.2">
      <c r="A32" s="16"/>
      <c r="B32" s="192" t="s">
        <v>118</v>
      </c>
      <c r="C32" s="204" t="s">
        <v>357</v>
      </c>
      <c r="D32" s="204"/>
      <c r="E32" s="204"/>
      <c r="F32" s="204"/>
      <c r="G32" s="204"/>
      <c r="H32" s="204"/>
      <c r="I32" s="204"/>
      <c r="J32" s="16"/>
      <c r="K32" s="16"/>
    </row>
    <row r="33" spans="1:11" ht="24" customHeight="1" x14ac:dyDescent="0.2">
      <c r="A33" s="16"/>
      <c r="B33" s="192" t="s">
        <v>135</v>
      </c>
      <c r="C33" s="204" t="s">
        <v>356</v>
      </c>
      <c r="D33" s="204"/>
      <c r="E33" s="204"/>
      <c r="F33" s="204"/>
      <c r="G33" s="204"/>
      <c r="H33" s="204"/>
      <c r="I33" s="204"/>
      <c r="J33" s="16"/>
      <c r="K33" s="16"/>
    </row>
    <row r="34" spans="1:11" ht="30.75" customHeight="1" x14ac:dyDescent="0.2">
      <c r="A34" s="16"/>
      <c r="B34" s="192" t="s">
        <v>355</v>
      </c>
      <c r="C34" s="204" t="s">
        <v>354</v>
      </c>
      <c r="D34" s="204"/>
      <c r="E34" s="204"/>
      <c r="F34" s="204"/>
      <c r="G34" s="204"/>
      <c r="H34" s="204"/>
      <c r="I34" s="204"/>
      <c r="J34" s="16"/>
      <c r="K34" s="16"/>
    </row>
    <row r="35" spans="1:11" ht="28.5" customHeight="1" x14ac:dyDescent="0.2">
      <c r="A35" s="16"/>
      <c r="B35" s="192" t="s">
        <v>353</v>
      </c>
      <c r="C35" s="204" t="s">
        <v>352</v>
      </c>
      <c r="D35" s="204"/>
      <c r="E35" s="204"/>
      <c r="F35" s="204"/>
      <c r="G35" s="204"/>
      <c r="H35" s="204"/>
      <c r="I35" s="204"/>
      <c r="J35" s="16"/>
      <c r="K35" s="16"/>
    </row>
    <row r="36" spans="1:11" ht="43.5" customHeight="1" x14ac:dyDescent="0.2">
      <c r="A36" s="16"/>
      <c r="B36" s="192" t="s">
        <v>351</v>
      </c>
      <c r="C36" s="204" t="s">
        <v>350</v>
      </c>
      <c r="D36" s="204"/>
      <c r="E36" s="204"/>
      <c r="F36" s="204"/>
      <c r="G36" s="204"/>
      <c r="H36" s="204"/>
      <c r="I36" s="204"/>
      <c r="J36" s="16"/>
      <c r="K36" s="16"/>
    </row>
    <row r="37" spans="1:11" ht="15" x14ac:dyDescent="0.25">
      <c r="A37" s="16"/>
      <c r="B37"/>
      <c r="C37"/>
      <c r="D37" s="186"/>
      <c r="E37" s="186"/>
      <c r="F37" s="186"/>
      <c r="G37" s="186"/>
      <c r="H37" s="186"/>
      <c r="I37" s="186"/>
      <c r="J37" s="16"/>
      <c r="K37" s="16"/>
    </row>
    <row r="38" spans="1:11" ht="12.75" customHeight="1" x14ac:dyDescent="0.2">
      <c r="A38" s="16"/>
      <c r="B38" s="203" t="s">
        <v>349</v>
      </c>
      <c r="C38" s="203"/>
      <c r="D38" s="203"/>
      <c r="E38" s="203"/>
      <c r="F38" s="203"/>
      <c r="G38" s="203"/>
      <c r="H38" s="203"/>
      <c r="I38" s="203"/>
      <c r="J38" s="16"/>
      <c r="K38" s="16"/>
    </row>
    <row r="39" spans="1:11" ht="12.75" customHeight="1" x14ac:dyDescent="0.2">
      <c r="A39" s="16"/>
      <c r="B39" s="186"/>
      <c r="C39" s="186"/>
      <c r="D39" s="186"/>
      <c r="E39" s="186"/>
      <c r="F39" s="186"/>
      <c r="G39" s="186"/>
      <c r="H39" s="186"/>
      <c r="I39" s="186"/>
      <c r="J39" s="16"/>
      <c r="K39" s="16"/>
    </row>
    <row r="40" spans="1:11" ht="33.75" customHeight="1" x14ac:dyDescent="0.25">
      <c r="A40" s="16"/>
      <c r="B40"/>
      <c r="C40" s="200"/>
      <c r="D40" s="202" t="s">
        <v>348</v>
      </c>
      <c r="E40" s="202"/>
      <c r="F40" s="202"/>
      <c r="G40" s="200"/>
      <c r="H40" s="200"/>
      <c r="I40" s="200"/>
      <c r="J40" s="16"/>
      <c r="K40" s="16"/>
    </row>
    <row r="41" spans="1:11" ht="14.25" customHeight="1" x14ac:dyDescent="0.25">
      <c r="A41" s="16"/>
      <c r="B41"/>
      <c r="C41"/>
      <c r="D41" s="201" t="s">
        <v>347</v>
      </c>
      <c r="E41" s="201"/>
      <c r="F41" s="201"/>
      <c r="G41" s="200"/>
      <c r="H41" s="200"/>
      <c r="I41" s="200"/>
      <c r="J41" s="16"/>
      <c r="K41" s="16"/>
    </row>
    <row r="42" spans="1:11" ht="18" customHeight="1" x14ac:dyDescent="0.25">
      <c r="A42" s="16"/>
      <c r="B42"/>
      <c r="C42"/>
      <c r="D42" s="192" t="s">
        <v>346</v>
      </c>
      <c r="E42" s="193" t="s">
        <v>345</v>
      </c>
      <c r="F42" s="193"/>
      <c r="G42" s="200"/>
      <c r="H42" s="200"/>
      <c r="I42" s="200"/>
      <c r="J42" s="16"/>
      <c r="K42" s="16"/>
    </row>
    <row r="43" spans="1:11" ht="15" x14ac:dyDescent="0.25">
      <c r="A43" s="16"/>
      <c r="B43"/>
      <c r="C43"/>
      <c r="D43" s="192" t="s">
        <v>344</v>
      </c>
      <c r="E43" s="193" t="s">
        <v>76</v>
      </c>
      <c r="F43" s="193"/>
      <c r="G43" s="200"/>
      <c r="H43" s="200"/>
      <c r="I43" s="200"/>
      <c r="J43" s="16"/>
      <c r="K43" s="16"/>
    </row>
    <row r="44" spans="1:11" ht="15" x14ac:dyDescent="0.25">
      <c r="A44" s="16"/>
      <c r="B44"/>
      <c r="C44"/>
      <c r="D44" s="192" t="s">
        <v>343</v>
      </c>
      <c r="E44" s="193" t="s">
        <v>342</v>
      </c>
      <c r="F44" s="193"/>
      <c r="G44" s="200"/>
      <c r="H44" s="200"/>
      <c r="I44" s="200"/>
      <c r="J44" s="16"/>
      <c r="K44" s="16"/>
    </row>
    <row r="45" spans="1:11" ht="15" customHeight="1" x14ac:dyDescent="0.25">
      <c r="A45" s="16"/>
      <c r="B45"/>
      <c r="C45"/>
      <c r="D45" s="192" t="s">
        <v>81</v>
      </c>
      <c r="E45" s="193" t="s">
        <v>82</v>
      </c>
      <c r="F45" s="193"/>
      <c r="G45" s="186"/>
      <c r="H45" s="186"/>
      <c r="I45" s="186"/>
      <c r="J45" s="16"/>
      <c r="K45" s="16"/>
    </row>
    <row r="46" spans="1:11" ht="15" x14ac:dyDescent="0.25">
      <c r="A46" s="16"/>
      <c r="B46"/>
      <c r="C46"/>
      <c r="D46" s="192" t="s">
        <v>84</v>
      </c>
      <c r="E46" s="193" t="s">
        <v>86</v>
      </c>
      <c r="F46" s="193"/>
      <c r="G46" s="186"/>
      <c r="H46" s="186"/>
      <c r="I46" s="186"/>
      <c r="J46" s="16"/>
      <c r="K46" s="16"/>
    </row>
    <row r="47" spans="1:11" ht="25.5" x14ac:dyDescent="0.25">
      <c r="A47" s="16"/>
      <c r="B47"/>
      <c r="C47"/>
      <c r="D47" s="192" t="s">
        <v>110</v>
      </c>
      <c r="E47" s="193" t="s">
        <v>111</v>
      </c>
      <c r="F47" s="193"/>
      <c r="G47" s="186"/>
      <c r="H47" s="186"/>
      <c r="I47" s="186"/>
      <c r="J47" s="16"/>
      <c r="K47" s="16"/>
    </row>
    <row r="48" spans="1:11" ht="15" x14ac:dyDescent="0.25">
      <c r="A48" s="16"/>
      <c r="B48"/>
      <c r="C48"/>
      <c r="D48" s="192" t="s">
        <v>341</v>
      </c>
      <c r="E48" s="193" t="s">
        <v>340</v>
      </c>
      <c r="F48" s="193"/>
      <c r="G48" s="186"/>
      <c r="H48" s="186"/>
      <c r="I48" s="186"/>
      <c r="J48" s="16"/>
      <c r="K48" s="16"/>
    </row>
    <row r="49" spans="1:11" ht="15" x14ac:dyDescent="0.25">
      <c r="A49" s="16"/>
      <c r="B49"/>
      <c r="C49"/>
      <c r="D49" s="192" t="s">
        <v>88</v>
      </c>
      <c r="E49" s="193" t="s">
        <v>89</v>
      </c>
      <c r="F49" s="193"/>
      <c r="G49" s="186"/>
      <c r="H49" s="186"/>
      <c r="I49" s="186"/>
      <c r="J49" s="16"/>
      <c r="K49" s="16"/>
    </row>
    <row r="50" spans="1:11" ht="25.5" x14ac:dyDescent="0.25">
      <c r="A50" s="16"/>
      <c r="B50"/>
      <c r="C50"/>
      <c r="D50" s="192" t="s">
        <v>94</v>
      </c>
      <c r="E50" s="193" t="s">
        <v>95</v>
      </c>
      <c r="F50" s="193"/>
      <c r="G50" s="186"/>
      <c r="H50" s="186"/>
      <c r="I50" s="186"/>
      <c r="J50" s="16"/>
      <c r="K50" s="16"/>
    </row>
    <row r="51" spans="1:11" ht="15" x14ac:dyDescent="0.25">
      <c r="A51" s="16"/>
      <c r="B51"/>
      <c r="C51"/>
      <c r="D51" s="192" t="s">
        <v>97</v>
      </c>
      <c r="E51" s="193" t="s">
        <v>98</v>
      </c>
      <c r="F51" s="193"/>
      <c r="G51" s="186"/>
      <c r="H51" s="186"/>
      <c r="I51" s="186"/>
      <c r="J51" s="16"/>
      <c r="K51" s="16"/>
    </row>
    <row r="52" spans="1:11" ht="25.5" x14ac:dyDescent="0.25">
      <c r="A52" s="16"/>
      <c r="B52"/>
      <c r="C52"/>
      <c r="D52" s="192" t="s">
        <v>100</v>
      </c>
      <c r="E52" s="193" t="s">
        <v>101</v>
      </c>
      <c r="F52" s="193"/>
      <c r="G52" s="186"/>
      <c r="H52" s="186"/>
      <c r="I52" s="186"/>
      <c r="J52" s="16"/>
      <c r="K52" s="16"/>
    </row>
    <row r="53" spans="1:11" ht="15" x14ac:dyDescent="0.25">
      <c r="A53" s="16"/>
      <c r="B53"/>
      <c r="C53"/>
      <c r="D53" s="192" t="s">
        <v>339</v>
      </c>
      <c r="E53" s="193" t="s">
        <v>338</v>
      </c>
      <c r="F53" s="193"/>
      <c r="G53" s="186"/>
      <c r="H53" s="186"/>
      <c r="I53" s="186"/>
      <c r="J53" s="16"/>
      <c r="K53" s="16"/>
    </row>
    <row r="54" spans="1:11" ht="15" x14ac:dyDescent="0.25">
      <c r="A54" s="16"/>
      <c r="B54"/>
      <c r="C54"/>
      <c r="D54" s="192" t="s">
        <v>337</v>
      </c>
      <c r="E54" s="193" t="s">
        <v>336</v>
      </c>
      <c r="F54" s="193"/>
      <c r="G54" s="186"/>
      <c r="H54" s="186"/>
      <c r="I54" s="186"/>
      <c r="J54" s="16"/>
      <c r="K54" s="16"/>
    </row>
    <row r="55" spans="1:11" ht="15" x14ac:dyDescent="0.25">
      <c r="A55" s="16"/>
      <c r="B55"/>
      <c r="C55"/>
      <c r="D55" s="192" t="s">
        <v>335</v>
      </c>
      <c r="E55" s="193" t="s">
        <v>78</v>
      </c>
      <c r="F55" s="193"/>
      <c r="G55" s="186"/>
      <c r="H55" s="186"/>
      <c r="I55" s="186"/>
      <c r="J55" s="16"/>
      <c r="K55" s="16"/>
    </row>
    <row r="56" spans="1:11" ht="15" x14ac:dyDescent="0.25">
      <c r="A56" s="16"/>
      <c r="B56"/>
      <c r="C56"/>
      <c r="D56"/>
      <c r="E56"/>
      <c r="F56"/>
      <c r="G56" s="186"/>
      <c r="H56" s="186"/>
      <c r="I56" s="186"/>
      <c r="J56" s="16"/>
      <c r="K56" s="16"/>
    </row>
    <row r="57" spans="1:11" ht="54" customHeight="1" x14ac:dyDescent="0.2">
      <c r="A57" s="16"/>
      <c r="B57" s="185" t="s">
        <v>334</v>
      </c>
      <c r="C57" s="185"/>
      <c r="D57" s="185"/>
      <c r="E57" s="185"/>
      <c r="F57" s="185"/>
      <c r="G57" s="185"/>
      <c r="H57" s="185"/>
      <c r="I57" s="185"/>
      <c r="J57" s="16"/>
      <c r="K57" s="16"/>
    </row>
    <row r="58" spans="1:11" ht="15" x14ac:dyDescent="0.2">
      <c r="A58" s="16"/>
      <c r="B58" s="199"/>
      <c r="C58" s="199"/>
      <c r="D58" s="199"/>
      <c r="E58" s="199"/>
      <c r="F58" s="199"/>
      <c r="G58" s="199"/>
      <c r="H58" s="199"/>
      <c r="I58" s="199"/>
      <c r="J58" s="16"/>
      <c r="K58" s="16"/>
    </row>
    <row r="59" spans="1:11" ht="12.75" x14ac:dyDescent="0.2">
      <c r="A59" s="16"/>
      <c r="B59" s="198" t="s">
        <v>333</v>
      </c>
      <c r="C59" s="197"/>
      <c r="D59" s="197"/>
      <c r="E59" s="197"/>
      <c r="F59" s="197"/>
      <c r="G59" s="197"/>
      <c r="H59" s="197"/>
      <c r="I59" s="196"/>
      <c r="J59" s="16"/>
      <c r="K59" s="16"/>
    </row>
    <row r="60" spans="1:11" ht="12.75" x14ac:dyDescent="0.2">
      <c r="A60" s="16"/>
      <c r="B60" s="194" t="s">
        <v>332</v>
      </c>
      <c r="C60" s="194"/>
      <c r="D60" s="194"/>
      <c r="E60" s="194"/>
      <c r="F60" s="194"/>
      <c r="G60" s="194"/>
      <c r="H60" s="194"/>
      <c r="I60" s="194"/>
      <c r="J60" s="16"/>
      <c r="K60" s="16"/>
    </row>
    <row r="61" spans="1:11" ht="12.75" x14ac:dyDescent="0.2">
      <c r="A61" s="16"/>
      <c r="B61" s="194" t="s">
        <v>52</v>
      </c>
      <c r="C61" s="194"/>
      <c r="D61" s="195" t="s">
        <v>2</v>
      </c>
      <c r="E61" s="194" t="s">
        <v>52</v>
      </c>
      <c r="F61" s="194"/>
      <c r="G61" s="194" t="s">
        <v>2</v>
      </c>
      <c r="H61" s="194"/>
      <c r="I61" s="194"/>
      <c r="J61" s="16"/>
      <c r="K61" s="16"/>
    </row>
    <row r="62" spans="1:11" ht="12.75" x14ac:dyDescent="0.2">
      <c r="A62" s="16"/>
      <c r="B62" s="193" t="s">
        <v>331</v>
      </c>
      <c r="C62" s="193"/>
      <c r="D62" s="192" t="s">
        <v>330</v>
      </c>
      <c r="E62" s="193" t="s">
        <v>329</v>
      </c>
      <c r="F62" s="193"/>
      <c r="G62" s="193" t="s">
        <v>328</v>
      </c>
      <c r="H62" s="193"/>
      <c r="I62" s="193"/>
      <c r="J62" s="16"/>
      <c r="K62" s="16"/>
    </row>
    <row r="63" spans="1:11" ht="12.75" x14ac:dyDescent="0.2">
      <c r="A63" s="16"/>
      <c r="B63" s="193" t="s">
        <v>327</v>
      </c>
      <c r="C63" s="193"/>
      <c r="D63" s="192" t="s">
        <v>326</v>
      </c>
      <c r="E63" s="193" t="s">
        <v>325</v>
      </c>
      <c r="F63" s="193"/>
      <c r="G63" s="193" t="s">
        <v>324</v>
      </c>
      <c r="H63" s="193"/>
      <c r="I63" s="193"/>
      <c r="J63" s="16"/>
      <c r="K63" s="16"/>
    </row>
    <row r="64" spans="1:11" ht="12.75" x14ac:dyDescent="0.2">
      <c r="A64" s="16"/>
      <c r="B64" s="193" t="s">
        <v>323</v>
      </c>
      <c r="C64" s="193"/>
      <c r="D64" s="192" t="s">
        <v>77</v>
      </c>
      <c r="E64" s="193" t="s">
        <v>322</v>
      </c>
      <c r="F64" s="193"/>
      <c r="G64" s="193" t="s">
        <v>321</v>
      </c>
      <c r="H64" s="193"/>
      <c r="I64" s="193"/>
      <c r="J64" s="16"/>
      <c r="K64" s="16"/>
    </row>
    <row r="65" spans="1:11" ht="12.75" x14ac:dyDescent="0.2">
      <c r="A65" s="16"/>
      <c r="B65" s="193" t="s">
        <v>320</v>
      </c>
      <c r="C65" s="193"/>
      <c r="D65" s="192" t="s">
        <v>319</v>
      </c>
      <c r="E65" s="193" t="s">
        <v>318</v>
      </c>
      <c r="F65" s="193"/>
      <c r="G65" s="193" t="s">
        <v>317</v>
      </c>
      <c r="H65" s="193"/>
      <c r="I65" s="193"/>
      <c r="J65" s="16"/>
      <c r="K65" s="16"/>
    </row>
    <row r="66" spans="1:11" ht="12.75" x14ac:dyDescent="0.2">
      <c r="A66" s="16"/>
      <c r="B66" s="193" t="s">
        <v>316</v>
      </c>
      <c r="C66" s="193"/>
      <c r="D66" s="192" t="s">
        <v>315</v>
      </c>
      <c r="E66" s="193" t="s">
        <v>314</v>
      </c>
      <c r="F66" s="193"/>
      <c r="G66" s="193" t="s">
        <v>313</v>
      </c>
      <c r="H66" s="193"/>
      <c r="I66" s="193"/>
      <c r="J66" s="16"/>
      <c r="K66" s="16"/>
    </row>
    <row r="67" spans="1:11" ht="12.75" x14ac:dyDescent="0.2">
      <c r="A67" s="16"/>
      <c r="B67" s="193" t="s">
        <v>312</v>
      </c>
      <c r="C67" s="193"/>
      <c r="D67" s="192" t="s">
        <v>311</v>
      </c>
      <c r="E67" s="193" t="s">
        <v>310</v>
      </c>
      <c r="F67" s="193"/>
      <c r="G67" s="193" t="s">
        <v>309</v>
      </c>
      <c r="H67" s="193"/>
      <c r="I67" s="193"/>
      <c r="J67" s="16"/>
      <c r="K67" s="16"/>
    </row>
    <row r="68" spans="1:11" ht="15" x14ac:dyDescent="0.2">
      <c r="A68" s="16"/>
      <c r="B68" s="193" t="s">
        <v>308</v>
      </c>
      <c r="C68" s="193"/>
      <c r="D68" s="192" t="s">
        <v>307</v>
      </c>
      <c r="E68" s="191"/>
      <c r="F68" s="190"/>
      <c r="G68" s="189"/>
      <c r="H68" s="188"/>
      <c r="I68" s="187"/>
      <c r="J68" s="16"/>
      <c r="K68" s="16"/>
    </row>
    <row r="69" spans="1:11" ht="15" x14ac:dyDescent="0.25">
      <c r="A69" s="16"/>
      <c r="B69"/>
      <c r="C69"/>
      <c r="D69"/>
      <c r="E69"/>
      <c r="F69" s="186"/>
      <c r="G69" s="186"/>
      <c r="H69" s="186"/>
      <c r="I69" s="186"/>
      <c r="J69" s="16"/>
      <c r="K69" s="16"/>
    </row>
    <row r="70" spans="1:11" ht="55.5" customHeight="1" x14ac:dyDescent="0.2">
      <c r="A70" s="16"/>
      <c r="B70" s="185" t="s">
        <v>306</v>
      </c>
      <c r="C70" s="185"/>
      <c r="D70" s="185"/>
      <c r="E70" s="185"/>
      <c r="F70" s="185"/>
      <c r="G70" s="185"/>
      <c r="H70" s="185"/>
      <c r="I70" s="185"/>
      <c r="J70" s="16"/>
      <c r="K70" s="16"/>
    </row>
    <row r="71" spans="1:11" ht="100.5" customHeight="1" x14ac:dyDescent="0.2">
      <c r="A71" s="16"/>
      <c r="B71" s="185" t="s">
        <v>305</v>
      </c>
      <c r="C71" s="185"/>
      <c r="D71" s="185"/>
      <c r="E71" s="185"/>
      <c r="F71" s="185"/>
      <c r="G71" s="185"/>
      <c r="H71" s="185"/>
      <c r="I71" s="185"/>
      <c r="J71" s="16"/>
      <c r="K71" s="16"/>
    </row>
    <row r="72" spans="1:11" ht="29.25" customHeight="1" x14ac:dyDescent="0.2">
      <c r="A72" s="16"/>
      <c r="B72" s="185" t="s">
        <v>304</v>
      </c>
      <c r="C72" s="185"/>
      <c r="D72" s="185"/>
      <c r="E72" s="185"/>
      <c r="F72" s="185"/>
      <c r="G72" s="185"/>
      <c r="H72" s="185"/>
      <c r="I72" s="185"/>
      <c r="J72" s="16"/>
      <c r="K72" s="16"/>
    </row>
    <row r="73" spans="1:11" x14ac:dyDescent="0.2">
      <c r="A73" s="16"/>
      <c r="B73" s="16"/>
      <c r="C73" s="16"/>
      <c r="D73" s="16"/>
      <c r="E73" s="16"/>
      <c r="F73" s="16"/>
      <c r="G73" s="16"/>
      <c r="H73" s="16"/>
      <c r="I73" s="16"/>
      <c r="J73" s="16"/>
      <c r="K73" s="16"/>
    </row>
    <row r="74" spans="1:11" x14ac:dyDescent="0.2">
      <c r="A74" s="16"/>
      <c r="B74" s="16"/>
      <c r="C74" s="16"/>
      <c r="D74" s="16"/>
      <c r="E74" s="16"/>
      <c r="F74" s="16"/>
      <c r="G74" s="16"/>
      <c r="H74" s="16"/>
      <c r="I74" s="16"/>
      <c r="J74" s="16"/>
      <c r="K74" s="16"/>
    </row>
    <row r="75" spans="1:11" x14ac:dyDescent="0.2">
      <c r="A75" s="16"/>
      <c r="B75" s="16"/>
      <c r="C75" s="16"/>
      <c r="D75" s="16"/>
      <c r="E75" s="16"/>
      <c r="F75" s="16"/>
      <c r="G75" s="16"/>
      <c r="H75" s="16"/>
      <c r="I75" s="16"/>
      <c r="J75" s="16"/>
      <c r="K75" s="16"/>
    </row>
    <row r="76" spans="1:11" x14ac:dyDescent="0.2">
      <c r="A76" s="16"/>
      <c r="B76" s="16"/>
      <c r="C76" s="16"/>
      <c r="D76" s="16"/>
      <c r="E76" s="16"/>
      <c r="F76" s="16"/>
      <c r="G76" s="16"/>
      <c r="H76" s="16"/>
      <c r="I76" s="16"/>
      <c r="J76" s="16"/>
      <c r="K76" s="16"/>
    </row>
    <row r="77" spans="1:11" x14ac:dyDescent="0.2">
      <c r="A77" s="16"/>
      <c r="B77" s="16"/>
      <c r="C77" s="16"/>
      <c r="D77" s="16"/>
      <c r="E77" s="16"/>
      <c r="F77" s="16"/>
      <c r="G77" s="16"/>
      <c r="H77" s="16"/>
      <c r="I77" s="16"/>
      <c r="J77" s="16"/>
      <c r="K77" s="16"/>
    </row>
    <row r="78" spans="1:11" x14ac:dyDescent="0.2">
      <c r="A78" s="16"/>
      <c r="B78" s="16"/>
      <c r="C78" s="16"/>
      <c r="D78" s="16"/>
      <c r="E78" s="16"/>
      <c r="F78" s="16"/>
      <c r="G78" s="16"/>
      <c r="H78" s="16"/>
      <c r="I78" s="16"/>
      <c r="J78" s="16"/>
      <c r="K78" s="16"/>
    </row>
    <row r="79" spans="1:11" x14ac:dyDescent="0.2">
      <c r="A79" s="16"/>
      <c r="B79" s="16"/>
      <c r="C79" s="16"/>
      <c r="D79" s="16"/>
      <c r="E79" s="16"/>
      <c r="F79" s="16"/>
      <c r="G79" s="16"/>
      <c r="H79" s="16"/>
      <c r="I79" s="16"/>
      <c r="J79" s="16"/>
      <c r="K79" s="16"/>
    </row>
    <row r="80" spans="1:11" x14ac:dyDescent="0.2">
      <c r="A80" s="16"/>
      <c r="B80" s="16"/>
      <c r="C80" s="16"/>
      <c r="D80" s="16"/>
      <c r="E80" s="16"/>
      <c r="F80" s="16"/>
      <c r="G80" s="16"/>
      <c r="H80" s="16"/>
      <c r="I80" s="16"/>
      <c r="J80" s="16"/>
      <c r="K80" s="16"/>
    </row>
    <row r="81" spans="1:11" x14ac:dyDescent="0.2">
      <c r="A81" s="16"/>
      <c r="B81" s="16"/>
      <c r="C81" s="16"/>
      <c r="D81" s="16"/>
      <c r="E81" s="16"/>
      <c r="F81" s="16"/>
      <c r="G81" s="16"/>
      <c r="H81" s="16"/>
      <c r="I81" s="16"/>
      <c r="J81" s="16"/>
      <c r="K81" s="16"/>
    </row>
    <row r="82" spans="1:11" x14ac:dyDescent="0.2">
      <c r="A82" s="16"/>
      <c r="B82" s="16"/>
      <c r="C82" s="16"/>
      <c r="D82" s="16"/>
      <c r="E82" s="16"/>
      <c r="F82" s="16"/>
      <c r="G82" s="16"/>
      <c r="H82" s="16"/>
      <c r="I82" s="16"/>
      <c r="J82" s="16"/>
      <c r="K82" s="16"/>
    </row>
    <row r="83" spans="1:11" x14ac:dyDescent="0.2">
      <c r="A83" s="16"/>
      <c r="B83" s="16"/>
      <c r="C83" s="16"/>
      <c r="D83" s="16"/>
      <c r="E83" s="16"/>
      <c r="F83" s="16"/>
      <c r="G83" s="16"/>
      <c r="H83" s="16"/>
      <c r="I83" s="16"/>
      <c r="J83" s="16"/>
      <c r="K83" s="16"/>
    </row>
    <row r="84" spans="1:11" x14ac:dyDescent="0.2">
      <c r="A84" s="16"/>
      <c r="B84" s="16"/>
      <c r="C84" s="16"/>
      <c r="D84" s="16"/>
      <c r="E84" s="16"/>
      <c r="F84" s="16"/>
      <c r="G84" s="16"/>
      <c r="H84" s="16"/>
      <c r="I84" s="16"/>
      <c r="J84" s="16"/>
      <c r="K84" s="16"/>
    </row>
    <row r="85" spans="1:11" x14ac:dyDescent="0.2">
      <c r="A85" s="16"/>
      <c r="B85" s="16"/>
      <c r="C85" s="16"/>
      <c r="D85" s="16"/>
      <c r="E85" s="16"/>
      <c r="F85" s="16"/>
      <c r="G85" s="16"/>
      <c r="H85" s="16"/>
      <c r="I85" s="16"/>
      <c r="J85" s="16"/>
      <c r="K85" s="16"/>
    </row>
    <row r="86" spans="1:11" x14ac:dyDescent="0.2">
      <c r="A86" s="16"/>
      <c r="B86" s="16"/>
      <c r="C86" s="16"/>
      <c r="D86" s="16"/>
      <c r="E86" s="16"/>
      <c r="F86" s="16"/>
      <c r="G86" s="16"/>
      <c r="H86" s="16"/>
      <c r="I86" s="16"/>
      <c r="J86" s="16"/>
      <c r="K86" s="16"/>
    </row>
    <row r="87" spans="1:11" x14ac:dyDescent="0.2">
      <c r="A87" s="16"/>
      <c r="B87" s="16"/>
      <c r="C87" s="16"/>
      <c r="D87" s="16"/>
      <c r="E87" s="16"/>
      <c r="F87" s="16"/>
      <c r="G87" s="16"/>
      <c r="H87" s="16"/>
      <c r="I87" s="16"/>
      <c r="J87" s="16"/>
      <c r="K87" s="16"/>
    </row>
    <row r="88" spans="1:11" x14ac:dyDescent="0.2">
      <c r="A88" s="16"/>
      <c r="B88" s="16"/>
      <c r="C88" s="16"/>
      <c r="D88" s="16"/>
      <c r="E88" s="16"/>
      <c r="F88" s="16"/>
      <c r="G88" s="16"/>
      <c r="H88" s="16"/>
      <c r="I88" s="16"/>
      <c r="J88" s="16"/>
      <c r="K88" s="16"/>
    </row>
    <row r="89" spans="1:11" x14ac:dyDescent="0.2">
      <c r="A89" s="16"/>
      <c r="B89" s="16"/>
      <c r="C89" s="16"/>
      <c r="D89" s="16"/>
      <c r="E89" s="16"/>
      <c r="F89" s="16"/>
      <c r="G89" s="16"/>
      <c r="H89" s="16"/>
      <c r="I89" s="16"/>
      <c r="J89" s="16"/>
      <c r="K89" s="16"/>
    </row>
    <row r="90" spans="1:11" x14ac:dyDescent="0.2">
      <c r="A90" s="16"/>
      <c r="B90" s="16"/>
      <c r="C90" s="16"/>
      <c r="D90" s="16"/>
      <c r="E90" s="16"/>
      <c r="F90" s="16"/>
      <c r="G90" s="16"/>
      <c r="H90" s="16"/>
      <c r="I90" s="16"/>
      <c r="J90" s="16"/>
      <c r="K90" s="16"/>
    </row>
    <row r="91" spans="1:11" x14ac:dyDescent="0.2">
      <c r="A91" s="16"/>
      <c r="B91" s="16"/>
      <c r="C91" s="16"/>
      <c r="D91" s="16"/>
      <c r="E91" s="16"/>
      <c r="F91" s="16"/>
      <c r="G91" s="16"/>
      <c r="H91" s="16"/>
      <c r="I91" s="16"/>
      <c r="J91" s="16"/>
      <c r="K91" s="16"/>
    </row>
    <row r="92" spans="1:11" x14ac:dyDescent="0.2">
      <c r="A92" s="16"/>
      <c r="B92" s="16"/>
      <c r="C92" s="16"/>
      <c r="D92" s="16"/>
      <c r="E92" s="16"/>
      <c r="F92" s="16"/>
      <c r="G92" s="16"/>
      <c r="H92" s="16"/>
      <c r="I92" s="16"/>
      <c r="J92" s="16"/>
      <c r="K92" s="16"/>
    </row>
    <row r="93" spans="1:11" x14ac:dyDescent="0.2">
      <c r="A93" s="16"/>
      <c r="B93" s="16"/>
      <c r="C93" s="16"/>
      <c r="D93" s="16"/>
      <c r="E93" s="16"/>
      <c r="F93" s="16"/>
      <c r="G93" s="16"/>
      <c r="H93" s="16"/>
      <c r="I93" s="16"/>
      <c r="J93" s="16"/>
      <c r="K93" s="16"/>
    </row>
    <row r="94" spans="1:11" x14ac:dyDescent="0.2">
      <c r="A94" s="16"/>
      <c r="B94" s="16"/>
      <c r="C94" s="16"/>
      <c r="D94" s="16"/>
      <c r="E94" s="16"/>
      <c r="F94" s="16"/>
      <c r="G94" s="16"/>
      <c r="H94" s="16"/>
      <c r="I94" s="16"/>
      <c r="J94" s="16"/>
      <c r="K94" s="16"/>
    </row>
    <row r="95" spans="1:11" x14ac:dyDescent="0.2">
      <c r="A95" s="16"/>
      <c r="B95" s="16"/>
      <c r="C95" s="16"/>
      <c r="D95" s="16"/>
      <c r="E95" s="16"/>
      <c r="F95" s="16"/>
      <c r="G95" s="16"/>
      <c r="H95" s="16"/>
      <c r="I95" s="16"/>
      <c r="J95" s="16"/>
      <c r="K95" s="16"/>
    </row>
    <row r="96" spans="1:11" x14ac:dyDescent="0.2">
      <c r="A96" s="16"/>
      <c r="B96" s="16"/>
      <c r="C96" s="16"/>
      <c r="D96" s="16"/>
      <c r="E96" s="16"/>
      <c r="F96" s="16"/>
      <c r="G96" s="16"/>
      <c r="H96" s="16"/>
      <c r="I96" s="16"/>
      <c r="J96" s="16"/>
      <c r="K96" s="16"/>
    </row>
    <row r="97" spans="1:11" x14ac:dyDescent="0.2">
      <c r="A97" s="16"/>
      <c r="B97" s="16"/>
      <c r="C97" s="16"/>
      <c r="D97" s="16"/>
      <c r="E97" s="16"/>
      <c r="F97" s="16"/>
      <c r="G97" s="16"/>
      <c r="H97" s="16"/>
      <c r="I97" s="16"/>
      <c r="J97" s="16"/>
      <c r="K97" s="16"/>
    </row>
    <row r="98" spans="1:11" x14ac:dyDescent="0.2">
      <c r="A98" s="16"/>
      <c r="B98" s="16"/>
      <c r="C98" s="16"/>
      <c r="D98" s="16"/>
      <c r="E98" s="16"/>
      <c r="F98" s="16"/>
      <c r="G98" s="16"/>
      <c r="H98" s="16"/>
      <c r="I98" s="16"/>
      <c r="J98" s="16"/>
      <c r="K98" s="16"/>
    </row>
    <row r="99" spans="1:11" x14ac:dyDescent="0.2">
      <c r="A99" s="16"/>
      <c r="B99" s="16"/>
      <c r="C99" s="16"/>
      <c r="D99" s="16"/>
      <c r="E99" s="16"/>
      <c r="F99" s="16"/>
      <c r="G99" s="16"/>
      <c r="H99" s="16"/>
      <c r="I99" s="16"/>
      <c r="J99" s="16"/>
      <c r="K99" s="16"/>
    </row>
    <row r="100" spans="1:11" x14ac:dyDescent="0.2">
      <c r="A100" s="16"/>
      <c r="B100" s="16"/>
      <c r="C100" s="16"/>
      <c r="D100" s="16"/>
      <c r="E100" s="16"/>
      <c r="F100" s="16"/>
      <c r="G100" s="16"/>
      <c r="H100" s="16"/>
      <c r="I100" s="16"/>
      <c r="J100" s="16"/>
      <c r="K100" s="16"/>
    </row>
    <row r="101" spans="1:11" x14ac:dyDescent="0.2">
      <c r="A101" s="16"/>
      <c r="B101" s="16"/>
      <c r="C101" s="16"/>
      <c r="D101" s="16"/>
      <c r="E101" s="16"/>
      <c r="F101" s="16"/>
      <c r="G101" s="16"/>
      <c r="H101" s="16"/>
      <c r="I101" s="16"/>
      <c r="J101" s="16"/>
      <c r="K101" s="16"/>
    </row>
    <row r="102" spans="1:11" x14ac:dyDescent="0.2">
      <c r="A102" s="16"/>
      <c r="B102" s="16"/>
      <c r="C102" s="16"/>
      <c r="D102" s="16"/>
      <c r="E102" s="16"/>
      <c r="F102" s="16"/>
      <c r="G102" s="16"/>
      <c r="H102" s="16"/>
      <c r="I102" s="16"/>
      <c r="J102" s="16"/>
      <c r="K102" s="16"/>
    </row>
    <row r="103" spans="1:11" x14ac:dyDescent="0.2">
      <c r="A103" s="16"/>
      <c r="B103" s="16"/>
      <c r="C103" s="16"/>
      <c r="D103" s="16"/>
      <c r="E103" s="16"/>
      <c r="F103" s="16"/>
      <c r="G103" s="16"/>
      <c r="H103" s="16"/>
      <c r="I103" s="16"/>
      <c r="J103" s="16"/>
      <c r="K103" s="16"/>
    </row>
    <row r="104" spans="1:11" x14ac:dyDescent="0.2">
      <c r="A104" s="16"/>
      <c r="B104" s="16"/>
      <c r="C104" s="16"/>
      <c r="D104" s="16"/>
      <c r="E104" s="16"/>
      <c r="F104" s="16"/>
      <c r="G104" s="16"/>
      <c r="H104" s="16"/>
      <c r="I104" s="16"/>
      <c r="J104" s="16"/>
      <c r="K104" s="16"/>
    </row>
    <row r="105" spans="1:11" x14ac:dyDescent="0.2">
      <c r="A105" s="16"/>
      <c r="B105" s="16"/>
      <c r="C105" s="16"/>
      <c r="D105" s="16"/>
      <c r="E105" s="16"/>
      <c r="F105" s="16"/>
      <c r="G105" s="16"/>
      <c r="H105" s="16"/>
      <c r="I105" s="16"/>
      <c r="J105" s="16"/>
      <c r="K105" s="16"/>
    </row>
    <row r="106" spans="1:11" x14ac:dyDescent="0.2">
      <c r="A106" s="16"/>
      <c r="B106" s="16"/>
      <c r="C106" s="16"/>
      <c r="D106" s="16"/>
      <c r="E106" s="16"/>
      <c r="F106" s="16"/>
      <c r="G106" s="16"/>
      <c r="H106" s="16"/>
      <c r="I106" s="16"/>
      <c r="J106" s="16"/>
      <c r="K106" s="16"/>
    </row>
    <row r="107" spans="1:11" x14ac:dyDescent="0.2">
      <c r="A107" s="16"/>
      <c r="B107" s="16"/>
      <c r="C107" s="16"/>
      <c r="D107" s="16"/>
      <c r="E107" s="16"/>
      <c r="F107" s="16"/>
      <c r="G107" s="16"/>
      <c r="H107" s="16"/>
      <c r="I107" s="16"/>
      <c r="J107" s="16"/>
      <c r="K107" s="16"/>
    </row>
    <row r="108" spans="1:11" x14ac:dyDescent="0.2">
      <c r="A108" s="16"/>
      <c r="B108" s="16"/>
      <c r="C108" s="16"/>
      <c r="D108" s="16"/>
      <c r="E108" s="16"/>
      <c r="F108" s="16"/>
      <c r="G108" s="16"/>
      <c r="H108" s="16"/>
      <c r="I108" s="16"/>
      <c r="J108" s="16"/>
      <c r="K108" s="16"/>
    </row>
    <row r="109" spans="1:11" x14ac:dyDescent="0.2">
      <c r="A109" s="16"/>
      <c r="B109" s="16"/>
      <c r="C109" s="16"/>
      <c r="D109" s="16"/>
      <c r="E109" s="16"/>
      <c r="F109" s="16"/>
      <c r="G109" s="16"/>
      <c r="H109" s="16"/>
      <c r="I109" s="16"/>
      <c r="J109" s="16"/>
      <c r="K109" s="16"/>
    </row>
    <row r="110" spans="1:11" x14ac:dyDescent="0.2">
      <c r="A110" s="16"/>
      <c r="B110" s="16"/>
      <c r="C110" s="16"/>
      <c r="D110" s="16"/>
      <c r="E110" s="16"/>
      <c r="F110" s="16"/>
      <c r="G110" s="16"/>
      <c r="H110" s="16"/>
      <c r="I110" s="16"/>
      <c r="J110" s="16"/>
      <c r="K110" s="16"/>
    </row>
    <row r="111" spans="1:11" x14ac:dyDescent="0.2">
      <c r="A111" s="16"/>
      <c r="B111" s="16"/>
      <c r="C111" s="16"/>
      <c r="D111" s="16"/>
      <c r="E111" s="16"/>
      <c r="F111" s="16"/>
      <c r="G111" s="16"/>
      <c r="H111" s="16"/>
      <c r="I111" s="16"/>
      <c r="J111" s="16"/>
      <c r="K111" s="16"/>
    </row>
    <row r="112" spans="1:11" x14ac:dyDescent="0.2">
      <c r="A112" s="16"/>
      <c r="B112" s="16"/>
      <c r="C112" s="16"/>
      <c r="D112" s="16"/>
      <c r="E112" s="16"/>
      <c r="F112" s="16"/>
      <c r="G112" s="16"/>
      <c r="H112" s="16"/>
      <c r="I112" s="16"/>
      <c r="J112" s="16"/>
      <c r="K112" s="16"/>
    </row>
    <row r="113" spans="1:11" x14ac:dyDescent="0.2">
      <c r="A113" s="16"/>
      <c r="B113" s="16"/>
      <c r="C113" s="16"/>
      <c r="D113" s="16"/>
      <c r="E113" s="16"/>
      <c r="F113" s="16"/>
      <c r="G113" s="16"/>
      <c r="H113" s="16"/>
      <c r="I113" s="16"/>
      <c r="J113" s="16"/>
      <c r="K113" s="16"/>
    </row>
    <row r="114" spans="1:11" x14ac:dyDescent="0.2">
      <c r="A114" s="16"/>
      <c r="B114" s="16"/>
      <c r="C114" s="16"/>
      <c r="D114" s="16"/>
      <c r="E114" s="16"/>
      <c r="F114" s="16"/>
      <c r="G114" s="16"/>
      <c r="H114" s="16"/>
      <c r="I114" s="16"/>
      <c r="J114" s="16"/>
      <c r="K114" s="16"/>
    </row>
    <row r="115" spans="1:11" x14ac:dyDescent="0.2">
      <c r="A115" s="16"/>
      <c r="B115" s="16"/>
      <c r="C115" s="16"/>
      <c r="D115" s="16"/>
      <c r="E115" s="16"/>
      <c r="F115" s="16"/>
      <c r="G115" s="16"/>
      <c r="H115" s="16"/>
      <c r="I115" s="16"/>
      <c r="J115" s="16"/>
      <c r="K115" s="16"/>
    </row>
    <row r="116" spans="1:11" x14ac:dyDescent="0.2">
      <c r="A116" s="16"/>
      <c r="B116" s="16"/>
      <c r="C116" s="16"/>
      <c r="D116" s="16"/>
      <c r="E116" s="16"/>
      <c r="F116" s="16"/>
      <c r="G116" s="16"/>
      <c r="H116" s="16"/>
      <c r="I116" s="16"/>
      <c r="J116" s="16"/>
      <c r="K116" s="16"/>
    </row>
    <row r="117" spans="1:11" x14ac:dyDescent="0.2">
      <c r="A117" s="16"/>
      <c r="B117" s="16"/>
      <c r="C117" s="16"/>
      <c r="D117" s="16"/>
      <c r="E117" s="16"/>
      <c r="F117" s="16"/>
      <c r="G117" s="16"/>
      <c r="H117" s="16"/>
      <c r="I117" s="16"/>
      <c r="J117" s="16"/>
      <c r="K117" s="16"/>
    </row>
    <row r="118" spans="1:11" x14ac:dyDescent="0.2">
      <c r="A118" s="16"/>
      <c r="B118" s="16"/>
      <c r="C118" s="16"/>
      <c r="D118" s="16"/>
      <c r="E118" s="16"/>
      <c r="F118" s="16"/>
      <c r="G118" s="16"/>
      <c r="H118" s="16"/>
      <c r="I118" s="16"/>
      <c r="J118" s="16"/>
      <c r="K118" s="16"/>
    </row>
    <row r="119" spans="1:11" x14ac:dyDescent="0.2">
      <c r="A119" s="16"/>
      <c r="B119" s="16"/>
      <c r="C119" s="16"/>
      <c r="D119" s="16"/>
      <c r="E119" s="16"/>
      <c r="F119" s="16"/>
      <c r="G119" s="16"/>
      <c r="H119" s="16"/>
      <c r="I119" s="16"/>
      <c r="J119" s="16"/>
      <c r="K119" s="16"/>
    </row>
    <row r="120" spans="1:11" x14ac:dyDescent="0.2">
      <c r="A120" s="16"/>
      <c r="B120" s="16"/>
      <c r="C120" s="16"/>
      <c r="D120" s="16"/>
      <c r="E120" s="16"/>
      <c r="F120" s="16"/>
      <c r="G120" s="16"/>
      <c r="H120" s="16"/>
      <c r="I120" s="16"/>
      <c r="J120" s="16"/>
      <c r="K120" s="16"/>
    </row>
    <row r="121" spans="1:11" x14ac:dyDescent="0.2">
      <c r="A121" s="16"/>
      <c r="B121" s="16"/>
      <c r="C121" s="16"/>
      <c r="D121" s="16"/>
      <c r="E121" s="16"/>
      <c r="F121" s="16"/>
      <c r="G121" s="16"/>
      <c r="H121" s="16"/>
      <c r="I121" s="16"/>
      <c r="J121" s="16"/>
      <c r="K121" s="16"/>
    </row>
    <row r="122" spans="1:11" x14ac:dyDescent="0.2">
      <c r="A122" s="16"/>
      <c r="B122" s="16"/>
      <c r="C122" s="16"/>
      <c r="D122" s="16"/>
      <c r="E122" s="16"/>
      <c r="F122" s="16"/>
      <c r="G122" s="16"/>
      <c r="H122" s="16"/>
      <c r="I122" s="16"/>
      <c r="J122" s="16"/>
      <c r="K122" s="16"/>
    </row>
    <row r="123" spans="1:11" x14ac:dyDescent="0.2">
      <c r="A123" s="16"/>
      <c r="B123" s="16"/>
      <c r="C123" s="16"/>
      <c r="D123" s="16"/>
      <c r="E123" s="16"/>
      <c r="F123" s="16"/>
      <c r="G123" s="16"/>
      <c r="H123" s="16"/>
      <c r="I123" s="16"/>
      <c r="J123" s="16"/>
      <c r="K123" s="16"/>
    </row>
    <row r="124" spans="1:11" x14ac:dyDescent="0.2">
      <c r="A124" s="16"/>
      <c r="B124" s="16"/>
      <c r="C124" s="16"/>
      <c r="D124" s="16"/>
      <c r="E124" s="16"/>
      <c r="F124" s="16"/>
      <c r="G124" s="16"/>
      <c r="H124" s="16"/>
      <c r="I124" s="16"/>
      <c r="J124" s="16"/>
      <c r="K124" s="16"/>
    </row>
  </sheetData>
  <mergeCells count="79">
    <mergeCell ref="A1:I1"/>
    <mergeCell ref="J1:K4"/>
    <mergeCell ref="A2:I2"/>
    <mergeCell ref="A3:B3"/>
    <mergeCell ref="C3:G3"/>
    <mergeCell ref="H3:I3"/>
    <mergeCell ref="A4:B4"/>
    <mergeCell ref="C4:G4"/>
    <mergeCell ref="H4:I4"/>
    <mergeCell ref="B5:I6"/>
    <mergeCell ref="B7:I7"/>
    <mergeCell ref="B8:I10"/>
    <mergeCell ref="B16:I16"/>
    <mergeCell ref="B17:I17"/>
    <mergeCell ref="B18:I18"/>
    <mergeCell ref="B19:I19"/>
    <mergeCell ref="B20:I20"/>
    <mergeCell ref="B21:I21"/>
    <mergeCell ref="B22:I22"/>
    <mergeCell ref="B23:I23"/>
    <mergeCell ref="B25:I25"/>
    <mergeCell ref="C26:I26"/>
    <mergeCell ref="C27:I27"/>
    <mergeCell ref="C28:I28"/>
    <mergeCell ref="C29:I29"/>
    <mergeCell ref="C30:I30"/>
    <mergeCell ref="C31:I31"/>
    <mergeCell ref="C32:I32"/>
    <mergeCell ref="C33:I33"/>
    <mergeCell ref="C34:I34"/>
    <mergeCell ref="C35:I35"/>
    <mergeCell ref="C36:I36"/>
    <mergeCell ref="B38:I38"/>
    <mergeCell ref="D40:F40"/>
    <mergeCell ref="D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B57:I57"/>
    <mergeCell ref="B59:I59"/>
    <mergeCell ref="B60:I60"/>
    <mergeCell ref="B61:C61"/>
    <mergeCell ref="E61:F61"/>
    <mergeCell ref="G61:I61"/>
    <mergeCell ref="B62:C62"/>
    <mergeCell ref="E62:F62"/>
    <mergeCell ref="G62:I62"/>
    <mergeCell ref="B63:C63"/>
    <mergeCell ref="E63:F63"/>
    <mergeCell ref="G63:I63"/>
    <mergeCell ref="B64:C64"/>
    <mergeCell ref="E64:F64"/>
    <mergeCell ref="G64:I64"/>
    <mergeCell ref="B65:C65"/>
    <mergeCell ref="E65:F65"/>
    <mergeCell ref="G65:I65"/>
    <mergeCell ref="B66:C66"/>
    <mergeCell ref="E66:F66"/>
    <mergeCell ref="G66:I66"/>
    <mergeCell ref="B70:I70"/>
    <mergeCell ref="B71:I71"/>
    <mergeCell ref="B72:I72"/>
    <mergeCell ref="B67:C67"/>
    <mergeCell ref="E67:F67"/>
    <mergeCell ref="G67:I67"/>
    <mergeCell ref="B68:C68"/>
    <mergeCell ref="E68:F68"/>
    <mergeCell ref="G68:I68"/>
  </mergeCells>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O155"/>
  <sheetViews>
    <sheetView topLeftCell="B1" zoomScaleNormal="100" zoomScaleSheetLayoutView="110" workbookViewId="0">
      <selection activeCell="D7" sqref="A6:Z7"/>
    </sheetView>
  </sheetViews>
  <sheetFormatPr baseColWidth="10" defaultColWidth="9.140625" defaultRowHeight="14.25" x14ac:dyDescent="0.2"/>
  <cols>
    <col min="1" max="1" width="0" style="72" hidden="1" customWidth="1"/>
    <col min="2" max="2" width="7.28515625" style="1" customWidth="1"/>
    <col min="3" max="3" width="38.5703125" style="1" customWidth="1"/>
    <col min="4" max="4" width="29" style="1" customWidth="1"/>
    <col min="5" max="5" width="12.7109375" style="1" customWidth="1"/>
    <col min="6" max="6" width="17.140625" style="1" customWidth="1"/>
    <col min="7" max="7" width="16.85546875" style="1" customWidth="1"/>
    <col min="8" max="8" width="2.85546875" style="8" customWidth="1"/>
    <col min="9" max="9" width="12.140625" style="8" customWidth="1"/>
    <col min="10" max="10" width="2.85546875" style="1" customWidth="1"/>
    <col min="11" max="11" width="11.28515625" style="1" customWidth="1"/>
    <col min="12" max="12" width="2.85546875" style="1" customWidth="1"/>
    <col min="13" max="13" width="11.140625" style="8" bestFit="1" customWidth="1"/>
    <col min="14" max="14" width="2.85546875" style="1" customWidth="1"/>
    <col min="15" max="15" width="13" style="10" customWidth="1"/>
    <col min="16" max="16" width="2.85546875" style="1" customWidth="1"/>
    <col min="17" max="17" width="12.85546875" style="1" bestFit="1" customWidth="1"/>
    <col min="18" max="18" width="2.85546875" style="1" customWidth="1"/>
    <col min="19" max="19" width="9" style="1" customWidth="1"/>
    <col min="20" max="20" width="17.28515625" style="1" customWidth="1"/>
    <col min="21" max="21" width="14.85546875" style="18" hidden="1" customWidth="1"/>
    <col min="22" max="24" width="14.85546875" style="18" customWidth="1"/>
    <col min="25" max="25" width="83.140625" style="70" customWidth="1"/>
    <col min="26" max="26" width="14.85546875" style="18" customWidth="1"/>
    <col min="27" max="301" width="9.140625" style="72"/>
    <col min="302" max="16384" width="9.140625" style="1"/>
  </cols>
  <sheetData>
    <row r="1" spans="1:301" ht="24.75" customHeight="1" x14ac:dyDescent="0.2">
      <c r="B1" s="183" t="s">
        <v>0</v>
      </c>
      <c r="C1" s="184"/>
      <c r="D1" s="184"/>
      <c r="E1" s="184"/>
      <c r="F1" s="184"/>
      <c r="G1" s="184"/>
      <c r="H1" s="184"/>
      <c r="I1" s="184"/>
      <c r="J1" s="184"/>
      <c r="K1" s="184"/>
      <c r="L1" s="184"/>
      <c r="M1" s="184"/>
      <c r="N1" s="184"/>
      <c r="O1" s="184"/>
      <c r="P1" s="184"/>
      <c r="Q1" s="184"/>
      <c r="R1" s="184"/>
      <c r="S1" s="184"/>
      <c r="T1" s="184"/>
      <c r="U1" s="41"/>
      <c r="V1" s="162"/>
      <c r="W1" s="163"/>
      <c r="X1" s="163"/>
      <c r="Y1" s="163"/>
      <c r="Z1" s="164"/>
    </row>
    <row r="2" spans="1:301" ht="29.25" customHeight="1" x14ac:dyDescent="0.2">
      <c r="B2" s="181" t="s">
        <v>1</v>
      </c>
      <c r="C2" s="182"/>
      <c r="D2" s="182"/>
      <c r="E2" s="182"/>
      <c r="F2" s="182"/>
      <c r="G2" s="182"/>
      <c r="H2" s="182"/>
      <c r="I2" s="182"/>
      <c r="J2" s="182"/>
      <c r="K2" s="182"/>
      <c r="L2" s="182"/>
      <c r="M2" s="182"/>
      <c r="N2" s="182"/>
      <c r="O2" s="182"/>
      <c r="P2" s="182"/>
      <c r="Q2" s="182"/>
      <c r="R2" s="182"/>
      <c r="S2" s="182"/>
      <c r="T2" s="182"/>
      <c r="U2" s="41"/>
      <c r="V2" s="165"/>
      <c r="W2" s="166"/>
      <c r="X2" s="166"/>
      <c r="Y2" s="166"/>
      <c r="Z2" s="167"/>
    </row>
    <row r="3" spans="1:301" ht="22.5" customHeight="1" x14ac:dyDescent="0.2">
      <c r="B3" s="174" t="s">
        <v>2</v>
      </c>
      <c r="C3" s="160"/>
      <c r="D3" s="161"/>
      <c r="E3" s="159" t="s">
        <v>3</v>
      </c>
      <c r="F3" s="160"/>
      <c r="G3" s="160"/>
      <c r="H3" s="160"/>
      <c r="I3" s="160"/>
      <c r="J3" s="160"/>
      <c r="K3" s="160"/>
      <c r="L3" s="160"/>
      <c r="M3" s="160"/>
      <c r="N3" s="160"/>
      <c r="O3" s="160"/>
      <c r="P3" s="160"/>
      <c r="Q3" s="160"/>
      <c r="R3" s="160"/>
      <c r="S3" s="161"/>
      <c r="T3" s="79" t="s">
        <v>4</v>
      </c>
      <c r="U3" s="41"/>
      <c r="V3" s="165"/>
      <c r="W3" s="166"/>
      <c r="X3" s="166"/>
      <c r="Y3" s="166"/>
      <c r="Z3" s="167"/>
    </row>
    <row r="4" spans="1:301" ht="36" customHeight="1" thickBot="1" x14ac:dyDescent="0.25">
      <c r="B4" s="175" t="s">
        <v>387</v>
      </c>
      <c r="C4" s="176"/>
      <c r="D4" s="177"/>
      <c r="E4" s="156" t="s">
        <v>5</v>
      </c>
      <c r="F4" s="157"/>
      <c r="G4" s="157"/>
      <c r="H4" s="157"/>
      <c r="I4" s="157"/>
      <c r="J4" s="157"/>
      <c r="K4" s="157"/>
      <c r="L4" s="157"/>
      <c r="M4" s="157"/>
      <c r="N4" s="157"/>
      <c r="O4" s="157"/>
      <c r="P4" s="157"/>
      <c r="Q4" s="157"/>
      <c r="R4" s="157"/>
      <c r="S4" s="158"/>
      <c r="T4" s="17">
        <v>3</v>
      </c>
      <c r="U4" s="41"/>
      <c r="V4" s="168"/>
      <c r="W4" s="169"/>
      <c r="X4" s="169"/>
      <c r="Y4" s="169"/>
      <c r="Z4" s="170"/>
    </row>
    <row r="5" spans="1:301" ht="15" customHeight="1" thickBot="1" x14ac:dyDescent="0.25">
      <c r="B5" s="173"/>
      <c r="C5" s="173"/>
      <c r="D5" s="173"/>
      <c r="E5" s="173"/>
      <c r="F5" s="173"/>
      <c r="G5" s="173"/>
      <c r="H5" s="173"/>
      <c r="I5" s="173"/>
      <c r="J5" s="173"/>
      <c r="K5" s="173"/>
      <c r="L5" s="173"/>
      <c r="M5" s="173"/>
      <c r="N5" s="173"/>
      <c r="O5" s="173"/>
      <c r="P5" s="173"/>
      <c r="Q5" s="173"/>
      <c r="R5" s="173"/>
      <c r="S5" s="173"/>
      <c r="T5" s="173"/>
      <c r="U5" s="44"/>
      <c r="V5" s="44"/>
      <c r="W5" s="44"/>
      <c r="X5" s="44"/>
      <c r="Y5" s="68"/>
      <c r="Z5" s="45"/>
    </row>
    <row r="6" spans="1:301" ht="21.75" customHeight="1" x14ac:dyDescent="0.2">
      <c r="B6" s="162" t="s">
        <v>46</v>
      </c>
      <c r="C6" s="178"/>
      <c r="D6" s="179" t="s">
        <v>47</v>
      </c>
      <c r="E6" s="179"/>
      <c r="F6" s="179"/>
      <c r="G6" s="179"/>
      <c r="H6" s="179"/>
      <c r="I6" s="179"/>
      <c r="J6" s="179"/>
      <c r="K6" s="179"/>
      <c r="L6" s="179"/>
      <c r="M6" s="179"/>
      <c r="N6" s="179"/>
      <c r="O6" s="179"/>
      <c r="P6" s="179"/>
      <c r="Q6" s="179"/>
      <c r="R6" s="179"/>
      <c r="S6" s="179"/>
      <c r="T6" s="179"/>
      <c r="U6" s="179"/>
      <c r="V6" s="179"/>
      <c r="W6" s="179"/>
      <c r="X6" s="179"/>
      <c r="Y6" s="179"/>
      <c r="Z6" s="180"/>
    </row>
    <row r="7" spans="1:301" ht="15.75" customHeight="1" thickBot="1" x14ac:dyDescent="0.25">
      <c r="B7" s="139" t="s">
        <v>48</v>
      </c>
      <c r="C7" s="140"/>
      <c r="D7" s="144" t="s">
        <v>49</v>
      </c>
      <c r="E7" s="144"/>
      <c r="F7" s="144"/>
      <c r="G7" s="144"/>
      <c r="H7" s="144"/>
      <c r="I7" s="144"/>
      <c r="J7" s="144"/>
      <c r="K7" s="144"/>
      <c r="L7" s="144"/>
      <c r="M7" s="144"/>
      <c r="N7" s="144"/>
      <c r="O7" s="144"/>
      <c r="P7" s="144"/>
      <c r="Q7" s="144"/>
      <c r="R7" s="144"/>
      <c r="S7" s="144"/>
      <c r="T7" s="144"/>
      <c r="U7" s="144"/>
      <c r="V7" s="144"/>
      <c r="W7" s="144"/>
      <c r="X7" s="144"/>
      <c r="Y7" s="144"/>
      <c r="Z7" s="145"/>
    </row>
    <row r="8" spans="1:301" s="3" customFormat="1" ht="16.5" thickBot="1" x14ac:dyDescent="0.3">
      <c r="A8" s="73"/>
      <c r="B8" s="6"/>
      <c r="C8" s="6"/>
      <c r="D8" s="82"/>
      <c r="E8" s="82"/>
      <c r="F8" s="82"/>
      <c r="G8" s="46"/>
      <c r="H8" s="47"/>
      <c r="I8" s="47"/>
      <c r="J8" s="46"/>
      <c r="K8" s="46"/>
      <c r="L8" s="46"/>
      <c r="M8" s="47"/>
      <c r="N8" s="46"/>
      <c r="O8" s="47"/>
      <c r="P8" s="46"/>
      <c r="Q8" s="48"/>
      <c r="R8" s="48"/>
      <c r="S8" s="48"/>
      <c r="T8" s="49"/>
      <c r="U8" s="50"/>
      <c r="V8" s="50"/>
      <c r="W8" s="50"/>
      <c r="X8" s="50"/>
      <c r="Y8" s="69"/>
      <c r="Z8" s="51"/>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row>
    <row r="9" spans="1:301" s="2" customFormat="1" ht="15.75" x14ac:dyDescent="0.2">
      <c r="A9" s="74"/>
      <c r="B9" s="137" t="s">
        <v>50</v>
      </c>
      <c r="C9" s="137" t="s">
        <v>51</v>
      </c>
      <c r="D9" s="146" t="s">
        <v>52</v>
      </c>
      <c r="E9" s="146" t="s">
        <v>53</v>
      </c>
      <c r="F9" s="148" t="s">
        <v>54</v>
      </c>
      <c r="G9" s="150" t="s">
        <v>55</v>
      </c>
      <c r="H9" s="151"/>
      <c r="I9" s="151"/>
      <c r="J9" s="151"/>
      <c r="K9" s="151"/>
      <c r="L9" s="151"/>
      <c r="M9" s="151"/>
      <c r="N9" s="151"/>
      <c r="O9" s="151"/>
      <c r="P9" s="151"/>
      <c r="Q9" s="151"/>
      <c r="R9" s="151"/>
      <c r="S9" s="152"/>
      <c r="T9" s="137" t="s">
        <v>56</v>
      </c>
      <c r="U9" s="52"/>
      <c r="V9" s="137" t="s">
        <v>57</v>
      </c>
      <c r="W9" s="137" t="s">
        <v>58</v>
      </c>
      <c r="X9" s="137" t="s">
        <v>59</v>
      </c>
      <c r="Y9" s="137" t="s">
        <v>60</v>
      </c>
      <c r="Z9" s="142" t="s">
        <v>61</v>
      </c>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row>
    <row r="10" spans="1:301" s="2" customFormat="1" ht="30.75" thickBot="1" x14ac:dyDescent="0.25">
      <c r="A10" s="74"/>
      <c r="B10" s="138"/>
      <c r="C10" s="138"/>
      <c r="D10" s="147"/>
      <c r="E10" s="147"/>
      <c r="F10" s="149"/>
      <c r="G10" s="4" t="s">
        <v>13</v>
      </c>
      <c r="H10" s="7"/>
      <c r="I10" s="5" t="s">
        <v>62</v>
      </c>
      <c r="J10" s="5"/>
      <c r="K10" s="9" t="s">
        <v>63</v>
      </c>
      <c r="L10" s="5"/>
      <c r="M10" s="5" t="s">
        <v>64</v>
      </c>
      <c r="N10" s="5"/>
      <c r="O10" s="9" t="s">
        <v>65</v>
      </c>
      <c r="P10" s="5"/>
      <c r="Q10" s="5" t="s">
        <v>8</v>
      </c>
      <c r="R10" s="11"/>
      <c r="S10" s="12" t="s">
        <v>31</v>
      </c>
      <c r="T10" s="138"/>
      <c r="U10" s="52"/>
      <c r="V10" s="138"/>
      <c r="W10" s="138"/>
      <c r="X10" s="138"/>
      <c r="Y10" s="138"/>
      <c r="Z10" s="143"/>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row>
    <row r="11" spans="1:301" s="2" customFormat="1" ht="15.75" customHeight="1" x14ac:dyDescent="0.2">
      <c r="A11" s="74"/>
      <c r="B11" s="171" t="s">
        <v>66</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72"/>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row>
    <row r="12" spans="1:301" s="2" customFormat="1" ht="16.5" customHeight="1" x14ac:dyDescent="0.2">
      <c r="A12" s="74"/>
      <c r="B12" s="17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72"/>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row>
    <row r="13" spans="1:301" s="2" customFormat="1" ht="15.75" x14ac:dyDescent="0.2">
      <c r="A13" s="74"/>
      <c r="B13" s="141" t="s">
        <v>67</v>
      </c>
      <c r="C13" s="132"/>
      <c r="D13" s="132"/>
      <c r="E13" s="132"/>
      <c r="F13" s="132"/>
      <c r="G13" s="132"/>
      <c r="H13" s="132"/>
      <c r="I13" s="132"/>
      <c r="J13" s="132"/>
      <c r="K13" s="132"/>
      <c r="L13" s="132"/>
      <c r="M13" s="132"/>
      <c r="N13" s="132"/>
      <c r="O13" s="133" t="s">
        <v>68</v>
      </c>
      <c r="P13" s="134"/>
      <c r="Q13" s="134"/>
      <c r="R13" s="134"/>
      <c r="S13" s="135"/>
      <c r="T13" s="19">
        <f>SUM(U14:U26)/1300</f>
        <v>1</v>
      </c>
      <c r="U13" s="53">
        <f>T13*100</f>
        <v>100</v>
      </c>
      <c r="V13" s="153"/>
      <c r="W13" s="154"/>
      <c r="X13" s="154"/>
      <c r="Y13" s="154"/>
      <c r="Z13" s="155"/>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row>
    <row r="14" spans="1:301" s="26" customFormat="1" ht="12.75" customHeight="1" x14ac:dyDescent="0.2">
      <c r="A14" s="74"/>
      <c r="B14" s="57">
        <v>1</v>
      </c>
      <c r="C14" s="23" t="s">
        <v>69</v>
      </c>
      <c r="D14" s="39" t="s">
        <v>70</v>
      </c>
      <c r="E14" s="37" t="s">
        <v>71</v>
      </c>
      <c r="F14" s="38" t="s">
        <v>72</v>
      </c>
      <c r="G14" s="22" t="s">
        <v>14</v>
      </c>
      <c r="H14" s="23" t="s">
        <v>73</v>
      </c>
      <c r="I14" s="21" t="s">
        <v>74</v>
      </c>
      <c r="J14" s="23" t="s">
        <v>73</v>
      </c>
      <c r="K14" s="21" t="s">
        <v>75</v>
      </c>
      <c r="L14" s="23" t="s">
        <v>73</v>
      </c>
      <c r="M14" s="21" t="s">
        <v>76</v>
      </c>
      <c r="N14" s="23" t="s">
        <v>73</v>
      </c>
      <c r="O14" s="21" t="s">
        <v>77</v>
      </c>
      <c r="P14" s="23" t="s">
        <v>73</v>
      </c>
      <c r="Q14" s="21" t="s">
        <v>78</v>
      </c>
      <c r="R14" s="23" t="s">
        <v>73</v>
      </c>
      <c r="S14" s="24">
        <v>0</v>
      </c>
      <c r="T14" s="25">
        <v>1</v>
      </c>
      <c r="U14" s="53">
        <f>T14*100</f>
        <v>100</v>
      </c>
      <c r="V14" s="42">
        <v>44562</v>
      </c>
      <c r="W14" s="42">
        <v>44775</v>
      </c>
      <c r="X14" s="42" t="s">
        <v>79</v>
      </c>
      <c r="Y14" s="54" t="s">
        <v>80</v>
      </c>
      <c r="Z14" s="55"/>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row>
    <row r="15" spans="1:301" s="26" customFormat="1" ht="12.75" customHeight="1" x14ac:dyDescent="0.2">
      <c r="A15" s="74"/>
      <c r="B15" s="58">
        <v>2</v>
      </c>
      <c r="C15" s="23" t="s">
        <v>69</v>
      </c>
      <c r="D15" s="36" t="s">
        <v>81</v>
      </c>
      <c r="E15" s="37" t="s">
        <v>71</v>
      </c>
      <c r="F15" s="38" t="s">
        <v>72</v>
      </c>
      <c r="G15" s="22" t="s">
        <v>14</v>
      </c>
      <c r="H15" s="23" t="s">
        <v>73</v>
      </c>
      <c r="I15" s="21" t="s">
        <v>74</v>
      </c>
      <c r="J15" s="23" t="s">
        <v>73</v>
      </c>
      <c r="K15" s="21" t="s">
        <v>75</v>
      </c>
      <c r="L15" s="23" t="s">
        <v>73</v>
      </c>
      <c r="M15" s="34" t="s">
        <v>82</v>
      </c>
      <c r="N15" s="23" t="s">
        <v>73</v>
      </c>
      <c r="O15" s="21" t="s">
        <v>77</v>
      </c>
      <c r="P15" s="23" t="s">
        <v>73</v>
      </c>
      <c r="Q15" s="21" t="s">
        <v>78</v>
      </c>
      <c r="R15" s="23" t="s">
        <v>73</v>
      </c>
      <c r="S15" s="32">
        <v>0</v>
      </c>
      <c r="T15" s="33">
        <v>1</v>
      </c>
      <c r="U15" s="53">
        <f t="shared" ref="U15:U23" si="0">T15*100</f>
        <v>100</v>
      </c>
      <c r="V15" s="42">
        <v>44562</v>
      </c>
      <c r="W15" s="42">
        <v>44775</v>
      </c>
      <c r="X15" s="42" t="s">
        <v>79</v>
      </c>
      <c r="Y15" s="43" t="s">
        <v>83</v>
      </c>
      <c r="Z15" s="55"/>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row>
    <row r="16" spans="1:301" s="26" customFormat="1" ht="12.75" customHeight="1" x14ac:dyDescent="0.2">
      <c r="A16" s="74"/>
      <c r="B16" s="57">
        <v>3</v>
      </c>
      <c r="C16" s="23" t="s">
        <v>69</v>
      </c>
      <c r="D16" s="36" t="s">
        <v>84</v>
      </c>
      <c r="E16" s="37" t="s">
        <v>85</v>
      </c>
      <c r="F16" s="38" t="s">
        <v>72</v>
      </c>
      <c r="G16" s="22" t="s">
        <v>14</v>
      </c>
      <c r="H16" s="23" t="s">
        <v>73</v>
      </c>
      <c r="I16" s="21" t="s">
        <v>74</v>
      </c>
      <c r="J16" s="23" t="s">
        <v>73</v>
      </c>
      <c r="K16" s="21" t="s">
        <v>75</v>
      </c>
      <c r="L16" s="23" t="s">
        <v>73</v>
      </c>
      <c r="M16" s="28" t="s">
        <v>86</v>
      </c>
      <c r="N16" s="23" t="s">
        <v>73</v>
      </c>
      <c r="O16" s="21" t="s">
        <v>77</v>
      </c>
      <c r="P16" s="23" t="s">
        <v>73</v>
      </c>
      <c r="Q16" s="21" t="s">
        <v>78</v>
      </c>
      <c r="R16" s="23" t="s">
        <v>73</v>
      </c>
      <c r="S16" s="32">
        <v>0</v>
      </c>
      <c r="T16" s="33">
        <v>1</v>
      </c>
      <c r="U16" s="53">
        <f t="shared" si="0"/>
        <v>100</v>
      </c>
      <c r="V16" s="42">
        <v>44562</v>
      </c>
      <c r="W16" s="42">
        <v>44775</v>
      </c>
      <c r="X16" s="42" t="s">
        <v>79</v>
      </c>
      <c r="Y16" s="54" t="s">
        <v>87</v>
      </c>
      <c r="Z16" s="55"/>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4"/>
      <c r="JL16" s="74"/>
      <c r="JM16" s="74"/>
      <c r="JN16" s="74"/>
      <c r="JO16" s="74"/>
      <c r="JP16" s="74"/>
      <c r="JQ16" s="74"/>
      <c r="JR16" s="74"/>
      <c r="JS16" s="74"/>
      <c r="JT16" s="74"/>
      <c r="JU16" s="74"/>
      <c r="JV16" s="74"/>
      <c r="JW16" s="74"/>
      <c r="JX16" s="74"/>
      <c r="JY16" s="74"/>
      <c r="JZ16" s="74"/>
      <c r="KA16" s="74"/>
      <c r="KB16" s="74"/>
      <c r="KC16" s="74"/>
      <c r="KD16" s="74"/>
      <c r="KE16" s="74"/>
      <c r="KF16" s="74"/>
      <c r="KG16" s="74"/>
      <c r="KH16" s="74"/>
      <c r="KI16" s="74"/>
      <c r="KJ16" s="74"/>
      <c r="KK16" s="74"/>
      <c r="KL16" s="74"/>
      <c r="KM16" s="74"/>
      <c r="KN16" s="74"/>
      <c r="KO16" s="74"/>
    </row>
    <row r="17" spans="1:301" s="26" customFormat="1" ht="12.75" customHeight="1" x14ac:dyDescent="0.2">
      <c r="A17" s="74"/>
      <c r="B17" s="58">
        <v>4</v>
      </c>
      <c r="C17" s="23" t="s">
        <v>69</v>
      </c>
      <c r="D17" s="36" t="s">
        <v>88</v>
      </c>
      <c r="E17" s="37" t="s">
        <v>71</v>
      </c>
      <c r="F17" s="38" t="s">
        <v>72</v>
      </c>
      <c r="G17" s="22" t="s">
        <v>14</v>
      </c>
      <c r="H17" s="23" t="s">
        <v>73</v>
      </c>
      <c r="I17" s="21" t="s">
        <v>74</v>
      </c>
      <c r="J17" s="23" t="s">
        <v>73</v>
      </c>
      <c r="K17" s="21" t="s">
        <v>75</v>
      </c>
      <c r="L17" s="23" t="s">
        <v>73</v>
      </c>
      <c r="M17" s="28" t="s">
        <v>89</v>
      </c>
      <c r="N17" s="23" t="s">
        <v>73</v>
      </c>
      <c r="O17" s="21" t="s">
        <v>77</v>
      </c>
      <c r="P17" s="23" t="s">
        <v>73</v>
      </c>
      <c r="Q17" s="21" t="s">
        <v>78</v>
      </c>
      <c r="R17" s="23" t="s">
        <v>73</v>
      </c>
      <c r="S17" s="32">
        <v>0</v>
      </c>
      <c r="T17" s="33">
        <v>1</v>
      </c>
      <c r="U17" s="53">
        <f t="shared" si="0"/>
        <v>100</v>
      </c>
      <c r="V17" s="42">
        <v>44562</v>
      </c>
      <c r="W17" s="42">
        <v>44775</v>
      </c>
      <c r="X17" s="42" t="s">
        <v>79</v>
      </c>
      <c r="Y17" s="43" t="s">
        <v>90</v>
      </c>
      <c r="Z17" s="55"/>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row>
    <row r="18" spans="1:301" s="26" customFormat="1" ht="12.75" customHeight="1" x14ac:dyDescent="0.2">
      <c r="A18" s="74"/>
      <c r="B18" s="57">
        <v>5</v>
      </c>
      <c r="C18" s="23" t="s">
        <v>69</v>
      </c>
      <c r="D18" s="36" t="s">
        <v>91</v>
      </c>
      <c r="E18" s="37" t="s">
        <v>71</v>
      </c>
      <c r="F18" s="38" t="s">
        <v>72</v>
      </c>
      <c r="G18" s="22" t="s">
        <v>14</v>
      </c>
      <c r="H18" s="23" t="s">
        <v>73</v>
      </c>
      <c r="I18" s="21" t="s">
        <v>74</v>
      </c>
      <c r="J18" s="23" t="s">
        <v>73</v>
      </c>
      <c r="K18" s="21" t="s">
        <v>75</v>
      </c>
      <c r="L18" s="23" t="s">
        <v>73</v>
      </c>
      <c r="M18" s="28" t="s">
        <v>89</v>
      </c>
      <c r="N18" s="23" t="s">
        <v>73</v>
      </c>
      <c r="O18" s="21" t="s">
        <v>77</v>
      </c>
      <c r="P18" s="23" t="s">
        <v>73</v>
      </c>
      <c r="Q18" s="21" t="s">
        <v>92</v>
      </c>
      <c r="R18" s="23" t="s">
        <v>73</v>
      </c>
      <c r="S18" s="32">
        <v>0</v>
      </c>
      <c r="T18" s="33">
        <v>1</v>
      </c>
      <c r="U18" s="53">
        <f t="shared" si="0"/>
        <v>100</v>
      </c>
      <c r="V18" s="42">
        <v>44562</v>
      </c>
      <c r="W18" s="42">
        <v>44775</v>
      </c>
      <c r="X18" s="42" t="s">
        <v>79</v>
      </c>
      <c r="Y18" s="54" t="s">
        <v>93</v>
      </c>
      <c r="Z18" s="55"/>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4"/>
      <c r="JL18" s="74"/>
      <c r="JM18" s="74"/>
      <c r="JN18" s="74"/>
      <c r="JO18" s="74"/>
      <c r="JP18" s="74"/>
      <c r="JQ18" s="74"/>
      <c r="JR18" s="74"/>
      <c r="JS18" s="74"/>
      <c r="JT18" s="74"/>
      <c r="JU18" s="74"/>
      <c r="JV18" s="74"/>
      <c r="JW18" s="74"/>
      <c r="JX18" s="74"/>
      <c r="JY18" s="74"/>
      <c r="JZ18" s="74"/>
      <c r="KA18" s="74"/>
      <c r="KB18" s="74"/>
      <c r="KC18" s="74"/>
      <c r="KD18" s="74"/>
      <c r="KE18" s="74"/>
      <c r="KF18" s="74"/>
      <c r="KG18" s="74"/>
      <c r="KH18" s="74"/>
      <c r="KI18" s="74"/>
      <c r="KJ18" s="74"/>
      <c r="KK18" s="74"/>
      <c r="KL18" s="74"/>
      <c r="KM18" s="74"/>
      <c r="KN18" s="74"/>
      <c r="KO18" s="74"/>
    </row>
    <row r="19" spans="1:301" s="26" customFormat="1" ht="12.75" customHeight="1" x14ac:dyDescent="0.2">
      <c r="A19" s="74"/>
      <c r="B19" s="58">
        <v>6</v>
      </c>
      <c r="C19" s="23" t="s">
        <v>69</v>
      </c>
      <c r="D19" s="36" t="s">
        <v>94</v>
      </c>
      <c r="E19" s="37" t="s">
        <v>71</v>
      </c>
      <c r="F19" s="38" t="s">
        <v>72</v>
      </c>
      <c r="G19" s="22" t="s">
        <v>14</v>
      </c>
      <c r="H19" s="23" t="s">
        <v>73</v>
      </c>
      <c r="I19" s="21" t="s">
        <v>74</v>
      </c>
      <c r="J19" s="23" t="s">
        <v>73</v>
      </c>
      <c r="K19" s="21" t="s">
        <v>75</v>
      </c>
      <c r="L19" s="23" t="s">
        <v>73</v>
      </c>
      <c r="M19" s="28" t="s">
        <v>95</v>
      </c>
      <c r="N19" s="23" t="s">
        <v>73</v>
      </c>
      <c r="O19" s="21" t="s">
        <v>77</v>
      </c>
      <c r="P19" s="23" t="s">
        <v>73</v>
      </c>
      <c r="Q19" s="21" t="s">
        <v>78</v>
      </c>
      <c r="R19" s="23" t="s">
        <v>73</v>
      </c>
      <c r="S19" s="32">
        <v>0</v>
      </c>
      <c r="T19" s="33">
        <v>1</v>
      </c>
      <c r="U19" s="53">
        <f t="shared" si="0"/>
        <v>100</v>
      </c>
      <c r="V19" s="42">
        <v>44562</v>
      </c>
      <c r="W19" s="42">
        <v>44775</v>
      </c>
      <c r="X19" s="42" t="s">
        <v>79</v>
      </c>
      <c r="Y19" s="43" t="s">
        <v>96</v>
      </c>
      <c r="Z19" s="55"/>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row>
    <row r="20" spans="1:301" s="26" customFormat="1" ht="12.75" customHeight="1" x14ac:dyDescent="0.2">
      <c r="A20" s="74"/>
      <c r="B20" s="57">
        <v>7</v>
      </c>
      <c r="C20" s="23" t="s">
        <v>69</v>
      </c>
      <c r="D20" s="36" t="s">
        <v>97</v>
      </c>
      <c r="E20" s="37" t="s">
        <v>71</v>
      </c>
      <c r="F20" s="38" t="s">
        <v>72</v>
      </c>
      <c r="G20" s="22" t="s">
        <v>14</v>
      </c>
      <c r="H20" s="23" t="s">
        <v>73</v>
      </c>
      <c r="I20" s="21" t="s">
        <v>74</v>
      </c>
      <c r="J20" s="23" t="s">
        <v>73</v>
      </c>
      <c r="K20" s="21" t="s">
        <v>75</v>
      </c>
      <c r="L20" s="23" t="s">
        <v>73</v>
      </c>
      <c r="M20" s="28" t="s">
        <v>98</v>
      </c>
      <c r="N20" s="23" t="s">
        <v>73</v>
      </c>
      <c r="O20" s="21" t="s">
        <v>77</v>
      </c>
      <c r="P20" s="23" t="s">
        <v>73</v>
      </c>
      <c r="Q20" s="21" t="s">
        <v>78</v>
      </c>
      <c r="R20" s="23" t="s">
        <v>73</v>
      </c>
      <c r="S20" s="32">
        <v>0</v>
      </c>
      <c r="T20" s="33">
        <v>1</v>
      </c>
      <c r="U20" s="53">
        <f t="shared" si="0"/>
        <v>100</v>
      </c>
      <c r="V20" s="42">
        <v>44562</v>
      </c>
      <c r="W20" s="42">
        <v>44775</v>
      </c>
      <c r="X20" s="42" t="s">
        <v>79</v>
      </c>
      <c r="Y20" s="43" t="s">
        <v>99</v>
      </c>
      <c r="Z20" s="55"/>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row>
    <row r="21" spans="1:301" s="26" customFormat="1" ht="12.75" customHeight="1" x14ac:dyDescent="0.2">
      <c r="A21" s="74"/>
      <c r="B21" s="58">
        <v>8</v>
      </c>
      <c r="C21" s="31" t="s">
        <v>69</v>
      </c>
      <c r="D21" s="36" t="s">
        <v>100</v>
      </c>
      <c r="E21" s="39" t="s">
        <v>71</v>
      </c>
      <c r="F21" s="40" t="s">
        <v>72</v>
      </c>
      <c r="G21" s="30" t="s">
        <v>14</v>
      </c>
      <c r="H21" s="31" t="s">
        <v>73</v>
      </c>
      <c r="I21" s="29" t="s">
        <v>74</v>
      </c>
      <c r="J21" s="31" t="s">
        <v>73</v>
      </c>
      <c r="K21" s="29" t="s">
        <v>75</v>
      </c>
      <c r="L21" s="31" t="s">
        <v>73</v>
      </c>
      <c r="M21" s="28" t="s">
        <v>101</v>
      </c>
      <c r="N21" s="31" t="s">
        <v>73</v>
      </c>
      <c r="O21" s="29" t="s">
        <v>77</v>
      </c>
      <c r="P21" s="31" t="s">
        <v>73</v>
      </c>
      <c r="Q21" s="29" t="s">
        <v>78</v>
      </c>
      <c r="R21" s="31" t="s">
        <v>73</v>
      </c>
      <c r="S21" s="32">
        <v>0</v>
      </c>
      <c r="T21" s="33">
        <v>1</v>
      </c>
      <c r="U21" s="53">
        <f t="shared" si="0"/>
        <v>100</v>
      </c>
      <c r="V21" s="42">
        <v>44562</v>
      </c>
      <c r="W21" s="42">
        <v>44775</v>
      </c>
      <c r="X21" s="42" t="s">
        <v>79</v>
      </c>
      <c r="Y21" s="43" t="s">
        <v>102</v>
      </c>
      <c r="Z21" s="55"/>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row>
    <row r="22" spans="1:301" s="26" customFormat="1" ht="12.75" customHeight="1" x14ac:dyDescent="0.2">
      <c r="A22" s="74"/>
      <c r="B22" s="57">
        <v>9</v>
      </c>
      <c r="C22" s="23" t="s">
        <v>69</v>
      </c>
      <c r="D22" s="36" t="s">
        <v>103</v>
      </c>
      <c r="E22" s="37" t="s">
        <v>71</v>
      </c>
      <c r="F22" s="38" t="s">
        <v>72</v>
      </c>
      <c r="G22" s="22" t="s">
        <v>14</v>
      </c>
      <c r="H22" s="23" t="s">
        <v>73</v>
      </c>
      <c r="I22" s="21" t="s">
        <v>74</v>
      </c>
      <c r="J22" s="23" t="s">
        <v>73</v>
      </c>
      <c r="K22" s="21" t="s">
        <v>75</v>
      </c>
      <c r="L22" s="23" t="s">
        <v>73</v>
      </c>
      <c r="M22" s="34" t="s">
        <v>82</v>
      </c>
      <c r="N22" s="23" t="s">
        <v>73</v>
      </c>
      <c r="O22" s="21" t="s">
        <v>77</v>
      </c>
      <c r="P22" s="23" t="s">
        <v>73</v>
      </c>
      <c r="Q22" s="21" t="s">
        <v>104</v>
      </c>
      <c r="R22" s="23" t="s">
        <v>73</v>
      </c>
      <c r="S22" s="32">
        <v>0</v>
      </c>
      <c r="T22" s="35">
        <v>1</v>
      </c>
      <c r="U22" s="53">
        <f t="shared" si="0"/>
        <v>100</v>
      </c>
      <c r="V22" s="42" t="s">
        <v>73</v>
      </c>
      <c r="W22" s="42" t="s">
        <v>73</v>
      </c>
      <c r="X22" s="42" t="s">
        <v>79</v>
      </c>
      <c r="Y22" s="43" t="s">
        <v>105</v>
      </c>
      <c r="Z22" s="55"/>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row>
    <row r="23" spans="1:301" s="26" customFormat="1" ht="12.75" customHeight="1" x14ac:dyDescent="0.2">
      <c r="A23" s="74"/>
      <c r="B23" s="58">
        <v>10</v>
      </c>
      <c r="C23" s="23" t="s">
        <v>69</v>
      </c>
      <c r="D23" s="36" t="s">
        <v>106</v>
      </c>
      <c r="E23" s="37" t="s">
        <v>71</v>
      </c>
      <c r="F23" s="38" t="s">
        <v>72</v>
      </c>
      <c r="G23" s="22" t="s">
        <v>14</v>
      </c>
      <c r="H23" s="23" t="s">
        <v>73</v>
      </c>
      <c r="I23" s="21" t="s">
        <v>74</v>
      </c>
      <c r="J23" s="23" t="s">
        <v>73</v>
      </c>
      <c r="K23" s="21" t="s">
        <v>75</v>
      </c>
      <c r="L23" s="23" t="s">
        <v>73</v>
      </c>
      <c r="M23" s="28" t="s">
        <v>89</v>
      </c>
      <c r="N23" s="23" t="s">
        <v>73</v>
      </c>
      <c r="O23" s="21" t="s">
        <v>77</v>
      </c>
      <c r="P23" s="23" t="s">
        <v>73</v>
      </c>
      <c r="Q23" s="21" t="s">
        <v>104</v>
      </c>
      <c r="R23" s="23" t="s">
        <v>73</v>
      </c>
      <c r="S23" s="32">
        <v>0</v>
      </c>
      <c r="T23" s="33">
        <v>1</v>
      </c>
      <c r="U23" s="53">
        <f t="shared" si="0"/>
        <v>100</v>
      </c>
      <c r="V23" s="42" t="s">
        <v>73</v>
      </c>
      <c r="W23" s="42" t="s">
        <v>73</v>
      </c>
      <c r="X23" s="42" t="s">
        <v>79</v>
      </c>
      <c r="Y23" s="43" t="s">
        <v>107</v>
      </c>
      <c r="Z23" s="55"/>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row>
    <row r="24" spans="1:301" s="26" customFormat="1" ht="16.5" customHeight="1" x14ac:dyDescent="0.2">
      <c r="A24" s="74"/>
      <c r="B24" s="57">
        <v>11</v>
      </c>
      <c r="C24" s="31" t="s">
        <v>69</v>
      </c>
      <c r="D24" s="36" t="s">
        <v>108</v>
      </c>
      <c r="E24" s="37" t="s">
        <v>71</v>
      </c>
      <c r="F24" s="38" t="s">
        <v>72</v>
      </c>
      <c r="G24" s="22" t="s">
        <v>14</v>
      </c>
      <c r="H24" s="23" t="s">
        <v>73</v>
      </c>
      <c r="I24" s="21" t="s">
        <v>74</v>
      </c>
      <c r="J24" s="23" t="s">
        <v>73</v>
      </c>
      <c r="K24" s="21" t="s">
        <v>75</v>
      </c>
      <c r="L24" s="23" t="s">
        <v>73</v>
      </c>
      <c r="M24" s="28" t="s">
        <v>101</v>
      </c>
      <c r="N24" s="23" t="s">
        <v>73</v>
      </c>
      <c r="O24" s="21" t="s">
        <v>77</v>
      </c>
      <c r="P24" s="23" t="s">
        <v>73</v>
      </c>
      <c r="Q24" s="21" t="s">
        <v>104</v>
      </c>
      <c r="R24" s="23" t="s">
        <v>73</v>
      </c>
      <c r="S24" s="32">
        <v>0</v>
      </c>
      <c r="T24" s="33">
        <v>1</v>
      </c>
      <c r="U24" s="53">
        <f>T24*100</f>
        <v>100</v>
      </c>
      <c r="V24" s="42" t="s">
        <v>73</v>
      </c>
      <c r="W24" s="42" t="s">
        <v>73</v>
      </c>
      <c r="X24" s="42" t="s">
        <v>79</v>
      </c>
      <c r="Y24" s="43" t="s">
        <v>109</v>
      </c>
      <c r="Z24" s="55"/>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row>
    <row r="25" spans="1:301" s="26" customFormat="1" ht="12.75" customHeight="1" x14ac:dyDescent="0.2">
      <c r="A25" s="74"/>
      <c r="B25" s="58">
        <v>12</v>
      </c>
      <c r="C25" s="31" t="s">
        <v>69</v>
      </c>
      <c r="D25" s="36" t="s">
        <v>110</v>
      </c>
      <c r="E25" s="36" t="s">
        <v>85</v>
      </c>
      <c r="F25" s="38" t="s">
        <v>72</v>
      </c>
      <c r="G25" s="22" t="s">
        <v>14</v>
      </c>
      <c r="H25" s="23" t="s">
        <v>73</v>
      </c>
      <c r="I25" s="21" t="s">
        <v>74</v>
      </c>
      <c r="J25" s="23" t="s">
        <v>73</v>
      </c>
      <c r="K25" s="21" t="s">
        <v>75</v>
      </c>
      <c r="L25" s="23" t="s">
        <v>73</v>
      </c>
      <c r="M25" s="28" t="s">
        <v>111</v>
      </c>
      <c r="N25" s="23" t="s">
        <v>73</v>
      </c>
      <c r="O25" s="21" t="s">
        <v>77</v>
      </c>
      <c r="P25" s="23" t="s">
        <v>73</v>
      </c>
      <c r="Q25" s="21" t="s">
        <v>78</v>
      </c>
      <c r="R25" s="23" t="s">
        <v>73</v>
      </c>
      <c r="S25" s="32">
        <v>0</v>
      </c>
      <c r="T25" s="33">
        <v>1</v>
      </c>
      <c r="U25" s="53">
        <f>T25*100</f>
        <v>100</v>
      </c>
      <c r="V25" s="42">
        <v>44562</v>
      </c>
      <c r="W25" s="42">
        <v>44775</v>
      </c>
      <c r="X25" s="42" t="s">
        <v>79</v>
      </c>
      <c r="Y25" s="43" t="s">
        <v>112</v>
      </c>
      <c r="Z25" s="55"/>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row>
    <row r="26" spans="1:301" s="26" customFormat="1" ht="12.75" customHeight="1" x14ac:dyDescent="0.2">
      <c r="A26" s="74"/>
      <c r="B26" s="57">
        <v>13</v>
      </c>
      <c r="C26" s="31" t="s">
        <v>69</v>
      </c>
      <c r="D26" s="36" t="s">
        <v>113</v>
      </c>
      <c r="E26" s="36" t="s">
        <v>85</v>
      </c>
      <c r="F26" s="38" t="s">
        <v>72</v>
      </c>
      <c r="G26" s="22" t="s">
        <v>14</v>
      </c>
      <c r="H26" s="23" t="s">
        <v>73</v>
      </c>
      <c r="I26" s="21" t="s">
        <v>74</v>
      </c>
      <c r="J26" s="23" t="s">
        <v>73</v>
      </c>
      <c r="K26" s="21" t="s">
        <v>75</v>
      </c>
      <c r="L26" s="23" t="s">
        <v>73</v>
      </c>
      <c r="M26" s="28" t="s">
        <v>114</v>
      </c>
      <c r="N26" s="23" t="s">
        <v>73</v>
      </c>
      <c r="O26" s="21" t="s">
        <v>77</v>
      </c>
      <c r="P26" s="23" t="s">
        <v>73</v>
      </c>
      <c r="Q26" s="21" t="s">
        <v>78</v>
      </c>
      <c r="R26" s="23" t="s">
        <v>73</v>
      </c>
      <c r="S26" s="32">
        <v>0</v>
      </c>
      <c r="T26" s="33">
        <v>1</v>
      </c>
      <c r="U26" s="53">
        <f>T26*100</f>
        <v>100</v>
      </c>
      <c r="V26" s="42">
        <v>44562</v>
      </c>
      <c r="W26" s="42">
        <v>44775</v>
      </c>
      <c r="X26" s="42" t="s">
        <v>79</v>
      </c>
      <c r="Y26" s="43" t="s">
        <v>115</v>
      </c>
      <c r="Z26" s="55"/>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row>
    <row r="27" spans="1:301" s="2" customFormat="1" ht="15.75" customHeight="1" x14ac:dyDescent="0.2">
      <c r="A27" s="74"/>
      <c r="B27" s="131" t="s">
        <v>116</v>
      </c>
      <c r="C27" s="132"/>
      <c r="D27" s="132"/>
      <c r="E27" s="132"/>
      <c r="F27" s="132"/>
      <c r="G27" s="132"/>
      <c r="H27" s="132"/>
      <c r="I27" s="132"/>
      <c r="J27" s="132"/>
      <c r="K27" s="132"/>
      <c r="L27" s="132"/>
      <c r="M27" s="132"/>
      <c r="N27" s="132"/>
      <c r="O27" s="133" t="s">
        <v>68</v>
      </c>
      <c r="P27" s="134"/>
      <c r="Q27" s="134"/>
      <c r="R27" s="134"/>
      <c r="S27" s="135"/>
      <c r="T27" s="19">
        <f>SUM(U28:U37)/1000</f>
        <v>1</v>
      </c>
      <c r="U27" s="53">
        <f>T27*100</f>
        <v>100</v>
      </c>
      <c r="V27" s="153"/>
      <c r="W27" s="154"/>
      <c r="X27" s="154"/>
      <c r="Y27" s="154"/>
      <c r="Z27" s="155"/>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row>
    <row r="28" spans="1:301" s="26" customFormat="1" ht="12.75" customHeight="1" x14ac:dyDescent="0.2">
      <c r="A28" s="74"/>
      <c r="B28" s="57">
        <v>14</v>
      </c>
      <c r="C28" s="23" t="s">
        <v>117</v>
      </c>
      <c r="D28" s="39" t="s">
        <v>70</v>
      </c>
      <c r="E28" s="37" t="s">
        <v>71</v>
      </c>
      <c r="F28" s="38" t="s">
        <v>72</v>
      </c>
      <c r="G28" s="22" t="s">
        <v>14</v>
      </c>
      <c r="H28" s="23" t="s">
        <v>73</v>
      </c>
      <c r="I28" s="21" t="s">
        <v>74</v>
      </c>
      <c r="J28" s="23" t="s">
        <v>73</v>
      </c>
      <c r="K28" s="21" t="s">
        <v>118</v>
      </c>
      <c r="L28" s="23" t="s">
        <v>73</v>
      </c>
      <c r="M28" s="21" t="s">
        <v>76</v>
      </c>
      <c r="N28" s="23" t="s">
        <v>73</v>
      </c>
      <c r="O28" s="21" t="s">
        <v>77</v>
      </c>
      <c r="P28" s="23" t="s">
        <v>73</v>
      </c>
      <c r="Q28" s="21" t="s">
        <v>78</v>
      </c>
      <c r="R28" s="23" t="s">
        <v>73</v>
      </c>
      <c r="S28" s="24">
        <v>0</v>
      </c>
      <c r="T28" s="33">
        <v>1</v>
      </c>
      <c r="U28" s="53">
        <f>T28*100</f>
        <v>100</v>
      </c>
      <c r="V28" s="42">
        <v>44562</v>
      </c>
      <c r="W28" s="42">
        <v>44775</v>
      </c>
      <c r="X28" s="42" t="s">
        <v>79</v>
      </c>
      <c r="Y28" s="43" t="s">
        <v>119</v>
      </c>
      <c r="Z28" s="55"/>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4"/>
      <c r="JL28" s="74"/>
      <c r="JM28" s="74"/>
      <c r="JN28" s="74"/>
      <c r="JO28" s="74"/>
      <c r="JP28" s="74"/>
      <c r="JQ28" s="74"/>
      <c r="JR28" s="74"/>
      <c r="JS28" s="74"/>
      <c r="JT28" s="74"/>
      <c r="JU28" s="74"/>
      <c r="JV28" s="74"/>
      <c r="JW28" s="74"/>
      <c r="JX28" s="74"/>
      <c r="JY28" s="74"/>
      <c r="JZ28" s="74"/>
      <c r="KA28" s="74"/>
      <c r="KB28" s="74"/>
      <c r="KC28" s="74"/>
      <c r="KD28" s="74"/>
      <c r="KE28" s="74"/>
      <c r="KF28" s="74"/>
      <c r="KG28" s="74"/>
      <c r="KH28" s="74"/>
      <c r="KI28" s="74"/>
      <c r="KJ28" s="74"/>
      <c r="KK28" s="74"/>
      <c r="KL28" s="74"/>
      <c r="KM28" s="74"/>
      <c r="KN28" s="74"/>
      <c r="KO28" s="74"/>
    </row>
    <row r="29" spans="1:301" s="26" customFormat="1" ht="12.75" customHeight="1" x14ac:dyDescent="0.2">
      <c r="A29" s="74"/>
      <c r="B29" s="58">
        <v>15</v>
      </c>
      <c r="C29" s="23" t="s">
        <v>117</v>
      </c>
      <c r="D29" s="36" t="s">
        <v>81</v>
      </c>
      <c r="E29" s="37" t="s">
        <v>71</v>
      </c>
      <c r="F29" s="38" t="s">
        <v>72</v>
      </c>
      <c r="G29" s="22" t="s">
        <v>14</v>
      </c>
      <c r="H29" s="23" t="s">
        <v>73</v>
      </c>
      <c r="I29" s="21" t="s">
        <v>74</v>
      </c>
      <c r="J29" s="23" t="s">
        <v>73</v>
      </c>
      <c r="K29" s="21" t="s">
        <v>118</v>
      </c>
      <c r="L29" s="23" t="s">
        <v>73</v>
      </c>
      <c r="M29" s="34" t="s">
        <v>82</v>
      </c>
      <c r="N29" s="23" t="s">
        <v>73</v>
      </c>
      <c r="O29" s="21" t="s">
        <v>77</v>
      </c>
      <c r="P29" s="23" t="s">
        <v>73</v>
      </c>
      <c r="Q29" s="21" t="s">
        <v>78</v>
      </c>
      <c r="R29" s="23" t="s">
        <v>73</v>
      </c>
      <c r="S29" s="32">
        <v>0</v>
      </c>
      <c r="T29" s="33">
        <v>1</v>
      </c>
      <c r="U29" s="53">
        <f t="shared" ref="U29:U37" si="1">T29*100</f>
        <v>100</v>
      </c>
      <c r="V29" s="42">
        <v>44562</v>
      </c>
      <c r="W29" s="42">
        <v>44775</v>
      </c>
      <c r="X29" s="42" t="s">
        <v>79</v>
      </c>
      <c r="Y29" s="43" t="s">
        <v>120</v>
      </c>
      <c r="Z29" s="55"/>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4"/>
      <c r="JL29" s="74"/>
      <c r="JM29" s="74"/>
      <c r="JN29" s="74"/>
      <c r="JO29" s="74"/>
      <c r="JP29" s="74"/>
      <c r="JQ29" s="74"/>
      <c r="JR29" s="74"/>
      <c r="JS29" s="74"/>
      <c r="JT29" s="74"/>
      <c r="JU29" s="74"/>
      <c r="JV29" s="74"/>
      <c r="JW29" s="74"/>
      <c r="JX29" s="74"/>
      <c r="JY29" s="74"/>
      <c r="JZ29" s="74"/>
      <c r="KA29" s="74"/>
      <c r="KB29" s="74"/>
      <c r="KC29" s="74"/>
      <c r="KD29" s="74"/>
      <c r="KE29" s="74"/>
      <c r="KF29" s="74"/>
      <c r="KG29" s="74"/>
      <c r="KH29" s="74"/>
      <c r="KI29" s="74"/>
      <c r="KJ29" s="74"/>
      <c r="KK29" s="74"/>
      <c r="KL29" s="74"/>
      <c r="KM29" s="74"/>
      <c r="KN29" s="74"/>
      <c r="KO29" s="74"/>
    </row>
    <row r="30" spans="1:301" s="26" customFormat="1" ht="12.75" customHeight="1" x14ac:dyDescent="0.2">
      <c r="A30" s="74"/>
      <c r="B30" s="57">
        <v>16</v>
      </c>
      <c r="C30" s="23" t="s">
        <v>117</v>
      </c>
      <c r="D30" s="36" t="s">
        <v>84</v>
      </c>
      <c r="E30" s="37" t="s">
        <v>85</v>
      </c>
      <c r="F30" s="38" t="s">
        <v>72</v>
      </c>
      <c r="G30" s="22" t="s">
        <v>14</v>
      </c>
      <c r="H30" s="23" t="s">
        <v>73</v>
      </c>
      <c r="I30" s="21" t="s">
        <v>74</v>
      </c>
      <c r="J30" s="23" t="s">
        <v>73</v>
      </c>
      <c r="K30" s="21" t="s">
        <v>118</v>
      </c>
      <c r="L30" s="23" t="s">
        <v>73</v>
      </c>
      <c r="M30" s="28" t="s">
        <v>86</v>
      </c>
      <c r="N30" s="23" t="s">
        <v>73</v>
      </c>
      <c r="O30" s="21" t="s">
        <v>77</v>
      </c>
      <c r="P30" s="23" t="s">
        <v>73</v>
      </c>
      <c r="Q30" s="21" t="s">
        <v>78</v>
      </c>
      <c r="R30" s="23" t="s">
        <v>73</v>
      </c>
      <c r="S30" s="32">
        <v>0</v>
      </c>
      <c r="T30" s="33">
        <v>1</v>
      </c>
      <c r="U30" s="53">
        <f t="shared" si="1"/>
        <v>100</v>
      </c>
      <c r="V30" s="42">
        <v>44562</v>
      </c>
      <c r="W30" s="42">
        <v>44775</v>
      </c>
      <c r="X30" s="42" t="s">
        <v>79</v>
      </c>
      <c r="Y30" s="43" t="s">
        <v>121</v>
      </c>
      <c r="Z30" s="55"/>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4"/>
      <c r="JL30" s="74"/>
      <c r="JM30" s="74"/>
      <c r="JN30" s="74"/>
      <c r="JO30" s="74"/>
      <c r="JP30" s="74"/>
      <c r="JQ30" s="74"/>
      <c r="JR30" s="74"/>
      <c r="JS30" s="74"/>
      <c r="JT30" s="74"/>
      <c r="JU30" s="74"/>
      <c r="JV30" s="74"/>
      <c r="JW30" s="74"/>
      <c r="JX30" s="74"/>
      <c r="JY30" s="74"/>
      <c r="JZ30" s="74"/>
      <c r="KA30" s="74"/>
      <c r="KB30" s="74"/>
      <c r="KC30" s="74"/>
      <c r="KD30" s="74"/>
      <c r="KE30" s="74"/>
      <c r="KF30" s="74"/>
      <c r="KG30" s="74"/>
      <c r="KH30" s="74"/>
      <c r="KI30" s="74"/>
      <c r="KJ30" s="74"/>
      <c r="KK30" s="74"/>
      <c r="KL30" s="74"/>
      <c r="KM30" s="74"/>
      <c r="KN30" s="74"/>
      <c r="KO30" s="74"/>
    </row>
    <row r="31" spans="1:301" s="26" customFormat="1" ht="12.75" customHeight="1" x14ac:dyDescent="0.2">
      <c r="A31" s="74"/>
      <c r="B31" s="58">
        <v>17</v>
      </c>
      <c r="C31" s="23" t="s">
        <v>117</v>
      </c>
      <c r="D31" s="36" t="s">
        <v>110</v>
      </c>
      <c r="E31" s="36" t="s">
        <v>85</v>
      </c>
      <c r="F31" s="38" t="s">
        <v>72</v>
      </c>
      <c r="G31" s="22" t="s">
        <v>14</v>
      </c>
      <c r="H31" s="23" t="s">
        <v>73</v>
      </c>
      <c r="I31" s="21" t="s">
        <v>74</v>
      </c>
      <c r="J31" s="23" t="s">
        <v>73</v>
      </c>
      <c r="K31" s="21" t="s">
        <v>118</v>
      </c>
      <c r="L31" s="23" t="s">
        <v>73</v>
      </c>
      <c r="M31" s="28" t="s">
        <v>111</v>
      </c>
      <c r="N31" s="23" t="s">
        <v>73</v>
      </c>
      <c r="O31" s="21" t="s">
        <v>77</v>
      </c>
      <c r="P31" s="23" t="s">
        <v>73</v>
      </c>
      <c r="Q31" s="21" t="s">
        <v>78</v>
      </c>
      <c r="R31" s="23" t="s">
        <v>73</v>
      </c>
      <c r="S31" s="32">
        <v>0</v>
      </c>
      <c r="T31" s="33">
        <v>1</v>
      </c>
      <c r="U31" s="53">
        <f t="shared" si="1"/>
        <v>100</v>
      </c>
      <c r="V31" s="42">
        <v>44562</v>
      </c>
      <c r="W31" s="42">
        <v>44775</v>
      </c>
      <c r="X31" s="42" t="s">
        <v>79</v>
      </c>
      <c r="Y31" s="43" t="s">
        <v>122</v>
      </c>
      <c r="Z31" s="55"/>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4"/>
      <c r="JL31" s="74"/>
      <c r="JM31" s="74"/>
      <c r="JN31" s="74"/>
      <c r="JO31" s="74"/>
      <c r="JP31" s="74"/>
      <c r="JQ31" s="74"/>
      <c r="JR31" s="74"/>
      <c r="JS31" s="74"/>
      <c r="JT31" s="74"/>
      <c r="JU31" s="74"/>
      <c r="JV31" s="74"/>
      <c r="JW31" s="74"/>
      <c r="JX31" s="74"/>
      <c r="JY31" s="74"/>
      <c r="JZ31" s="74"/>
      <c r="KA31" s="74"/>
      <c r="KB31" s="74"/>
      <c r="KC31" s="74"/>
      <c r="KD31" s="74"/>
      <c r="KE31" s="74"/>
      <c r="KF31" s="74"/>
      <c r="KG31" s="74"/>
      <c r="KH31" s="74"/>
      <c r="KI31" s="74"/>
      <c r="KJ31" s="74"/>
      <c r="KK31" s="74"/>
      <c r="KL31" s="74"/>
      <c r="KM31" s="74"/>
      <c r="KN31" s="74"/>
      <c r="KO31" s="74"/>
    </row>
    <row r="32" spans="1:301" s="26" customFormat="1" ht="12.75" customHeight="1" x14ac:dyDescent="0.2">
      <c r="A32" s="74"/>
      <c r="B32" s="57">
        <v>18</v>
      </c>
      <c r="C32" s="23" t="s">
        <v>117</v>
      </c>
      <c r="D32" s="36" t="s">
        <v>88</v>
      </c>
      <c r="E32" s="37" t="s">
        <v>71</v>
      </c>
      <c r="F32" s="38" t="s">
        <v>72</v>
      </c>
      <c r="G32" s="22" t="s">
        <v>14</v>
      </c>
      <c r="H32" s="23" t="s">
        <v>73</v>
      </c>
      <c r="I32" s="21" t="s">
        <v>74</v>
      </c>
      <c r="J32" s="23" t="s">
        <v>73</v>
      </c>
      <c r="K32" s="21" t="s">
        <v>118</v>
      </c>
      <c r="L32" s="23" t="s">
        <v>73</v>
      </c>
      <c r="M32" s="28" t="s">
        <v>89</v>
      </c>
      <c r="N32" s="23" t="s">
        <v>73</v>
      </c>
      <c r="O32" s="21" t="s">
        <v>77</v>
      </c>
      <c r="P32" s="23" t="s">
        <v>73</v>
      </c>
      <c r="Q32" s="21" t="s">
        <v>78</v>
      </c>
      <c r="R32" s="23" t="s">
        <v>73</v>
      </c>
      <c r="S32" s="32">
        <v>0</v>
      </c>
      <c r="T32" s="33">
        <v>1</v>
      </c>
      <c r="U32" s="53">
        <f t="shared" si="1"/>
        <v>100</v>
      </c>
      <c r="V32" s="42">
        <v>44562</v>
      </c>
      <c r="W32" s="42">
        <v>44775</v>
      </c>
      <c r="X32" s="42" t="s">
        <v>79</v>
      </c>
      <c r="Y32" s="43" t="s">
        <v>123</v>
      </c>
      <c r="Z32" s="55"/>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4"/>
      <c r="JL32" s="74"/>
      <c r="JM32" s="74"/>
      <c r="JN32" s="74"/>
      <c r="JO32" s="74"/>
      <c r="JP32" s="74"/>
      <c r="JQ32" s="74"/>
      <c r="JR32" s="74"/>
      <c r="JS32" s="74"/>
      <c r="JT32" s="74"/>
      <c r="JU32" s="74"/>
      <c r="JV32" s="74"/>
      <c r="JW32" s="74"/>
      <c r="JX32" s="74"/>
      <c r="JY32" s="74"/>
      <c r="JZ32" s="74"/>
      <c r="KA32" s="74"/>
      <c r="KB32" s="74"/>
      <c r="KC32" s="74"/>
      <c r="KD32" s="74"/>
      <c r="KE32" s="74"/>
      <c r="KF32" s="74"/>
      <c r="KG32" s="74"/>
      <c r="KH32" s="74"/>
      <c r="KI32" s="74"/>
      <c r="KJ32" s="74"/>
      <c r="KK32" s="74"/>
      <c r="KL32" s="74"/>
      <c r="KM32" s="74"/>
      <c r="KN32" s="74"/>
      <c r="KO32" s="74"/>
    </row>
    <row r="33" spans="1:301" s="26" customFormat="1" ht="12.75" customHeight="1" x14ac:dyDescent="0.2">
      <c r="A33" s="74"/>
      <c r="B33" s="58">
        <v>19</v>
      </c>
      <c r="C33" s="23" t="s">
        <v>117</v>
      </c>
      <c r="D33" s="36" t="s">
        <v>91</v>
      </c>
      <c r="E33" s="37" t="s">
        <v>71</v>
      </c>
      <c r="F33" s="38" t="s">
        <v>72</v>
      </c>
      <c r="G33" s="22" t="s">
        <v>14</v>
      </c>
      <c r="H33" s="23" t="s">
        <v>73</v>
      </c>
      <c r="I33" s="21" t="s">
        <v>74</v>
      </c>
      <c r="J33" s="23" t="s">
        <v>73</v>
      </c>
      <c r="K33" s="21" t="s">
        <v>118</v>
      </c>
      <c r="L33" s="23" t="s">
        <v>73</v>
      </c>
      <c r="M33" s="28" t="s">
        <v>89</v>
      </c>
      <c r="N33" s="23" t="s">
        <v>73</v>
      </c>
      <c r="O33" s="21" t="s">
        <v>77</v>
      </c>
      <c r="P33" s="23" t="s">
        <v>73</v>
      </c>
      <c r="Q33" s="21" t="s">
        <v>124</v>
      </c>
      <c r="R33" s="23" t="s">
        <v>73</v>
      </c>
      <c r="S33" s="32">
        <v>0</v>
      </c>
      <c r="T33" s="33">
        <v>1</v>
      </c>
      <c r="U33" s="53">
        <f t="shared" si="1"/>
        <v>100</v>
      </c>
      <c r="V33" s="42">
        <v>44562</v>
      </c>
      <c r="W33" s="42">
        <v>44775</v>
      </c>
      <c r="X33" s="42" t="s">
        <v>79</v>
      </c>
      <c r="Y33" s="43" t="s">
        <v>125</v>
      </c>
      <c r="Z33" s="55"/>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4"/>
      <c r="JL33" s="74"/>
      <c r="JM33" s="74"/>
      <c r="JN33" s="74"/>
      <c r="JO33" s="74"/>
      <c r="JP33" s="74"/>
      <c r="JQ33" s="74"/>
      <c r="JR33" s="74"/>
      <c r="JS33" s="74"/>
      <c r="JT33" s="74"/>
      <c r="JU33" s="74"/>
      <c r="JV33" s="74"/>
      <c r="JW33" s="74"/>
      <c r="JX33" s="74"/>
      <c r="JY33" s="74"/>
      <c r="JZ33" s="74"/>
      <c r="KA33" s="74"/>
      <c r="KB33" s="74"/>
      <c r="KC33" s="74"/>
      <c r="KD33" s="74"/>
      <c r="KE33" s="74"/>
      <c r="KF33" s="74"/>
      <c r="KG33" s="74"/>
      <c r="KH33" s="74"/>
      <c r="KI33" s="74"/>
      <c r="KJ33" s="74"/>
      <c r="KK33" s="74"/>
      <c r="KL33" s="74"/>
      <c r="KM33" s="74"/>
      <c r="KN33" s="74"/>
      <c r="KO33" s="74"/>
    </row>
    <row r="34" spans="1:301" s="26" customFormat="1" ht="12.75" customHeight="1" x14ac:dyDescent="0.2">
      <c r="A34" s="74"/>
      <c r="B34" s="57">
        <v>20</v>
      </c>
      <c r="C34" s="23" t="s">
        <v>117</v>
      </c>
      <c r="D34" s="36" t="s">
        <v>94</v>
      </c>
      <c r="E34" s="37" t="s">
        <v>85</v>
      </c>
      <c r="F34" s="38" t="s">
        <v>72</v>
      </c>
      <c r="G34" s="22" t="s">
        <v>14</v>
      </c>
      <c r="H34" s="23" t="s">
        <v>73</v>
      </c>
      <c r="I34" s="21" t="s">
        <v>74</v>
      </c>
      <c r="J34" s="23" t="s">
        <v>73</v>
      </c>
      <c r="K34" s="21" t="s">
        <v>118</v>
      </c>
      <c r="L34" s="23" t="s">
        <v>73</v>
      </c>
      <c r="M34" s="28" t="s">
        <v>95</v>
      </c>
      <c r="N34" s="23" t="s">
        <v>73</v>
      </c>
      <c r="O34" s="21" t="s">
        <v>77</v>
      </c>
      <c r="P34" s="23" t="s">
        <v>73</v>
      </c>
      <c r="Q34" s="21" t="s">
        <v>78</v>
      </c>
      <c r="R34" s="23" t="s">
        <v>73</v>
      </c>
      <c r="S34" s="32">
        <v>0</v>
      </c>
      <c r="T34" s="33">
        <v>1</v>
      </c>
      <c r="U34" s="53">
        <f t="shared" ref="U34" si="2">T34*100</f>
        <v>100</v>
      </c>
      <c r="V34" s="42">
        <v>44562</v>
      </c>
      <c r="W34" s="42">
        <v>44775</v>
      </c>
      <c r="X34" s="42" t="s">
        <v>79</v>
      </c>
      <c r="Y34" s="43" t="s">
        <v>126</v>
      </c>
      <c r="Z34" s="55"/>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row>
    <row r="35" spans="1:301" s="26" customFormat="1" ht="12.75" customHeight="1" x14ac:dyDescent="0.2">
      <c r="A35" s="74"/>
      <c r="B35" s="58">
        <v>21</v>
      </c>
      <c r="C35" s="23" t="s">
        <v>117</v>
      </c>
      <c r="D35" s="36" t="s">
        <v>97</v>
      </c>
      <c r="E35" s="37" t="s">
        <v>71</v>
      </c>
      <c r="F35" s="38" t="s">
        <v>72</v>
      </c>
      <c r="G35" s="22" t="s">
        <v>14</v>
      </c>
      <c r="H35" s="23" t="s">
        <v>73</v>
      </c>
      <c r="I35" s="21" t="s">
        <v>74</v>
      </c>
      <c r="J35" s="23" t="s">
        <v>73</v>
      </c>
      <c r="K35" s="21" t="s">
        <v>118</v>
      </c>
      <c r="L35" s="23" t="s">
        <v>73</v>
      </c>
      <c r="M35" s="28" t="s">
        <v>98</v>
      </c>
      <c r="N35" s="23" t="s">
        <v>73</v>
      </c>
      <c r="O35" s="21" t="s">
        <v>77</v>
      </c>
      <c r="P35" s="23" t="s">
        <v>73</v>
      </c>
      <c r="Q35" s="21" t="s">
        <v>78</v>
      </c>
      <c r="R35" s="23" t="s">
        <v>73</v>
      </c>
      <c r="S35" s="32">
        <v>0</v>
      </c>
      <c r="T35" s="33">
        <v>1</v>
      </c>
      <c r="U35" s="53">
        <f t="shared" si="1"/>
        <v>100</v>
      </c>
      <c r="V35" s="42">
        <v>44562</v>
      </c>
      <c r="W35" s="42">
        <v>44775</v>
      </c>
      <c r="X35" s="42" t="s">
        <v>79</v>
      </c>
      <c r="Y35" s="43" t="s">
        <v>127</v>
      </c>
      <c r="Z35" s="55"/>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row>
    <row r="36" spans="1:301" s="26" customFormat="1" ht="12.75" customHeight="1" x14ac:dyDescent="0.2">
      <c r="A36" s="74"/>
      <c r="B36" s="57">
        <v>22</v>
      </c>
      <c r="C36" s="31" t="s">
        <v>117</v>
      </c>
      <c r="D36" s="36" t="s">
        <v>100</v>
      </c>
      <c r="E36" s="39" t="s">
        <v>71</v>
      </c>
      <c r="F36" s="40" t="s">
        <v>72</v>
      </c>
      <c r="G36" s="30" t="s">
        <v>14</v>
      </c>
      <c r="H36" s="31" t="s">
        <v>73</v>
      </c>
      <c r="I36" s="29" t="s">
        <v>74</v>
      </c>
      <c r="J36" s="31" t="s">
        <v>73</v>
      </c>
      <c r="K36" s="29" t="s">
        <v>118</v>
      </c>
      <c r="L36" s="31" t="s">
        <v>73</v>
      </c>
      <c r="M36" s="28" t="s">
        <v>101</v>
      </c>
      <c r="N36" s="31" t="s">
        <v>73</v>
      </c>
      <c r="O36" s="29" t="s">
        <v>77</v>
      </c>
      <c r="P36" s="31" t="s">
        <v>73</v>
      </c>
      <c r="Q36" s="29" t="s">
        <v>78</v>
      </c>
      <c r="R36" s="31" t="s">
        <v>73</v>
      </c>
      <c r="S36" s="32">
        <v>0</v>
      </c>
      <c r="T36" s="33">
        <v>1</v>
      </c>
      <c r="U36" s="53">
        <f t="shared" si="1"/>
        <v>100</v>
      </c>
      <c r="V36" s="42">
        <v>44562</v>
      </c>
      <c r="W36" s="42">
        <v>44775</v>
      </c>
      <c r="X36" s="42" t="s">
        <v>79</v>
      </c>
      <c r="Y36" s="43" t="s">
        <v>128</v>
      </c>
      <c r="Z36" s="55"/>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4"/>
      <c r="JL36" s="74"/>
      <c r="JM36" s="74"/>
      <c r="JN36" s="74"/>
      <c r="JO36" s="74"/>
      <c r="JP36" s="74"/>
      <c r="JQ36" s="74"/>
      <c r="JR36" s="74"/>
      <c r="JS36" s="74"/>
      <c r="JT36" s="74"/>
      <c r="JU36" s="74"/>
      <c r="JV36" s="74"/>
      <c r="JW36" s="74"/>
      <c r="JX36" s="74"/>
      <c r="JY36" s="74"/>
      <c r="JZ36" s="74"/>
      <c r="KA36" s="74"/>
      <c r="KB36" s="74"/>
      <c r="KC36" s="74"/>
      <c r="KD36" s="74"/>
      <c r="KE36" s="74"/>
      <c r="KF36" s="74"/>
      <c r="KG36" s="74"/>
      <c r="KH36" s="74"/>
      <c r="KI36" s="74"/>
      <c r="KJ36" s="74"/>
      <c r="KK36" s="74"/>
      <c r="KL36" s="74"/>
      <c r="KM36" s="74"/>
      <c r="KN36" s="74"/>
      <c r="KO36" s="74"/>
    </row>
    <row r="37" spans="1:301" s="26" customFormat="1" ht="12.75" customHeight="1" x14ac:dyDescent="0.2">
      <c r="A37" s="74"/>
      <c r="B37" s="58">
        <v>23</v>
      </c>
      <c r="C37" s="31" t="s">
        <v>117</v>
      </c>
      <c r="D37" s="36" t="s">
        <v>113</v>
      </c>
      <c r="E37" s="36" t="s">
        <v>85</v>
      </c>
      <c r="F37" s="40" t="s">
        <v>72</v>
      </c>
      <c r="G37" s="22" t="s">
        <v>14</v>
      </c>
      <c r="H37" s="23" t="s">
        <v>73</v>
      </c>
      <c r="I37" s="21" t="s">
        <v>74</v>
      </c>
      <c r="J37" s="23" t="s">
        <v>73</v>
      </c>
      <c r="K37" s="21" t="s">
        <v>118</v>
      </c>
      <c r="L37" s="23" t="s">
        <v>73</v>
      </c>
      <c r="M37" s="28" t="s">
        <v>114</v>
      </c>
      <c r="N37" s="23" t="s">
        <v>73</v>
      </c>
      <c r="O37" s="21" t="s">
        <v>77</v>
      </c>
      <c r="P37" s="23" t="s">
        <v>73</v>
      </c>
      <c r="Q37" s="21" t="s">
        <v>78</v>
      </c>
      <c r="R37" s="23" t="s">
        <v>73</v>
      </c>
      <c r="S37" s="32">
        <v>0</v>
      </c>
      <c r="T37" s="33">
        <v>1</v>
      </c>
      <c r="U37" s="53">
        <f t="shared" si="1"/>
        <v>100</v>
      </c>
      <c r="V37" s="42">
        <v>44562</v>
      </c>
      <c r="W37" s="42">
        <v>44775</v>
      </c>
      <c r="X37" s="42" t="s">
        <v>79</v>
      </c>
      <c r="Y37" s="43" t="s">
        <v>129</v>
      </c>
      <c r="Z37" s="55"/>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4"/>
      <c r="JL37" s="74"/>
      <c r="JM37" s="74"/>
      <c r="JN37" s="74"/>
      <c r="JO37" s="74"/>
      <c r="JP37" s="74"/>
      <c r="JQ37" s="74"/>
      <c r="JR37" s="74"/>
      <c r="JS37" s="74"/>
      <c r="JT37" s="74"/>
      <c r="JU37" s="74"/>
      <c r="JV37" s="74"/>
      <c r="JW37" s="74"/>
      <c r="JX37" s="74"/>
      <c r="JY37" s="74"/>
      <c r="JZ37" s="74"/>
      <c r="KA37" s="74"/>
      <c r="KB37" s="74"/>
      <c r="KC37" s="74"/>
      <c r="KD37" s="74"/>
      <c r="KE37" s="74"/>
      <c r="KF37" s="74"/>
      <c r="KG37" s="74"/>
      <c r="KH37" s="74"/>
      <c r="KI37" s="74"/>
      <c r="KJ37" s="74"/>
      <c r="KK37" s="74"/>
      <c r="KL37" s="74"/>
      <c r="KM37" s="74"/>
      <c r="KN37" s="74"/>
      <c r="KO37" s="74"/>
    </row>
    <row r="38" spans="1:301" s="26" customFormat="1" ht="12.75" customHeight="1" x14ac:dyDescent="0.2">
      <c r="A38" s="74"/>
      <c r="B38" s="57">
        <v>24</v>
      </c>
      <c r="C38" s="65" t="s">
        <v>117</v>
      </c>
      <c r="D38" s="36" t="s">
        <v>130</v>
      </c>
      <c r="E38" s="36" t="s">
        <v>71</v>
      </c>
      <c r="F38" s="40" t="s">
        <v>72</v>
      </c>
      <c r="G38" s="22" t="s">
        <v>14</v>
      </c>
      <c r="H38" s="23" t="s">
        <v>73</v>
      </c>
      <c r="I38" s="21" t="s">
        <v>74</v>
      </c>
      <c r="J38" s="23" t="s">
        <v>73</v>
      </c>
      <c r="K38" s="21" t="s">
        <v>118</v>
      </c>
      <c r="L38" s="23" t="s">
        <v>73</v>
      </c>
      <c r="M38" s="28" t="s">
        <v>131</v>
      </c>
      <c r="N38" s="23" t="s">
        <v>73</v>
      </c>
      <c r="O38" s="21" t="s">
        <v>77</v>
      </c>
      <c r="P38" s="23" t="s">
        <v>73</v>
      </c>
      <c r="Q38" s="21" t="s">
        <v>78</v>
      </c>
      <c r="R38" s="23" t="s">
        <v>73</v>
      </c>
      <c r="S38" s="32">
        <v>0</v>
      </c>
      <c r="T38" s="33">
        <v>1</v>
      </c>
      <c r="U38" s="53"/>
      <c r="V38" s="42" t="s">
        <v>73</v>
      </c>
      <c r="W38" s="42" t="s">
        <v>73</v>
      </c>
      <c r="X38" s="42" t="s">
        <v>79</v>
      </c>
      <c r="Y38" s="66" t="s">
        <v>132</v>
      </c>
      <c r="Z38" s="67"/>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4"/>
      <c r="JL38" s="74"/>
      <c r="JM38" s="74"/>
      <c r="JN38" s="74"/>
      <c r="JO38" s="74"/>
      <c r="JP38" s="74"/>
      <c r="JQ38" s="74"/>
      <c r="JR38" s="74"/>
      <c r="JS38" s="74"/>
      <c r="JT38" s="74"/>
      <c r="JU38" s="74"/>
      <c r="JV38" s="74"/>
      <c r="JW38" s="74"/>
      <c r="JX38" s="74"/>
      <c r="JY38" s="74"/>
      <c r="JZ38" s="74"/>
      <c r="KA38" s="74"/>
      <c r="KB38" s="74"/>
      <c r="KC38" s="74"/>
      <c r="KD38" s="74"/>
      <c r="KE38" s="74"/>
      <c r="KF38" s="74"/>
      <c r="KG38" s="74"/>
      <c r="KH38" s="74"/>
      <c r="KI38" s="74"/>
      <c r="KJ38" s="74"/>
      <c r="KK38" s="74"/>
      <c r="KL38" s="74"/>
      <c r="KM38" s="74"/>
      <c r="KN38" s="74"/>
      <c r="KO38" s="74"/>
    </row>
    <row r="39" spans="1:301" s="2" customFormat="1" ht="12.75" customHeight="1" x14ac:dyDescent="0.2">
      <c r="A39" s="74"/>
      <c r="B39" s="131" t="s">
        <v>133</v>
      </c>
      <c r="C39" s="132"/>
      <c r="D39" s="132"/>
      <c r="E39" s="132"/>
      <c r="F39" s="132"/>
      <c r="G39" s="132"/>
      <c r="H39" s="132"/>
      <c r="I39" s="132"/>
      <c r="J39" s="132"/>
      <c r="K39" s="132"/>
      <c r="L39" s="132"/>
      <c r="M39" s="132"/>
      <c r="N39" s="132"/>
      <c r="O39" s="133" t="s">
        <v>68</v>
      </c>
      <c r="P39" s="134"/>
      <c r="Q39" s="134"/>
      <c r="R39" s="134"/>
      <c r="S39" s="135"/>
      <c r="T39" s="19">
        <f>SUM(U40:U49)/1000</f>
        <v>1</v>
      </c>
      <c r="U39" s="53">
        <f>T39*100</f>
        <v>100</v>
      </c>
      <c r="V39" s="153"/>
      <c r="W39" s="154"/>
      <c r="X39" s="154"/>
      <c r="Y39" s="154"/>
      <c r="Z39" s="155"/>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4"/>
      <c r="JL39" s="74"/>
      <c r="JM39" s="74"/>
      <c r="JN39" s="74"/>
      <c r="JO39" s="74"/>
      <c r="JP39" s="74"/>
      <c r="JQ39" s="74"/>
      <c r="JR39" s="74"/>
      <c r="JS39" s="74"/>
      <c r="JT39" s="74"/>
      <c r="JU39" s="74"/>
      <c r="JV39" s="74"/>
      <c r="JW39" s="74"/>
      <c r="JX39" s="74"/>
      <c r="JY39" s="74"/>
      <c r="JZ39" s="74"/>
      <c r="KA39" s="74"/>
      <c r="KB39" s="74"/>
      <c r="KC39" s="74"/>
      <c r="KD39" s="74"/>
      <c r="KE39" s="74"/>
      <c r="KF39" s="74"/>
      <c r="KG39" s="74"/>
      <c r="KH39" s="74"/>
      <c r="KI39" s="74"/>
      <c r="KJ39" s="74"/>
      <c r="KK39" s="74"/>
      <c r="KL39" s="74"/>
      <c r="KM39" s="74"/>
      <c r="KN39" s="74"/>
      <c r="KO39" s="74"/>
    </row>
    <row r="40" spans="1:301" s="26" customFormat="1" ht="12.75" customHeight="1" x14ac:dyDescent="0.2">
      <c r="A40" s="74"/>
      <c r="B40" s="57">
        <v>25</v>
      </c>
      <c r="C40" s="23" t="s">
        <v>134</v>
      </c>
      <c r="D40" s="39" t="s">
        <v>70</v>
      </c>
      <c r="E40" s="37" t="s">
        <v>71</v>
      </c>
      <c r="F40" s="38" t="s">
        <v>72</v>
      </c>
      <c r="G40" s="22" t="s">
        <v>14</v>
      </c>
      <c r="H40" s="23" t="s">
        <v>73</v>
      </c>
      <c r="I40" s="21" t="s">
        <v>74</v>
      </c>
      <c r="J40" s="23" t="s">
        <v>73</v>
      </c>
      <c r="K40" s="21" t="s">
        <v>135</v>
      </c>
      <c r="L40" s="23" t="s">
        <v>73</v>
      </c>
      <c r="M40" s="21" t="s">
        <v>76</v>
      </c>
      <c r="N40" s="23" t="s">
        <v>73</v>
      </c>
      <c r="O40" s="21" t="s">
        <v>77</v>
      </c>
      <c r="P40" s="23" t="s">
        <v>73</v>
      </c>
      <c r="Q40" s="21" t="s">
        <v>78</v>
      </c>
      <c r="R40" s="23" t="s">
        <v>73</v>
      </c>
      <c r="S40" s="24">
        <v>0</v>
      </c>
      <c r="T40" s="33">
        <v>1</v>
      </c>
      <c r="U40" s="53">
        <f>T40*100</f>
        <v>100</v>
      </c>
      <c r="V40" s="42">
        <v>44562</v>
      </c>
      <c r="W40" s="42">
        <v>44775</v>
      </c>
      <c r="X40" s="42" t="s">
        <v>79</v>
      </c>
      <c r="Y40" s="43" t="s">
        <v>136</v>
      </c>
      <c r="Z40" s="55"/>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4"/>
      <c r="JL40" s="74"/>
      <c r="JM40" s="74"/>
      <c r="JN40" s="74"/>
      <c r="JO40" s="74"/>
      <c r="JP40" s="74"/>
      <c r="JQ40" s="74"/>
      <c r="JR40" s="74"/>
      <c r="JS40" s="74"/>
      <c r="JT40" s="74"/>
      <c r="JU40" s="74"/>
      <c r="JV40" s="74"/>
      <c r="JW40" s="74"/>
      <c r="JX40" s="74"/>
      <c r="JY40" s="74"/>
      <c r="JZ40" s="74"/>
      <c r="KA40" s="74"/>
      <c r="KB40" s="74"/>
      <c r="KC40" s="74"/>
      <c r="KD40" s="74"/>
      <c r="KE40" s="74"/>
      <c r="KF40" s="74"/>
      <c r="KG40" s="74"/>
      <c r="KH40" s="74"/>
      <c r="KI40" s="74"/>
      <c r="KJ40" s="74"/>
      <c r="KK40" s="74"/>
      <c r="KL40" s="74"/>
      <c r="KM40" s="74"/>
      <c r="KN40" s="74"/>
      <c r="KO40" s="74"/>
    </row>
    <row r="41" spans="1:301" s="26" customFormat="1" ht="12.75" customHeight="1" x14ac:dyDescent="0.2">
      <c r="A41" s="74"/>
      <c r="B41" s="58">
        <v>26</v>
      </c>
      <c r="C41" s="23" t="s">
        <v>134</v>
      </c>
      <c r="D41" s="36" t="s">
        <v>81</v>
      </c>
      <c r="E41" s="37" t="s">
        <v>71</v>
      </c>
      <c r="F41" s="38" t="s">
        <v>72</v>
      </c>
      <c r="G41" s="22" t="s">
        <v>14</v>
      </c>
      <c r="H41" s="23" t="s">
        <v>73</v>
      </c>
      <c r="I41" s="21" t="s">
        <v>74</v>
      </c>
      <c r="J41" s="23" t="s">
        <v>73</v>
      </c>
      <c r="K41" s="21" t="s">
        <v>135</v>
      </c>
      <c r="L41" s="23" t="s">
        <v>73</v>
      </c>
      <c r="M41" s="34" t="s">
        <v>82</v>
      </c>
      <c r="N41" s="23" t="s">
        <v>73</v>
      </c>
      <c r="O41" s="21" t="s">
        <v>77</v>
      </c>
      <c r="P41" s="23" t="s">
        <v>73</v>
      </c>
      <c r="Q41" s="21" t="s">
        <v>78</v>
      </c>
      <c r="R41" s="23" t="s">
        <v>73</v>
      </c>
      <c r="S41" s="32">
        <v>0</v>
      </c>
      <c r="T41" s="33">
        <v>1</v>
      </c>
      <c r="U41" s="53">
        <f t="shared" ref="U41:U47" si="3">T41*100</f>
        <v>100</v>
      </c>
      <c r="V41" s="42">
        <v>44562</v>
      </c>
      <c r="W41" s="42">
        <v>44775</v>
      </c>
      <c r="X41" s="42" t="s">
        <v>79</v>
      </c>
      <c r="Y41" s="43" t="s">
        <v>137</v>
      </c>
      <c r="Z41" s="55"/>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4"/>
      <c r="JL41" s="74"/>
      <c r="JM41" s="74"/>
      <c r="JN41" s="74"/>
      <c r="JO41" s="74"/>
      <c r="JP41" s="74"/>
      <c r="JQ41" s="74"/>
      <c r="JR41" s="74"/>
      <c r="JS41" s="74"/>
      <c r="JT41" s="74"/>
      <c r="JU41" s="74"/>
      <c r="JV41" s="74"/>
      <c r="JW41" s="74"/>
      <c r="JX41" s="74"/>
      <c r="JY41" s="74"/>
      <c r="JZ41" s="74"/>
      <c r="KA41" s="74"/>
      <c r="KB41" s="74"/>
      <c r="KC41" s="74"/>
      <c r="KD41" s="74"/>
      <c r="KE41" s="74"/>
      <c r="KF41" s="74"/>
      <c r="KG41" s="74"/>
      <c r="KH41" s="74"/>
      <c r="KI41" s="74"/>
      <c r="KJ41" s="74"/>
      <c r="KK41" s="74"/>
      <c r="KL41" s="74"/>
      <c r="KM41" s="74"/>
      <c r="KN41" s="74"/>
      <c r="KO41" s="74"/>
    </row>
    <row r="42" spans="1:301" s="26" customFormat="1" ht="12.75" customHeight="1" x14ac:dyDescent="0.2">
      <c r="A42" s="74"/>
      <c r="B42" s="57">
        <v>27</v>
      </c>
      <c r="C42" s="23" t="s">
        <v>134</v>
      </c>
      <c r="D42" s="36" t="s">
        <v>84</v>
      </c>
      <c r="E42" s="37" t="s">
        <v>85</v>
      </c>
      <c r="F42" s="38" t="s">
        <v>72</v>
      </c>
      <c r="G42" s="22" t="s">
        <v>14</v>
      </c>
      <c r="H42" s="23" t="s">
        <v>73</v>
      </c>
      <c r="I42" s="21" t="s">
        <v>74</v>
      </c>
      <c r="J42" s="23" t="s">
        <v>73</v>
      </c>
      <c r="K42" s="21" t="s">
        <v>135</v>
      </c>
      <c r="L42" s="23" t="s">
        <v>73</v>
      </c>
      <c r="M42" s="28" t="s">
        <v>86</v>
      </c>
      <c r="N42" s="23" t="s">
        <v>73</v>
      </c>
      <c r="O42" s="21" t="s">
        <v>77</v>
      </c>
      <c r="P42" s="23" t="s">
        <v>73</v>
      </c>
      <c r="Q42" s="21" t="s">
        <v>78</v>
      </c>
      <c r="R42" s="23" t="s">
        <v>73</v>
      </c>
      <c r="S42" s="32">
        <v>0</v>
      </c>
      <c r="T42" s="33">
        <v>1</v>
      </c>
      <c r="U42" s="53">
        <f t="shared" si="3"/>
        <v>100</v>
      </c>
      <c r="V42" s="42">
        <v>44562</v>
      </c>
      <c r="W42" s="42">
        <v>44775</v>
      </c>
      <c r="X42" s="42" t="s">
        <v>79</v>
      </c>
      <c r="Y42" s="43" t="s">
        <v>138</v>
      </c>
      <c r="Z42" s="55"/>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4"/>
      <c r="JL42" s="74"/>
      <c r="JM42" s="74"/>
      <c r="JN42" s="74"/>
      <c r="JO42" s="74"/>
      <c r="JP42" s="74"/>
      <c r="JQ42" s="74"/>
      <c r="JR42" s="74"/>
      <c r="JS42" s="74"/>
      <c r="JT42" s="74"/>
      <c r="JU42" s="74"/>
      <c r="JV42" s="74"/>
      <c r="JW42" s="74"/>
      <c r="JX42" s="74"/>
      <c r="JY42" s="74"/>
      <c r="JZ42" s="74"/>
      <c r="KA42" s="74"/>
      <c r="KB42" s="74"/>
      <c r="KC42" s="74"/>
      <c r="KD42" s="74"/>
      <c r="KE42" s="74"/>
      <c r="KF42" s="74"/>
      <c r="KG42" s="74"/>
      <c r="KH42" s="74"/>
      <c r="KI42" s="74"/>
      <c r="KJ42" s="74"/>
      <c r="KK42" s="74"/>
      <c r="KL42" s="74"/>
      <c r="KM42" s="74"/>
      <c r="KN42" s="74"/>
      <c r="KO42" s="74"/>
    </row>
    <row r="43" spans="1:301" s="26" customFormat="1" ht="12.75" customHeight="1" x14ac:dyDescent="0.2">
      <c r="A43" s="74"/>
      <c r="B43" s="58">
        <v>28</v>
      </c>
      <c r="C43" s="23" t="s">
        <v>134</v>
      </c>
      <c r="D43" s="36" t="s">
        <v>110</v>
      </c>
      <c r="E43" s="36" t="s">
        <v>85</v>
      </c>
      <c r="F43" s="38" t="s">
        <v>72</v>
      </c>
      <c r="G43" s="22" t="s">
        <v>14</v>
      </c>
      <c r="H43" s="23" t="s">
        <v>73</v>
      </c>
      <c r="I43" s="21" t="s">
        <v>74</v>
      </c>
      <c r="J43" s="23" t="s">
        <v>73</v>
      </c>
      <c r="K43" s="21" t="s">
        <v>135</v>
      </c>
      <c r="L43" s="23" t="s">
        <v>73</v>
      </c>
      <c r="M43" s="28" t="s">
        <v>111</v>
      </c>
      <c r="N43" s="23" t="s">
        <v>73</v>
      </c>
      <c r="O43" s="21" t="s">
        <v>77</v>
      </c>
      <c r="P43" s="23" t="s">
        <v>73</v>
      </c>
      <c r="Q43" s="21" t="s">
        <v>78</v>
      </c>
      <c r="R43" s="23" t="s">
        <v>73</v>
      </c>
      <c r="S43" s="32">
        <v>0</v>
      </c>
      <c r="T43" s="33">
        <v>1</v>
      </c>
      <c r="U43" s="53">
        <f t="shared" si="3"/>
        <v>100</v>
      </c>
      <c r="V43" s="42">
        <v>44562</v>
      </c>
      <c r="W43" s="42">
        <v>44775</v>
      </c>
      <c r="X43" s="42" t="s">
        <v>79</v>
      </c>
      <c r="Y43" s="43" t="s">
        <v>139</v>
      </c>
      <c r="Z43" s="55"/>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4"/>
      <c r="JL43" s="74"/>
      <c r="JM43" s="74"/>
      <c r="JN43" s="74"/>
      <c r="JO43" s="74"/>
      <c r="JP43" s="74"/>
      <c r="JQ43" s="74"/>
      <c r="JR43" s="74"/>
      <c r="JS43" s="74"/>
      <c r="JT43" s="74"/>
      <c r="JU43" s="74"/>
      <c r="JV43" s="74"/>
      <c r="JW43" s="74"/>
      <c r="JX43" s="74"/>
      <c r="JY43" s="74"/>
      <c r="JZ43" s="74"/>
      <c r="KA43" s="74"/>
      <c r="KB43" s="74"/>
      <c r="KC43" s="74"/>
      <c r="KD43" s="74"/>
      <c r="KE43" s="74"/>
      <c r="KF43" s="74"/>
      <c r="KG43" s="74"/>
      <c r="KH43" s="74"/>
      <c r="KI43" s="74"/>
      <c r="KJ43" s="74"/>
      <c r="KK43" s="74"/>
      <c r="KL43" s="74"/>
      <c r="KM43" s="74"/>
      <c r="KN43" s="74"/>
      <c r="KO43" s="74"/>
    </row>
    <row r="44" spans="1:301" s="26" customFormat="1" ht="12.75" customHeight="1" x14ac:dyDescent="0.2">
      <c r="A44" s="74"/>
      <c r="B44" s="57">
        <v>29</v>
      </c>
      <c r="C44" s="23" t="s">
        <v>134</v>
      </c>
      <c r="D44" s="36" t="s">
        <v>88</v>
      </c>
      <c r="E44" s="37" t="s">
        <v>71</v>
      </c>
      <c r="F44" s="38" t="s">
        <v>72</v>
      </c>
      <c r="G44" s="22" t="s">
        <v>14</v>
      </c>
      <c r="H44" s="23" t="s">
        <v>73</v>
      </c>
      <c r="I44" s="21" t="s">
        <v>74</v>
      </c>
      <c r="J44" s="23" t="s">
        <v>73</v>
      </c>
      <c r="K44" s="21" t="s">
        <v>135</v>
      </c>
      <c r="L44" s="23" t="s">
        <v>73</v>
      </c>
      <c r="M44" s="28" t="s">
        <v>89</v>
      </c>
      <c r="N44" s="23" t="s">
        <v>73</v>
      </c>
      <c r="O44" s="21" t="s">
        <v>77</v>
      </c>
      <c r="P44" s="23" t="s">
        <v>73</v>
      </c>
      <c r="Q44" s="21" t="s">
        <v>78</v>
      </c>
      <c r="R44" s="23" t="s">
        <v>73</v>
      </c>
      <c r="S44" s="32">
        <v>0</v>
      </c>
      <c r="T44" s="33">
        <v>1</v>
      </c>
      <c r="U44" s="53">
        <f t="shared" si="3"/>
        <v>100</v>
      </c>
      <c r="V44" s="42">
        <v>44562</v>
      </c>
      <c r="W44" s="42">
        <v>44775</v>
      </c>
      <c r="X44" s="42" t="s">
        <v>79</v>
      </c>
      <c r="Y44" s="43" t="s">
        <v>140</v>
      </c>
      <c r="Z44" s="55"/>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4"/>
      <c r="JL44" s="74"/>
      <c r="JM44" s="74"/>
      <c r="JN44" s="74"/>
      <c r="JO44" s="74"/>
      <c r="JP44" s="74"/>
      <c r="JQ44" s="74"/>
      <c r="JR44" s="74"/>
      <c r="JS44" s="74"/>
      <c r="JT44" s="74"/>
      <c r="JU44" s="74"/>
      <c r="JV44" s="74"/>
      <c r="JW44" s="74"/>
      <c r="JX44" s="74"/>
      <c r="JY44" s="74"/>
      <c r="JZ44" s="74"/>
      <c r="KA44" s="74"/>
      <c r="KB44" s="74"/>
      <c r="KC44" s="74"/>
      <c r="KD44" s="74"/>
      <c r="KE44" s="74"/>
      <c r="KF44" s="74"/>
      <c r="KG44" s="74"/>
      <c r="KH44" s="74"/>
      <c r="KI44" s="74"/>
      <c r="KJ44" s="74"/>
      <c r="KK44" s="74"/>
      <c r="KL44" s="74"/>
      <c r="KM44" s="74"/>
      <c r="KN44" s="74"/>
      <c r="KO44" s="74"/>
    </row>
    <row r="45" spans="1:301" s="26" customFormat="1" ht="12.75" customHeight="1" x14ac:dyDescent="0.2">
      <c r="A45" s="74"/>
      <c r="B45" s="58">
        <v>30</v>
      </c>
      <c r="C45" s="23" t="s">
        <v>134</v>
      </c>
      <c r="D45" s="36" t="s">
        <v>91</v>
      </c>
      <c r="E45" s="37" t="s">
        <v>71</v>
      </c>
      <c r="F45" s="38" t="s">
        <v>72</v>
      </c>
      <c r="G45" s="22" t="s">
        <v>14</v>
      </c>
      <c r="H45" s="23" t="s">
        <v>73</v>
      </c>
      <c r="I45" s="21" t="s">
        <v>74</v>
      </c>
      <c r="J45" s="23" t="s">
        <v>73</v>
      </c>
      <c r="K45" s="21" t="s">
        <v>135</v>
      </c>
      <c r="L45" s="23" t="s">
        <v>73</v>
      </c>
      <c r="M45" s="28" t="s">
        <v>89</v>
      </c>
      <c r="N45" s="23" t="s">
        <v>73</v>
      </c>
      <c r="O45" s="21" t="s">
        <v>77</v>
      </c>
      <c r="P45" s="23" t="s">
        <v>73</v>
      </c>
      <c r="Q45" s="21" t="s">
        <v>141</v>
      </c>
      <c r="R45" s="23" t="s">
        <v>73</v>
      </c>
      <c r="S45" s="32">
        <v>0</v>
      </c>
      <c r="T45" s="33">
        <v>1</v>
      </c>
      <c r="U45" s="53">
        <f t="shared" si="3"/>
        <v>100</v>
      </c>
      <c r="V45" s="42">
        <v>44562</v>
      </c>
      <c r="W45" s="42">
        <v>44775</v>
      </c>
      <c r="X45" s="42" t="s">
        <v>79</v>
      </c>
      <c r="Y45" s="43" t="s">
        <v>142</v>
      </c>
      <c r="Z45" s="55"/>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4"/>
      <c r="JL45" s="74"/>
      <c r="JM45" s="74"/>
      <c r="JN45" s="74"/>
      <c r="JO45" s="74"/>
      <c r="JP45" s="74"/>
      <c r="JQ45" s="74"/>
      <c r="JR45" s="74"/>
      <c r="JS45" s="74"/>
      <c r="JT45" s="74"/>
      <c r="JU45" s="74"/>
      <c r="JV45" s="74"/>
      <c r="JW45" s="74"/>
      <c r="JX45" s="74"/>
      <c r="JY45" s="74"/>
      <c r="JZ45" s="74"/>
      <c r="KA45" s="74"/>
      <c r="KB45" s="74"/>
      <c r="KC45" s="74"/>
      <c r="KD45" s="74"/>
      <c r="KE45" s="74"/>
      <c r="KF45" s="74"/>
      <c r="KG45" s="74"/>
      <c r="KH45" s="74"/>
      <c r="KI45" s="74"/>
      <c r="KJ45" s="74"/>
      <c r="KK45" s="74"/>
      <c r="KL45" s="74"/>
      <c r="KM45" s="74"/>
      <c r="KN45" s="74"/>
      <c r="KO45" s="74"/>
    </row>
    <row r="46" spans="1:301" s="26" customFormat="1" ht="12.75" customHeight="1" x14ac:dyDescent="0.2">
      <c r="A46" s="74"/>
      <c r="B46" s="57">
        <v>31</v>
      </c>
      <c r="C46" s="23" t="s">
        <v>134</v>
      </c>
      <c r="D46" s="36" t="s">
        <v>94</v>
      </c>
      <c r="E46" s="37" t="s">
        <v>71</v>
      </c>
      <c r="F46" s="38" t="s">
        <v>72</v>
      </c>
      <c r="G46" s="22" t="s">
        <v>14</v>
      </c>
      <c r="H46" s="23" t="s">
        <v>73</v>
      </c>
      <c r="I46" s="21" t="s">
        <v>74</v>
      </c>
      <c r="J46" s="23" t="s">
        <v>73</v>
      </c>
      <c r="K46" s="21" t="s">
        <v>135</v>
      </c>
      <c r="L46" s="23" t="s">
        <v>73</v>
      </c>
      <c r="M46" s="28" t="s">
        <v>95</v>
      </c>
      <c r="N46" s="23" t="s">
        <v>73</v>
      </c>
      <c r="O46" s="21" t="s">
        <v>77</v>
      </c>
      <c r="P46" s="23" t="s">
        <v>73</v>
      </c>
      <c r="Q46" s="21" t="s">
        <v>78</v>
      </c>
      <c r="R46" s="23" t="s">
        <v>73</v>
      </c>
      <c r="S46" s="32">
        <v>0</v>
      </c>
      <c r="T46" s="33">
        <v>1</v>
      </c>
      <c r="U46" s="53">
        <f t="shared" si="3"/>
        <v>100</v>
      </c>
      <c r="V46" s="42">
        <v>44562</v>
      </c>
      <c r="W46" s="42">
        <v>44775</v>
      </c>
      <c r="X46" s="42" t="s">
        <v>79</v>
      </c>
      <c r="Y46" s="43" t="s">
        <v>143</v>
      </c>
      <c r="Z46" s="55"/>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4"/>
      <c r="JL46" s="74"/>
      <c r="JM46" s="74"/>
      <c r="JN46" s="74"/>
      <c r="JO46" s="74"/>
      <c r="JP46" s="74"/>
      <c r="JQ46" s="74"/>
      <c r="JR46" s="74"/>
      <c r="JS46" s="74"/>
      <c r="JT46" s="74"/>
      <c r="JU46" s="74"/>
      <c r="JV46" s="74"/>
      <c r="JW46" s="74"/>
      <c r="JX46" s="74"/>
      <c r="JY46" s="74"/>
      <c r="JZ46" s="74"/>
      <c r="KA46" s="74"/>
      <c r="KB46" s="74"/>
      <c r="KC46" s="74"/>
      <c r="KD46" s="74"/>
      <c r="KE46" s="74"/>
      <c r="KF46" s="74"/>
      <c r="KG46" s="74"/>
      <c r="KH46" s="74"/>
      <c r="KI46" s="74"/>
      <c r="KJ46" s="74"/>
      <c r="KK46" s="74"/>
      <c r="KL46" s="74"/>
      <c r="KM46" s="74"/>
      <c r="KN46" s="74"/>
      <c r="KO46" s="74"/>
    </row>
    <row r="47" spans="1:301" s="26" customFormat="1" ht="12.75" customHeight="1" x14ac:dyDescent="0.2">
      <c r="A47" s="74"/>
      <c r="B47" s="58">
        <v>32</v>
      </c>
      <c r="C47" s="23" t="s">
        <v>134</v>
      </c>
      <c r="D47" s="36" t="s">
        <v>97</v>
      </c>
      <c r="E47" s="37" t="s">
        <v>71</v>
      </c>
      <c r="F47" s="38" t="s">
        <v>72</v>
      </c>
      <c r="G47" s="22" t="s">
        <v>14</v>
      </c>
      <c r="H47" s="23" t="s">
        <v>73</v>
      </c>
      <c r="I47" s="21" t="s">
        <v>74</v>
      </c>
      <c r="J47" s="23" t="s">
        <v>73</v>
      </c>
      <c r="K47" s="21" t="s">
        <v>135</v>
      </c>
      <c r="L47" s="23" t="s">
        <v>73</v>
      </c>
      <c r="M47" s="28" t="s">
        <v>98</v>
      </c>
      <c r="N47" s="23" t="s">
        <v>73</v>
      </c>
      <c r="O47" s="21" t="s">
        <v>77</v>
      </c>
      <c r="P47" s="23" t="s">
        <v>73</v>
      </c>
      <c r="Q47" s="21" t="s">
        <v>78</v>
      </c>
      <c r="R47" s="23" t="s">
        <v>73</v>
      </c>
      <c r="S47" s="32">
        <v>0</v>
      </c>
      <c r="T47" s="33">
        <v>1</v>
      </c>
      <c r="U47" s="53">
        <f t="shared" si="3"/>
        <v>100</v>
      </c>
      <c r="V47" s="42">
        <v>44562</v>
      </c>
      <c r="W47" s="42">
        <v>44775</v>
      </c>
      <c r="X47" s="42" t="s">
        <v>79</v>
      </c>
      <c r="Y47" s="43" t="s">
        <v>144</v>
      </c>
      <c r="Z47" s="55"/>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4"/>
      <c r="JL47" s="74"/>
      <c r="JM47" s="74"/>
      <c r="JN47" s="74"/>
      <c r="JO47" s="74"/>
      <c r="JP47" s="74"/>
      <c r="JQ47" s="74"/>
      <c r="JR47" s="74"/>
      <c r="JS47" s="74"/>
      <c r="JT47" s="74"/>
      <c r="JU47" s="74"/>
      <c r="JV47" s="74"/>
      <c r="JW47" s="74"/>
      <c r="JX47" s="74"/>
      <c r="JY47" s="74"/>
      <c r="JZ47" s="74"/>
      <c r="KA47" s="74"/>
      <c r="KB47" s="74"/>
      <c r="KC47" s="74"/>
      <c r="KD47" s="74"/>
      <c r="KE47" s="74"/>
      <c r="KF47" s="74"/>
      <c r="KG47" s="74"/>
      <c r="KH47" s="74"/>
      <c r="KI47" s="74"/>
      <c r="KJ47" s="74"/>
      <c r="KK47" s="74"/>
      <c r="KL47" s="74"/>
      <c r="KM47" s="74"/>
      <c r="KN47" s="74"/>
      <c r="KO47" s="74"/>
    </row>
    <row r="48" spans="1:301" s="26" customFormat="1" ht="12.75" customHeight="1" x14ac:dyDescent="0.2">
      <c r="A48" s="74"/>
      <c r="B48" s="57">
        <v>33</v>
      </c>
      <c r="C48" s="31" t="s">
        <v>134</v>
      </c>
      <c r="D48" s="36" t="s">
        <v>100</v>
      </c>
      <c r="E48" s="39" t="s">
        <v>71</v>
      </c>
      <c r="F48" s="40" t="s">
        <v>72</v>
      </c>
      <c r="G48" s="30" t="s">
        <v>14</v>
      </c>
      <c r="H48" s="31" t="s">
        <v>73</v>
      </c>
      <c r="I48" s="29" t="s">
        <v>74</v>
      </c>
      <c r="J48" s="31" t="s">
        <v>73</v>
      </c>
      <c r="K48" s="29" t="s">
        <v>135</v>
      </c>
      <c r="L48" s="31" t="s">
        <v>73</v>
      </c>
      <c r="M48" s="28" t="s">
        <v>101</v>
      </c>
      <c r="N48" s="31" t="s">
        <v>73</v>
      </c>
      <c r="O48" s="29" t="s">
        <v>77</v>
      </c>
      <c r="P48" s="31" t="s">
        <v>73</v>
      </c>
      <c r="Q48" s="29" t="s">
        <v>78</v>
      </c>
      <c r="R48" s="31" t="s">
        <v>73</v>
      </c>
      <c r="S48" s="32">
        <v>0</v>
      </c>
      <c r="T48" s="33">
        <v>1</v>
      </c>
      <c r="U48" s="53">
        <f>T48*100</f>
        <v>100</v>
      </c>
      <c r="V48" s="42">
        <v>44562</v>
      </c>
      <c r="W48" s="42">
        <v>44775</v>
      </c>
      <c r="X48" s="42" t="s">
        <v>79</v>
      </c>
      <c r="Y48" s="43" t="s">
        <v>145</v>
      </c>
      <c r="Z48" s="55"/>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c r="IV48" s="74"/>
      <c r="IW48" s="74"/>
      <c r="IX48" s="74"/>
      <c r="IY48" s="74"/>
      <c r="IZ48" s="74"/>
      <c r="JA48" s="74"/>
      <c r="JB48" s="74"/>
      <c r="JC48" s="74"/>
      <c r="JD48" s="74"/>
      <c r="JE48" s="74"/>
      <c r="JF48" s="74"/>
      <c r="JG48" s="74"/>
      <c r="JH48" s="74"/>
      <c r="JI48" s="74"/>
      <c r="JJ48" s="74"/>
      <c r="JK48" s="74"/>
      <c r="JL48" s="74"/>
      <c r="JM48" s="74"/>
      <c r="JN48" s="74"/>
      <c r="JO48" s="74"/>
      <c r="JP48" s="74"/>
      <c r="JQ48" s="74"/>
      <c r="JR48" s="74"/>
      <c r="JS48" s="74"/>
      <c r="JT48" s="74"/>
      <c r="JU48" s="74"/>
      <c r="JV48" s="74"/>
      <c r="JW48" s="74"/>
      <c r="JX48" s="74"/>
      <c r="JY48" s="74"/>
      <c r="JZ48" s="74"/>
      <c r="KA48" s="74"/>
      <c r="KB48" s="74"/>
      <c r="KC48" s="74"/>
      <c r="KD48" s="74"/>
      <c r="KE48" s="74"/>
      <c r="KF48" s="74"/>
      <c r="KG48" s="74"/>
      <c r="KH48" s="74"/>
      <c r="KI48" s="74"/>
      <c r="KJ48" s="74"/>
      <c r="KK48" s="74"/>
      <c r="KL48" s="74"/>
      <c r="KM48" s="74"/>
      <c r="KN48" s="74"/>
      <c r="KO48" s="74"/>
    </row>
    <row r="49" spans="1:301" s="26" customFormat="1" ht="12.75" customHeight="1" x14ac:dyDescent="0.2">
      <c r="A49" s="74"/>
      <c r="B49" s="58">
        <v>34</v>
      </c>
      <c r="C49" s="31" t="s">
        <v>134</v>
      </c>
      <c r="D49" s="36" t="s">
        <v>113</v>
      </c>
      <c r="E49" s="36" t="s">
        <v>85</v>
      </c>
      <c r="F49" s="40" t="s">
        <v>72</v>
      </c>
      <c r="G49" s="22" t="s">
        <v>14</v>
      </c>
      <c r="H49" s="23" t="s">
        <v>73</v>
      </c>
      <c r="I49" s="21" t="s">
        <v>74</v>
      </c>
      <c r="J49" s="23" t="s">
        <v>73</v>
      </c>
      <c r="K49" s="21" t="s">
        <v>135</v>
      </c>
      <c r="L49" s="23" t="s">
        <v>73</v>
      </c>
      <c r="M49" s="28" t="s">
        <v>114</v>
      </c>
      <c r="N49" s="23" t="s">
        <v>73</v>
      </c>
      <c r="O49" s="21" t="s">
        <v>77</v>
      </c>
      <c r="P49" s="23" t="s">
        <v>73</v>
      </c>
      <c r="Q49" s="21" t="s">
        <v>78</v>
      </c>
      <c r="R49" s="23" t="s">
        <v>73</v>
      </c>
      <c r="S49" s="32">
        <v>0</v>
      </c>
      <c r="T49" s="33">
        <v>1</v>
      </c>
      <c r="U49" s="53">
        <f>T49*100</f>
        <v>100</v>
      </c>
      <c r="V49" s="42">
        <v>44562</v>
      </c>
      <c r="W49" s="42">
        <v>44775</v>
      </c>
      <c r="X49" s="42" t="s">
        <v>79</v>
      </c>
      <c r="Y49" s="43" t="s">
        <v>146</v>
      </c>
      <c r="Z49" s="55"/>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c r="IV49" s="74"/>
      <c r="IW49" s="74"/>
      <c r="IX49" s="74"/>
      <c r="IY49" s="74"/>
      <c r="IZ49" s="74"/>
      <c r="JA49" s="74"/>
      <c r="JB49" s="74"/>
      <c r="JC49" s="74"/>
      <c r="JD49" s="74"/>
      <c r="JE49" s="74"/>
      <c r="JF49" s="74"/>
      <c r="JG49" s="74"/>
      <c r="JH49" s="74"/>
      <c r="JI49" s="74"/>
      <c r="JJ49" s="74"/>
      <c r="JK49" s="74"/>
      <c r="JL49" s="74"/>
      <c r="JM49" s="74"/>
      <c r="JN49" s="74"/>
      <c r="JO49" s="74"/>
      <c r="JP49" s="74"/>
      <c r="JQ49" s="74"/>
      <c r="JR49" s="74"/>
      <c r="JS49" s="74"/>
      <c r="JT49" s="74"/>
      <c r="JU49" s="74"/>
      <c r="JV49" s="74"/>
      <c r="JW49" s="74"/>
      <c r="JX49" s="74"/>
      <c r="JY49" s="74"/>
      <c r="JZ49" s="74"/>
      <c r="KA49" s="74"/>
      <c r="KB49" s="74"/>
      <c r="KC49" s="74"/>
      <c r="KD49" s="74"/>
      <c r="KE49" s="74"/>
      <c r="KF49" s="74"/>
      <c r="KG49" s="74"/>
      <c r="KH49" s="74"/>
      <c r="KI49" s="74"/>
      <c r="KJ49" s="74"/>
      <c r="KK49" s="74"/>
      <c r="KL49" s="74"/>
      <c r="KM49" s="74"/>
      <c r="KN49" s="74"/>
      <c r="KO49" s="74"/>
    </row>
    <row r="50" spans="1:301" s="26" customFormat="1" ht="12.75" customHeight="1" x14ac:dyDescent="0.2">
      <c r="A50" s="74"/>
      <c r="B50" s="57">
        <v>35</v>
      </c>
      <c r="C50" s="65" t="s">
        <v>134</v>
      </c>
      <c r="D50" s="36" t="s">
        <v>130</v>
      </c>
      <c r="E50" s="36" t="s">
        <v>71</v>
      </c>
      <c r="F50" s="40" t="s">
        <v>72</v>
      </c>
      <c r="G50" s="22" t="s">
        <v>14</v>
      </c>
      <c r="H50" s="23" t="s">
        <v>73</v>
      </c>
      <c r="I50" s="21" t="s">
        <v>74</v>
      </c>
      <c r="J50" s="23" t="s">
        <v>73</v>
      </c>
      <c r="K50" s="21" t="s">
        <v>135</v>
      </c>
      <c r="L50" s="23" t="s">
        <v>73</v>
      </c>
      <c r="M50" s="28" t="s">
        <v>131</v>
      </c>
      <c r="N50" s="23" t="s">
        <v>73</v>
      </c>
      <c r="O50" s="21" t="s">
        <v>77</v>
      </c>
      <c r="P50" s="23" t="s">
        <v>73</v>
      </c>
      <c r="Q50" s="21" t="s">
        <v>78</v>
      </c>
      <c r="R50" s="23" t="s">
        <v>73</v>
      </c>
      <c r="S50" s="32">
        <v>0</v>
      </c>
      <c r="T50" s="33">
        <v>1</v>
      </c>
      <c r="U50" s="53"/>
      <c r="V50" s="42" t="s">
        <v>73</v>
      </c>
      <c r="W50" s="42" t="s">
        <v>73</v>
      </c>
      <c r="X50" s="42" t="s">
        <v>79</v>
      </c>
      <c r="Y50" s="66" t="s">
        <v>147</v>
      </c>
      <c r="Z50" s="67"/>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c r="IV50" s="74"/>
      <c r="IW50" s="74"/>
      <c r="IX50" s="74"/>
      <c r="IY50" s="74"/>
      <c r="IZ50" s="74"/>
      <c r="JA50" s="74"/>
      <c r="JB50" s="74"/>
      <c r="JC50" s="74"/>
      <c r="JD50" s="74"/>
      <c r="JE50" s="74"/>
      <c r="JF50" s="74"/>
      <c r="JG50" s="74"/>
      <c r="JH50" s="74"/>
      <c r="JI50" s="74"/>
      <c r="JJ50" s="74"/>
      <c r="JK50" s="74"/>
      <c r="JL50" s="74"/>
      <c r="JM50" s="74"/>
      <c r="JN50" s="74"/>
      <c r="JO50" s="74"/>
      <c r="JP50" s="74"/>
      <c r="JQ50" s="74"/>
      <c r="JR50" s="74"/>
      <c r="JS50" s="74"/>
      <c r="JT50" s="74"/>
      <c r="JU50" s="74"/>
      <c r="JV50" s="74"/>
      <c r="JW50" s="74"/>
      <c r="JX50" s="74"/>
      <c r="JY50" s="74"/>
      <c r="JZ50" s="74"/>
      <c r="KA50" s="74"/>
      <c r="KB50" s="74"/>
      <c r="KC50" s="74"/>
      <c r="KD50" s="74"/>
      <c r="KE50" s="74"/>
      <c r="KF50" s="74"/>
      <c r="KG50" s="74"/>
      <c r="KH50" s="74"/>
      <c r="KI50" s="74"/>
      <c r="KJ50" s="74"/>
      <c r="KK50" s="74"/>
      <c r="KL50" s="74"/>
      <c r="KM50" s="74"/>
      <c r="KN50" s="74"/>
      <c r="KO50" s="74"/>
    </row>
    <row r="51" spans="1:301" s="2" customFormat="1" ht="12.75" customHeight="1" x14ac:dyDescent="0.2">
      <c r="A51" s="74"/>
      <c r="B51" s="136" t="s">
        <v>148</v>
      </c>
      <c r="C51" s="132"/>
      <c r="D51" s="132"/>
      <c r="E51" s="132"/>
      <c r="F51" s="132"/>
      <c r="G51" s="132"/>
      <c r="H51" s="132"/>
      <c r="I51" s="132"/>
      <c r="J51" s="132"/>
      <c r="K51" s="132"/>
      <c r="L51" s="132"/>
      <c r="M51" s="132"/>
      <c r="N51" s="132"/>
      <c r="O51" s="133" t="s">
        <v>149</v>
      </c>
      <c r="P51" s="134"/>
      <c r="Q51" s="134"/>
      <c r="R51" s="134"/>
      <c r="S51" s="135"/>
      <c r="T51" s="19">
        <f>SUM(U52+U54+U58+U64+U70+U76+U82+U86+U92+U98+U102)/1100</f>
        <v>1</v>
      </c>
      <c r="U51" s="53">
        <f t="shared" ref="U51:U103" si="4">T51*100</f>
        <v>100</v>
      </c>
      <c r="V51" s="153"/>
      <c r="W51" s="154"/>
      <c r="X51" s="154"/>
      <c r="Y51" s="154"/>
      <c r="Z51" s="155"/>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c r="IV51" s="74"/>
      <c r="IW51" s="74"/>
      <c r="IX51" s="74"/>
      <c r="IY51" s="74"/>
      <c r="IZ51" s="74"/>
      <c r="JA51" s="74"/>
      <c r="JB51" s="74"/>
      <c r="JC51" s="74"/>
      <c r="JD51" s="74"/>
      <c r="JE51" s="74"/>
      <c r="JF51" s="74"/>
      <c r="JG51" s="74"/>
      <c r="JH51" s="74"/>
      <c r="JI51" s="74"/>
      <c r="JJ51" s="74"/>
      <c r="JK51" s="74"/>
      <c r="JL51" s="74"/>
      <c r="JM51" s="74"/>
      <c r="JN51" s="74"/>
      <c r="JO51" s="74"/>
      <c r="JP51" s="74"/>
      <c r="JQ51" s="74"/>
      <c r="JR51" s="74"/>
      <c r="JS51" s="74"/>
      <c r="JT51" s="74"/>
      <c r="JU51" s="74"/>
      <c r="JV51" s="74"/>
      <c r="JW51" s="74"/>
      <c r="JX51" s="74"/>
      <c r="JY51" s="74"/>
      <c r="JZ51" s="74"/>
      <c r="KA51" s="74"/>
      <c r="KB51" s="74"/>
      <c r="KC51" s="74"/>
      <c r="KD51" s="74"/>
      <c r="KE51" s="74"/>
      <c r="KF51" s="74"/>
      <c r="KG51" s="74"/>
      <c r="KH51" s="74"/>
      <c r="KI51" s="74"/>
      <c r="KJ51" s="74"/>
      <c r="KK51" s="74"/>
      <c r="KL51" s="74"/>
      <c r="KM51" s="74"/>
      <c r="KN51" s="74"/>
      <c r="KO51" s="74"/>
    </row>
    <row r="52" spans="1:301" s="2" customFormat="1" ht="12.75" customHeight="1" x14ac:dyDescent="0.2">
      <c r="A52" s="74"/>
      <c r="B52" s="141" t="s">
        <v>150</v>
      </c>
      <c r="C52" s="132"/>
      <c r="D52" s="132"/>
      <c r="E52" s="132"/>
      <c r="F52" s="132"/>
      <c r="G52" s="132"/>
      <c r="H52" s="132"/>
      <c r="I52" s="132"/>
      <c r="J52" s="132"/>
      <c r="K52" s="132"/>
      <c r="L52" s="132"/>
      <c r="M52" s="132"/>
      <c r="N52" s="132"/>
      <c r="O52" s="133" t="s">
        <v>151</v>
      </c>
      <c r="P52" s="134"/>
      <c r="Q52" s="134"/>
      <c r="R52" s="134"/>
      <c r="S52" s="135"/>
      <c r="T52" s="19">
        <f>SUM(U53:U53)/100</f>
        <v>1</v>
      </c>
      <c r="U52" s="53">
        <f t="shared" si="4"/>
        <v>100</v>
      </c>
      <c r="V52" s="153"/>
      <c r="W52" s="154"/>
      <c r="X52" s="154"/>
      <c r="Y52" s="154"/>
      <c r="Z52" s="155"/>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c r="IV52" s="74"/>
      <c r="IW52" s="74"/>
      <c r="IX52" s="74"/>
      <c r="IY52" s="74"/>
      <c r="IZ52" s="74"/>
      <c r="JA52" s="74"/>
      <c r="JB52" s="74"/>
      <c r="JC52" s="74"/>
      <c r="JD52" s="74"/>
      <c r="JE52" s="74"/>
      <c r="JF52" s="74"/>
      <c r="JG52" s="74"/>
      <c r="JH52" s="74"/>
      <c r="JI52" s="74"/>
      <c r="JJ52" s="74"/>
      <c r="JK52" s="74"/>
      <c r="JL52" s="74"/>
      <c r="JM52" s="74"/>
      <c r="JN52" s="74"/>
      <c r="JO52" s="74"/>
      <c r="JP52" s="74"/>
      <c r="JQ52" s="74"/>
      <c r="JR52" s="74"/>
      <c r="JS52" s="74"/>
      <c r="JT52" s="74"/>
      <c r="JU52" s="74"/>
      <c r="JV52" s="74"/>
      <c r="JW52" s="74"/>
      <c r="JX52" s="74"/>
      <c r="JY52" s="74"/>
      <c r="JZ52" s="74"/>
      <c r="KA52" s="74"/>
      <c r="KB52" s="74"/>
      <c r="KC52" s="74"/>
      <c r="KD52" s="74"/>
      <c r="KE52" s="74"/>
      <c r="KF52" s="74"/>
      <c r="KG52" s="74"/>
      <c r="KH52" s="74"/>
      <c r="KI52" s="74"/>
      <c r="KJ52" s="74"/>
      <c r="KK52" s="74"/>
      <c r="KL52" s="74"/>
      <c r="KM52" s="74"/>
      <c r="KN52" s="74"/>
      <c r="KO52" s="74"/>
    </row>
    <row r="53" spans="1:301" s="26" customFormat="1" ht="12.75" customHeight="1" x14ac:dyDescent="0.2">
      <c r="A53" s="74"/>
      <c r="B53" s="59">
        <v>36</v>
      </c>
      <c r="C53" s="23" t="s">
        <v>152</v>
      </c>
      <c r="D53" s="36" t="s">
        <v>88</v>
      </c>
      <c r="E53" s="37" t="s">
        <v>71</v>
      </c>
      <c r="F53" s="38" t="s">
        <v>72</v>
      </c>
      <c r="G53" s="22" t="s">
        <v>14</v>
      </c>
      <c r="H53" s="23" t="s">
        <v>73</v>
      </c>
      <c r="I53" s="21" t="s">
        <v>74</v>
      </c>
      <c r="J53" s="23" t="s">
        <v>73</v>
      </c>
      <c r="K53" s="21" t="s">
        <v>153</v>
      </c>
      <c r="L53" s="23" t="s">
        <v>73</v>
      </c>
      <c r="M53" s="28" t="s">
        <v>89</v>
      </c>
      <c r="N53" s="23" t="s">
        <v>73</v>
      </c>
      <c r="O53" s="21" t="s">
        <v>77</v>
      </c>
      <c r="P53" s="23" t="s">
        <v>73</v>
      </c>
      <c r="Q53" s="21" t="s">
        <v>154</v>
      </c>
      <c r="R53" s="23" t="s">
        <v>73</v>
      </c>
      <c r="S53" s="32">
        <v>0</v>
      </c>
      <c r="T53" s="25">
        <v>1</v>
      </c>
      <c r="U53" s="53">
        <f t="shared" si="4"/>
        <v>100</v>
      </c>
      <c r="V53" s="42">
        <v>44562</v>
      </c>
      <c r="W53" s="42">
        <v>44775</v>
      </c>
      <c r="X53" s="42" t="s">
        <v>79</v>
      </c>
      <c r="Y53" s="43" t="s">
        <v>155</v>
      </c>
      <c r="Z53" s="55"/>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c r="IV53" s="74"/>
      <c r="IW53" s="74"/>
      <c r="IX53" s="74"/>
      <c r="IY53" s="74"/>
      <c r="IZ53" s="74"/>
      <c r="JA53" s="74"/>
      <c r="JB53" s="74"/>
      <c r="JC53" s="74"/>
      <c r="JD53" s="74"/>
      <c r="JE53" s="74"/>
      <c r="JF53" s="74"/>
      <c r="JG53" s="74"/>
      <c r="JH53" s="74"/>
      <c r="JI53" s="74"/>
      <c r="JJ53" s="74"/>
      <c r="JK53" s="74"/>
      <c r="JL53" s="74"/>
      <c r="JM53" s="74"/>
      <c r="JN53" s="74"/>
      <c r="JO53" s="74"/>
      <c r="JP53" s="74"/>
      <c r="JQ53" s="74"/>
      <c r="JR53" s="74"/>
      <c r="JS53" s="74"/>
      <c r="JT53" s="74"/>
      <c r="JU53" s="74"/>
      <c r="JV53" s="74"/>
      <c r="JW53" s="74"/>
      <c r="JX53" s="74"/>
      <c r="JY53" s="74"/>
      <c r="JZ53" s="74"/>
      <c r="KA53" s="74"/>
      <c r="KB53" s="74"/>
      <c r="KC53" s="74"/>
      <c r="KD53" s="74"/>
      <c r="KE53" s="74"/>
      <c r="KF53" s="74"/>
      <c r="KG53" s="74"/>
      <c r="KH53" s="74"/>
      <c r="KI53" s="74"/>
      <c r="KJ53" s="74"/>
      <c r="KK53" s="74"/>
      <c r="KL53" s="74"/>
      <c r="KM53" s="74"/>
      <c r="KN53" s="74"/>
      <c r="KO53" s="74"/>
    </row>
    <row r="54" spans="1:301" s="2" customFormat="1" ht="12.75" customHeight="1" x14ac:dyDescent="0.2">
      <c r="A54" s="74"/>
      <c r="B54" s="131" t="s">
        <v>156</v>
      </c>
      <c r="C54" s="132"/>
      <c r="D54" s="132"/>
      <c r="E54" s="132"/>
      <c r="F54" s="132"/>
      <c r="G54" s="132"/>
      <c r="H54" s="132"/>
      <c r="I54" s="132"/>
      <c r="J54" s="132"/>
      <c r="K54" s="132"/>
      <c r="L54" s="132"/>
      <c r="M54" s="132"/>
      <c r="N54" s="132"/>
      <c r="O54" s="133" t="s">
        <v>151</v>
      </c>
      <c r="P54" s="134"/>
      <c r="Q54" s="134"/>
      <c r="R54" s="134"/>
      <c r="S54" s="135"/>
      <c r="T54" s="19">
        <f>SUM(U55:U57)/300</f>
        <v>1</v>
      </c>
      <c r="U54" s="53">
        <f t="shared" si="4"/>
        <v>100</v>
      </c>
      <c r="V54" s="153"/>
      <c r="W54" s="154"/>
      <c r="X54" s="154"/>
      <c r="Y54" s="154"/>
      <c r="Z54" s="155"/>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c r="IV54" s="74"/>
      <c r="IW54" s="74"/>
      <c r="IX54" s="74"/>
      <c r="IY54" s="74"/>
      <c r="IZ54" s="74"/>
      <c r="JA54" s="74"/>
      <c r="JB54" s="74"/>
      <c r="JC54" s="74"/>
      <c r="JD54" s="74"/>
      <c r="JE54" s="74"/>
      <c r="JF54" s="74"/>
      <c r="JG54" s="74"/>
      <c r="JH54" s="74"/>
      <c r="JI54" s="74"/>
      <c r="JJ54" s="74"/>
      <c r="JK54" s="74"/>
      <c r="JL54" s="74"/>
      <c r="JM54" s="74"/>
      <c r="JN54" s="74"/>
      <c r="JO54" s="74"/>
      <c r="JP54" s="74"/>
      <c r="JQ54" s="74"/>
      <c r="JR54" s="74"/>
      <c r="JS54" s="74"/>
      <c r="JT54" s="74"/>
      <c r="JU54" s="74"/>
      <c r="JV54" s="74"/>
      <c r="JW54" s="74"/>
      <c r="JX54" s="74"/>
      <c r="JY54" s="74"/>
      <c r="JZ54" s="74"/>
      <c r="KA54" s="74"/>
      <c r="KB54" s="74"/>
      <c r="KC54" s="74"/>
      <c r="KD54" s="74"/>
      <c r="KE54" s="74"/>
      <c r="KF54" s="74"/>
      <c r="KG54" s="74"/>
      <c r="KH54" s="74"/>
      <c r="KI54" s="74"/>
      <c r="KJ54" s="74"/>
      <c r="KK54" s="74"/>
      <c r="KL54" s="74"/>
      <c r="KM54" s="74"/>
      <c r="KN54" s="74"/>
      <c r="KO54" s="74"/>
    </row>
    <row r="55" spans="1:301" s="26" customFormat="1" ht="12.75" customHeight="1" x14ac:dyDescent="0.2">
      <c r="A55" s="74"/>
      <c r="B55" s="60">
        <v>37</v>
      </c>
      <c r="C55" s="23" t="s">
        <v>157</v>
      </c>
      <c r="D55" s="36" t="s">
        <v>84</v>
      </c>
      <c r="E55" s="37" t="s">
        <v>85</v>
      </c>
      <c r="F55" s="38" t="s">
        <v>72</v>
      </c>
      <c r="G55" s="22" t="s">
        <v>14</v>
      </c>
      <c r="H55" s="23" t="s">
        <v>73</v>
      </c>
      <c r="I55" s="21" t="s">
        <v>74</v>
      </c>
      <c r="J55" s="23" t="s">
        <v>73</v>
      </c>
      <c r="K55" s="21" t="s">
        <v>153</v>
      </c>
      <c r="L55" s="23" t="s">
        <v>73</v>
      </c>
      <c r="M55" s="28" t="s">
        <v>86</v>
      </c>
      <c r="N55" s="23" t="s">
        <v>73</v>
      </c>
      <c r="O55" s="21" t="s">
        <v>77</v>
      </c>
      <c r="P55" s="23" t="s">
        <v>73</v>
      </c>
      <c r="Q55" s="21" t="s">
        <v>158</v>
      </c>
      <c r="R55" s="23" t="s">
        <v>73</v>
      </c>
      <c r="S55" s="32">
        <v>0</v>
      </c>
      <c r="T55" s="25">
        <v>1</v>
      </c>
      <c r="U55" s="53">
        <f t="shared" si="4"/>
        <v>100</v>
      </c>
      <c r="V55" s="42">
        <v>44562</v>
      </c>
      <c r="W55" s="42">
        <v>44775</v>
      </c>
      <c r="X55" s="42" t="s">
        <v>79</v>
      </c>
      <c r="Y55" s="43" t="s">
        <v>159</v>
      </c>
      <c r="Z55" s="55"/>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c r="IV55" s="74"/>
      <c r="IW55" s="74"/>
      <c r="IX55" s="74"/>
      <c r="IY55" s="74"/>
      <c r="IZ55" s="74"/>
      <c r="JA55" s="74"/>
      <c r="JB55" s="74"/>
      <c r="JC55" s="74"/>
      <c r="JD55" s="74"/>
      <c r="JE55" s="74"/>
      <c r="JF55" s="74"/>
      <c r="JG55" s="74"/>
      <c r="JH55" s="74"/>
      <c r="JI55" s="74"/>
      <c r="JJ55" s="74"/>
      <c r="JK55" s="74"/>
      <c r="JL55" s="74"/>
      <c r="JM55" s="74"/>
      <c r="JN55" s="74"/>
      <c r="JO55" s="74"/>
      <c r="JP55" s="74"/>
      <c r="JQ55" s="74"/>
      <c r="JR55" s="74"/>
      <c r="JS55" s="74"/>
      <c r="JT55" s="74"/>
      <c r="JU55" s="74"/>
      <c r="JV55" s="74"/>
      <c r="JW55" s="74"/>
      <c r="JX55" s="74"/>
      <c r="JY55" s="74"/>
      <c r="JZ55" s="74"/>
      <c r="KA55" s="74"/>
      <c r="KB55" s="74"/>
      <c r="KC55" s="74"/>
      <c r="KD55" s="74"/>
      <c r="KE55" s="74"/>
      <c r="KF55" s="74"/>
      <c r="KG55" s="74"/>
      <c r="KH55" s="74"/>
      <c r="KI55" s="74"/>
      <c r="KJ55" s="74"/>
      <c r="KK55" s="74"/>
      <c r="KL55" s="74"/>
      <c r="KM55" s="74"/>
      <c r="KN55" s="74"/>
      <c r="KO55" s="74"/>
    </row>
    <row r="56" spans="1:301" s="26" customFormat="1" ht="12.75" customHeight="1" x14ac:dyDescent="0.2">
      <c r="A56" s="20"/>
      <c r="B56" s="61">
        <v>38</v>
      </c>
      <c r="C56" s="23" t="s">
        <v>157</v>
      </c>
      <c r="D56" s="36" t="s">
        <v>88</v>
      </c>
      <c r="E56" s="37" t="s">
        <v>71</v>
      </c>
      <c r="F56" s="38" t="s">
        <v>72</v>
      </c>
      <c r="G56" s="22" t="s">
        <v>14</v>
      </c>
      <c r="H56" s="23" t="s">
        <v>73</v>
      </c>
      <c r="I56" s="21" t="s">
        <v>74</v>
      </c>
      <c r="J56" s="23" t="s">
        <v>73</v>
      </c>
      <c r="K56" s="21" t="s">
        <v>153</v>
      </c>
      <c r="L56" s="23" t="s">
        <v>73</v>
      </c>
      <c r="M56" s="28" t="s">
        <v>89</v>
      </c>
      <c r="N56" s="23" t="s">
        <v>73</v>
      </c>
      <c r="O56" s="21" t="s">
        <v>77</v>
      </c>
      <c r="P56" s="23" t="s">
        <v>73</v>
      </c>
      <c r="Q56" s="21" t="s">
        <v>158</v>
      </c>
      <c r="R56" s="23" t="s">
        <v>73</v>
      </c>
      <c r="S56" s="32">
        <v>0</v>
      </c>
      <c r="T56" s="25">
        <v>1</v>
      </c>
      <c r="U56" s="53">
        <f t="shared" si="4"/>
        <v>100</v>
      </c>
      <c r="V56" s="42">
        <v>44562</v>
      </c>
      <c r="W56" s="42">
        <v>44775</v>
      </c>
      <c r="X56" s="42" t="s">
        <v>79</v>
      </c>
      <c r="Y56" s="43" t="s">
        <v>160</v>
      </c>
      <c r="Z56" s="55"/>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4"/>
      <c r="FU56" s="74"/>
      <c r="FV56" s="74"/>
      <c r="FW56" s="74"/>
      <c r="FX56" s="74"/>
      <c r="FY56" s="74"/>
      <c r="FZ56" s="74"/>
      <c r="GA56" s="74"/>
      <c r="GB56" s="74"/>
      <c r="GC56" s="74"/>
      <c r="GD56" s="74"/>
      <c r="GE56" s="74"/>
      <c r="GF56" s="74"/>
      <c r="GG56" s="74"/>
      <c r="GH56" s="74"/>
      <c r="GI56" s="74"/>
      <c r="GJ56" s="74"/>
      <c r="GK56" s="74"/>
      <c r="GL56" s="74"/>
      <c r="GM56" s="74"/>
      <c r="GN56" s="74"/>
      <c r="GO56" s="74"/>
      <c r="GP56" s="74"/>
      <c r="GQ56" s="74"/>
      <c r="GR56" s="74"/>
      <c r="GS56" s="74"/>
      <c r="GT56" s="74"/>
      <c r="GU56" s="74"/>
      <c r="GV56" s="74"/>
      <c r="GW56" s="74"/>
      <c r="GX56" s="74"/>
      <c r="GY56" s="74"/>
      <c r="GZ56" s="74"/>
      <c r="HA56" s="74"/>
      <c r="HB56" s="74"/>
      <c r="HC56" s="74"/>
      <c r="HD56" s="74"/>
      <c r="HE56" s="74"/>
      <c r="HF56" s="74"/>
      <c r="HG56" s="74"/>
      <c r="HH56" s="74"/>
      <c r="HI56" s="74"/>
      <c r="HJ56" s="74"/>
      <c r="HK56" s="74"/>
      <c r="HL56" s="74"/>
      <c r="HM56" s="74"/>
      <c r="HN56" s="74"/>
      <c r="HO56" s="74"/>
      <c r="HP56" s="74"/>
      <c r="HQ56" s="74"/>
      <c r="HR56" s="74"/>
      <c r="HS56" s="74"/>
      <c r="HT56" s="74"/>
      <c r="HU56" s="74"/>
      <c r="HV56" s="74"/>
      <c r="HW56" s="74"/>
      <c r="HX56" s="74"/>
      <c r="HY56" s="74"/>
      <c r="HZ56" s="74"/>
      <c r="IA56" s="74"/>
      <c r="IB56" s="74"/>
      <c r="IC56" s="74"/>
      <c r="ID56" s="74"/>
      <c r="IE56" s="74"/>
      <c r="IF56" s="74"/>
      <c r="IG56" s="74"/>
      <c r="IH56" s="74"/>
      <c r="II56" s="74"/>
      <c r="IJ56" s="74"/>
      <c r="IK56" s="74"/>
      <c r="IL56" s="74"/>
      <c r="IM56" s="74"/>
      <c r="IN56" s="74"/>
      <c r="IO56" s="74"/>
      <c r="IP56" s="74"/>
      <c r="IQ56" s="74"/>
      <c r="IR56" s="74"/>
      <c r="IS56" s="74"/>
      <c r="IT56" s="74"/>
      <c r="IU56" s="74"/>
      <c r="IV56" s="74"/>
      <c r="IW56" s="74"/>
      <c r="IX56" s="74"/>
      <c r="IY56" s="74"/>
      <c r="IZ56" s="74"/>
      <c r="JA56" s="74"/>
      <c r="JB56" s="74"/>
      <c r="JC56" s="74"/>
      <c r="JD56" s="74"/>
      <c r="JE56" s="74"/>
      <c r="JF56" s="74"/>
      <c r="JG56" s="74"/>
      <c r="JH56" s="74"/>
      <c r="JI56" s="74"/>
      <c r="JJ56" s="74"/>
      <c r="JK56" s="74"/>
      <c r="JL56" s="74"/>
      <c r="JM56" s="74"/>
      <c r="JN56" s="74"/>
      <c r="JO56" s="74"/>
      <c r="JP56" s="74"/>
      <c r="JQ56" s="74"/>
      <c r="JR56" s="74"/>
      <c r="JS56" s="74"/>
      <c r="JT56" s="74"/>
      <c r="JU56" s="74"/>
      <c r="JV56" s="74"/>
      <c r="JW56" s="74"/>
      <c r="JX56" s="74"/>
      <c r="JY56" s="74"/>
      <c r="JZ56" s="74"/>
      <c r="KA56" s="74"/>
      <c r="KB56" s="74"/>
      <c r="KC56" s="74"/>
      <c r="KD56" s="74"/>
      <c r="KE56" s="74"/>
      <c r="KF56" s="74"/>
      <c r="KG56" s="74"/>
      <c r="KH56" s="74"/>
      <c r="KI56" s="74"/>
      <c r="KJ56" s="74"/>
      <c r="KK56" s="74"/>
      <c r="KL56" s="74"/>
      <c r="KM56" s="74"/>
      <c r="KN56" s="74"/>
      <c r="KO56" s="74"/>
    </row>
    <row r="57" spans="1:301" s="56" customFormat="1" ht="15" x14ac:dyDescent="0.2">
      <c r="A57" s="74"/>
      <c r="B57" s="62">
        <v>39</v>
      </c>
      <c r="C57" s="23" t="s">
        <v>157</v>
      </c>
      <c r="D57" s="36" t="s">
        <v>113</v>
      </c>
      <c r="E57" s="37" t="s">
        <v>85</v>
      </c>
      <c r="F57" s="38" t="s">
        <v>72</v>
      </c>
      <c r="G57" s="22" t="s">
        <v>14</v>
      </c>
      <c r="H57" s="23" t="s">
        <v>73</v>
      </c>
      <c r="I57" s="21" t="s">
        <v>74</v>
      </c>
      <c r="J57" s="23" t="s">
        <v>73</v>
      </c>
      <c r="K57" s="21" t="s">
        <v>153</v>
      </c>
      <c r="L57" s="23" t="s">
        <v>73</v>
      </c>
      <c r="M57" s="28" t="s">
        <v>114</v>
      </c>
      <c r="N57" s="23" t="s">
        <v>73</v>
      </c>
      <c r="O57" s="21" t="s">
        <v>77</v>
      </c>
      <c r="P57" s="23" t="s">
        <v>73</v>
      </c>
      <c r="Q57" s="21" t="s">
        <v>158</v>
      </c>
      <c r="R57" s="23" t="s">
        <v>73</v>
      </c>
      <c r="S57" s="32">
        <v>0</v>
      </c>
      <c r="T57" s="25">
        <v>1</v>
      </c>
      <c r="U57" s="52">
        <f t="shared" ref="U57" si="5">T57*100</f>
        <v>100</v>
      </c>
      <c r="V57" s="42">
        <v>44562</v>
      </c>
      <c r="W57" s="42">
        <v>44775</v>
      </c>
      <c r="X57" s="42" t="s">
        <v>79</v>
      </c>
      <c r="Y57" s="43" t="s">
        <v>161</v>
      </c>
      <c r="Z57" s="55"/>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74"/>
      <c r="FG57" s="74"/>
      <c r="FH57" s="74"/>
      <c r="FI57" s="74"/>
      <c r="FJ57" s="74"/>
      <c r="FK57" s="74"/>
      <c r="FL57" s="74"/>
      <c r="FM57" s="74"/>
      <c r="FN57" s="74"/>
      <c r="FO57" s="74"/>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c r="GP57" s="74"/>
      <c r="GQ57" s="74"/>
      <c r="GR57" s="74"/>
      <c r="GS57" s="74"/>
      <c r="GT57" s="74"/>
      <c r="GU57" s="74"/>
      <c r="GV57" s="74"/>
      <c r="GW57" s="74"/>
      <c r="GX57" s="74"/>
      <c r="GY57" s="74"/>
      <c r="GZ57" s="74"/>
      <c r="HA57" s="74"/>
      <c r="HB57" s="74"/>
      <c r="HC57" s="74"/>
      <c r="HD57" s="74"/>
      <c r="HE57" s="74"/>
      <c r="HF57" s="74"/>
      <c r="HG57" s="74"/>
      <c r="HH57" s="74"/>
      <c r="HI57" s="74"/>
      <c r="HJ57" s="74"/>
      <c r="HK57" s="74"/>
      <c r="HL57" s="74"/>
      <c r="HM57" s="74"/>
      <c r="HN57" s="74"/>
      <c r="HO57" s="74"/>
      <c r="HP57" s="74"/>
      <c r="HQ57" s="74"/>
      <c r="HR57" s="74"/>
      <c r="HS57" s="74"/>
      <c r="HT57" s="74"/>
      <c r="HU57" s="74"/>
      <c r="HV57" s="74"/>
      <c r="HW57" s="74"/>
      <c r="HX57" s="74"/>
      <c r="HY57" s="74"/>
      <c r="HZ57" s="74"/>
      <c r="IA57" s="74"/>
      <c r="IB57" s="74"/>
      <c r="IC57" s="74"/>
      <c r="ID57" s="74"/>
      <c r="IE57" s="74"/>
      <c r="IF57" s="74"/>
      <c r="IG57" s="74"/>
      <c r="IH57" s="74"/>
      <c r="II57" s="74"/>
      <c r="IJ57" s="74"/>
      <c r="IK57" s="74"/>
      <c r="IL57" s="74"/>
      <c r="IM57" s="74"/>
      <c r="IN57" s="74"/>
      <c r="IO57" s="74"/>
      <c r="IP57" s="74"/>
      <c r="IQ57" s="74"/>
      <c r="IR57" s="74"/>
      <c r="IS57" s="74"/>
      <c r="IT57" s="74"/>
      <c r="IU57" s="74"/>
      <c r="IV57" s="74"/>
      <c r="IW57" s="74"/>
      <c r="IX57" s="74"/>
      <c r="IY57" s="74"/>
      <c r="IZ57" s="74"/>
      <c r="JA57" s="74"/>
      <c r="JB57" s="74"/>
      <c r="JC57" s="74"/>
      <c r="JD57" s="74"/>
      <c r="JE57" s="74"/>
      <c r="JF57" s="74"/>
      <c r="JG57" s="74"/>
      <c r="JH57" s="74"/>
      <c r="JI57" s="74"/>
      <c r="JJ57" s="74"/>
      <c r="JK57" s="74"/>
      <c r="JL57" s="74"/>
      <c r="JM57" s="74"/>
      <c r="JN57" s="74"/>
      <c r="JO57" s="74"/>
      <c r="JP57" s="74"/>
      <c r="JQ57" s="74"/>
      <c r="JR57" s="74"/>
      <c r="JS57" s="74"/>
      <c r="JT57" s="74"/>
      <c r="JU57" s="74"/>
      <c r="JV57" s="74"/>
      <c r="JW57" s="74"/>
      <c r="JX57" s="74"/>
      <c r="JY57" s="74"/>
      <c r="JZ57" s="74"/>
      <c r="KA57" s="74"/>
      <c r="KB57" s="74"/>
      <c r="KC57" s="74"/>
      <c r="KD57" s="74"/>
      <c r="KE57" s="74"/>
      <c r="KF57" s="74"/>
      <c r="KG57" s="74"/>
      <c r="KH57" s="74"/>
      <c r="KI57" s="74"/>
      <c r="KJ57" s="74"/>
      <c r="KK57" s="74"/>
      <c r="KL57" s="74"/>
      <c r="KM57" s="74"/>
      <c r="KN57" s="74"/>
      <c r="KO57" s="74"/>
    </row>
    <row r="58" spans="1:301" s="2" customFormat="1" ht="15.75" x14ac:dyDescent="0.2">
      <c r="A58" s="74"/>
      <c r="B58" s="131" t="s">
        <v>162</v>
      </c>
      <c r="C58" s="132"/>
      <c r="D58" s="132"/>
      <c r="E58" s="132"/>
      <c r="F58" s="132"/>
      <c r="G58" s="132"/>
      <c r="H58" s="132"/>
      <c r="I58" s="132"/>
      <c r="J58" s="132"/>
      <c r="K58" s="132"/>
      <c r="L58" s="132"/>
      <c r="M58" s="132"/>
      <c r="N58" s="132"/>
      <c r="O58" s="133" t="s">
        <v>151</v>
      </c>
      <c r="P58" s="134"/>
      <c r="Q58" s="134"/>
      <c r="R58" s="134"/>
      <c r="S58" s="135"/>
      <c r="T58" s="19">
        <f>SUM(U59:U63)/500</f>
        <v>1</v>
      </c>
      <c r="U58" s="52">
        <f t="shared" si="4"/>
        <v>100</v>
      </c>
      <c r="V58" s="153"/>
      <c r="W58" s="154"/>
      <c r="X58" s="154"/>
      <c r="Y58" s="154"/>
      <c r="Z58" s="155"/>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c r="IV58" s="74"/>
      <c r="IW58" s="74"/>
      <c r="IX58" s="74"/>
      <c r="IY58" s="74"/>
      <c r="IZ58" s="74"/>
      <c r="JA58" s="74"/>
      <c r="JB58" s="74"/>
      <c r="JC58" s="74"/>
      <c r="JD58" s="74"/>
      <c r="JE58" s="74"/>
      <c r="JF58" s="74"/>
      <c r="JG58" s="74"/>
      <c r="JH58" s="74"/>
      <c r="JI58" s="74"/>
      <c r="JJ58" s="74"/>
      <c r="JK58" s="74"/>
      <c r="JL58" s="74"/>
      <c r="JM58" s="74"/>
      <c r="JN58" s="74"/>
      <c r="JO58" s="74"/>
      <c r="JP58" s="74"/>
      <c r="JQ58" s="74"/>
      <c r="JR58" s="74"/>
      <c r="JS58" s="74"/>
      <c r="JT58" s="74"/>
      <c r="JU58" s="74"/>
      <c r="JV58" s="74"/>
      <c r="JW58" s="74"/>
      <c r="JX58" s="74"/>
      <c r="JY58" s="74"/>
      <c r="JZ58" s="74"/>
      <c r="KA58" s="74"/>
      <c r="KB58" s="74"/>
      <c r="KC58" s="74"/>
      <c r="KD58" s="74"/>
      <c r="KE58" s="74"/>
      <c r="KF58" s="74"/>
      <c r="KG58" s="74"/>
      <c r="KH58" s="74"/>
      <c r="KI58" s="74"/>
      <c r="KJ58" s="74"/>
      <c r="KK58" s="74"/>
      <c r="KL58" s="74"/>
      <c r="KM58" s="74"/>
      <c r="KN58" s="74"/>
      <c r="KO58" s="74"/>
    </row>
    <row r="59" spans="1:301" s="20" customFormat="1" ht="15" x14ac:dyDescent="0.2">
      <c r="A59" s="74"/>
      <c r="B59" s="60">
        <v>40</v>
      </c>
      <c r="C59" s="23" t="s">
        <v>163</v>
      </c>
      <c r="D59" s="39" t="s">
        <v>70</v>
      </c>
      <c r="E59" s="37" t="s">
        <v>71</v>
      </c>
      <c r="F59" s="38" t="s">
        <v>72</v>
      </c>
      <c r="G59" s="22" t="s">
        <v>14</v>
      </c>
      <c r="H59" s="23" t="s">
        <v>73</v>
      </c>
      <c r="I59" s="21" t="s">
        <v>74</v>
      </c>
      <c r="J59" s="23" t="s">
        <v>73</v>
      </c>
      <c r="K59" s="21" t="s">
        <v>153</v>
      </c>
      <c r="L59" s="23" t="s">
        <v>73</v>
      </c>
      <c r="M59" s="21" t="s">
        <v>76</v>
      </c>
      <c r="N59" s="23" t="s">
        <v>73</v>
      </c>
      <c r="O59" s="21" t="s">
        <v>77</v>
      </c>
      <c r="P59" s="23" t="s">
        <v>73</v>
      </c>
      <c r="Q59" s="21" t="s">
        <v>164</v>
      </c>
      <c r="R59" s="23" t="s">
        <v>73</v>
      </c>
      <c r="S59" s="24">
        <v>0</v>
      </c>
      <c r="T59" s="25">
        <v>1</v>
      </c>
      <c r="U59" s="52">
        <f t="shared" si="4"/>
        <v>100</v>
      </c>
      <c r="V59" s="42">
        <v>44562</v>
      </c>
      <c r="W59" s="42">
        <v>44775</v>
      </c>
      <c r="X59" s="42" t="s">
        <v>79</v>
      </c>
      <c r="Y59" s="43" t="s">
        <v>165</v>
      </c>
      <c r="Z59" s="55"/>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c r="IV59" s="74"/>
      <c r="IW59" s="74"/>
      <c r="IX59" s="74"/>
      <c r="IY59" s="74"/>
      <c r="IZ59" s="74"/>
      <c r="JA59" s="74"/>
      <c r="JB59" s="74"/>
      <c r="JC59" s="74"/>
      <c r="JD59" s="74"/>
      <c r="JE59" s="74"/>
      <c r="JF59" s="74"/>
      <c r="JG59" s="74"/>
      <c r="JH59" s="74"/>
      <c r="JI59" s="74"/>
      <c r="JJ59" s="74"/>
      <c r="JK59" s="74"/>
      <c r="JL59" s="74"/>
      <c r="JM59" s="74"/>
      <c r="JN59" s="74"/>
      <c r="JO59" s="74"/>
      <c r="JP59" s="74"/>
      <c r="JQ59" s="74"/>
      <c r="JR59" s="74"/>
      <c r="JS59" s="74"/>
      <c r="JT59" s="74"/>
      <c r="JU59" s="74"/>
      <c r="JV59" s="74"/>
      <c r="JW59" s="74"/>
      <c r="JX59" s="74"/>
      <c r="JY59" s="74"/>
      <c r="JZ59" s="74"/>
      <c r="KA59" s="74"/>
      <c r="KB59" s="74"/>
      <c r="KC59" s="74"/>
      <c r="KD59" s="74"/>
      <c r="KE59" s="74"/>
      <c r="KF59" s="74"/>
      <c r="KG59" s="74"/>
      <c r="KH59" s="74"/>
      <c r="KI59" s="74"/>
      <c r="KJ59" s="74"/>
      <c r="KK59" s="74"/>
      <c r="KL59" s="74"/>
      <c r="KM59" s="74"/>
      <c r="KN59" s="74"/>
      <c r="KO59" s="74"/>
    </row>
    <row r="60" spans="1:301" s="26" customFormat="1" ht="15" x14ac:dyDescent="0.2">
      <c r="A60" s="74"/>
      <c r="B60" s="61">
        <v>41</v>
      </c>
      <c r="C60" s="23" t="s">
        <v>163</v>
      </c>
      <c r="D60" s="36" t="s">
        <v>84</v>
      </c>
      <c r="E60" s="37" t="s">
        <v>85</v>
      </c>
      <c r="F60" s="38" t="s">
        <v>72</v>
      </c>
      <c r="G60" s="22" t="s">
        <v>14</v>
      </c>
      <c r="H60" s="23" t="s">
        <v>73</v>
      </c>
      <c r="I60" s="21" t="s">
        <v>74</v>
      </c>
      <c r="J60" s="23" t="s">
        <v>73</v>
      </c>
      <c r="K60" s="21" t="s">
        <v>153</v>
      </c>
      <c r="L60" s="23" t="s">
        <v>73</v>
      </c>
      <c r="M60" s="28" t="s">
        <v>86</v>
      </c>
      <c r="N60" s="23" t="s">
        <v>73</v>
      </c>
      <c r="O60" s="21" t="s">
        <v>77</v>
      </c>
      <c r="P60" s="23" t="s">
        <v>73</v>
      </c>
      <c r="Q60" s="21" t="s">
        <v>164</v>
      </c>
      <c r="R60" s="23" t="s">
        <v>73</v>
      </c>
      <c r="S60" s="32">
        <v>0</v>
      </c>
      <c r="T60" s="25">
        <v>1</v>
      </c>
      <c r="U60" s="53">
        <f t="shared" si="4"/>
        <v>100</v>
      </c>
      <c r="V60" s="42">
        <v>44562</v>
      </c>
      <c r="W60" s="42">
        <v>44775</v>
      </c>
      <c r="X60" s="42" t="s">
        <v>79</v>
      </c>
      <c r="Y60" s="43" t="s">
        <v>166</v>
      </c>
      <c r="Z60" s="55"/>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c r="IV60" s="74"/>
      <c r="IW60" s="74"/>
      <c r="IX60" s="74"/>
      <c r="IY60" s="74"/>
      <c r="IZ60" s="74"/>
      <c r="JA60" s="74"/>
      <c r="JB60" s="74"/>
      <c r="JC60" s="74"/>
      <c r="JD60" s="74"/>
      <c r="JE60" s="74"/>
      <c r="JF60" s="74"/>
      <c r="JG60" s="74"/>
      <c r="JH60" s="74"/>
      <c r="JI60" s="74"/>
      <c r="JJ60" s="74"/>
      <c r="JK60" s="74"/>
      <c r="JL60" s="74"/>
      <c r="JM60" s="74"/>
      <c r="JN60" s="74"/>
      <c r="JO60" s="74"/>
      <c r="JP60" s="74"/>
      <c r="JQ60" s="74"/>
      <c r="JR60" s="74"/>
      <c r="JS60" s="74"/>
      <c r="JT60" s="74"/>
      <c r="JU60" s="74"/>
      <c r="JV60" s="74"/>
      <c r="JW60" s="74"/>
      <c r="JX60" s="74"/>
      <c r="JY60" s="74"/>
      <c r="JZ60" s="74"/>
      <c r="KA60" s="74"/>
      <c r="KB60" s="74"/>
      <c r="KC60" s="74"/>
      <c r="KD60" s="74"/>
      <c r="KE60" s="74"/>
      <c r="KF60" s="74"/>
      <c r="KG60" s="74"/>
      <c r="KH60" s="74"/>
      <c r="KI60" s="74"/>
      <c r="KJ60" s="74"/>
      <c r="KK60" s="74"/>
      <c r="KL60" s="74"/>
      <c r="KM60" s="74"/>
      <c r="KN60" s="74"/>
      <c r="KO60" s="74"/>
    </row>
    <row r="61" spans="1:301" s="26" customFormat="1" ht="15" x14ac:dyDescent="0.2">
      <c r="A61" s="20"/>
      <c r="B61" s="60">
        <v>42</v>
      </c>
      <c r="C61" s="23" t="s">
        <v>163</v>
      </c>
      <c r="D61" s="36" t="s">
        <v>88</v>
      </c>
      <c r="E61" s="37" t="s">
        <v>71</v>
      </c>
      <c r="F61" s="38" t="s">
        <v>72</v>
      </c>
      <c r="G61" s="22" t="s">
        <v>14</v>
      </c>
      <c r="H61" s="23" t="s">
        <v>73</v>
      </c>
      <c r="I61" s="21" t="s">
        <v>74</v>
      </c>
      <c r="J61" s="23" t="s">
        <v>73</v>
      </c>
      <c r="K61" s="21" t="s">
        <v>153</v>
      </c>
      <c r="L61" s="23" t="s">
        <v>73</v>
      </c>
      <c r="M61" s="28" t="s">
        <v>89</v>
      </c>
      <c r="N61" s="23" t="s">
        <v>73</v>
      </c>
      <c r="O61" s="21" t="s">
        <v>77</v>
      </c>
      <c r="P61" s="23" t="s">
        <v>73</v>
      </c>
      <c r="Q61" s="21" t="s">
        <v>164</v>
      </c>
      <c r="R61" s="23" t="s">
        <v>73</v>
      </c>
      <c r="S61" s="32">
        <v>0</v>
      </c>
      <c r="T61" s="25">
        <v>1</v>
      </c>
      <c r="U61" s="53">
        <f t="shared" si="4"/>
        <v>100</v>
      </c>
      <c r="V61" s="42">
        <v>44562</v>
      </c>
      <c r="W61" s="42">
        <v>44775</v>
      </c>
      <c r="X61" s="42" t="s">
        <v>79</v>
      </c>
      <c r="Y61" s="43" t="s">
        <v>167</v>
      </c>
      <c r="Z61" s="55"/>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c r="IV61" s="74"/>
      <c r="IW61" s="74"/>
      <c r="IX61" s="74"/>
      <c r="IY61" s="74"/>
      <c r="IZ61" s="74"/>
      <c r="JA61" s="74"/>
      <c r="JB61" s="74"/>
      <c r="JC61" s="74"/>
      <c r="JD61" s="74"/>
      <c r="JE61" s="74"/>
      <c r="JF61" s="74"/>
      <c r="JG61" s="74"/>
      <c r="JH61" s="74"/>
      <c r="JI61" s="74"/>
      <c r="JJ61" s="74"/>
      <c r="JK61" s="74"/>
      <c r="JL61" s="74"/>
      <c r="JM61" s="74"/>
      <c r="JN61" s="74"/>
      <c r="JO61" s="74"/>
      <c r="JP61" s="74"/>
      <c r="JQ61" s="74"/>
      <c r="JR61" s="74"/>
      <c r="JS61" s="74"/>
      <c r="JT61" s="74"/>
      <c r="JU61" s="74"/>
      <c r="JV61" s="74"/>
      <c r="JW61" s="74"/>
      <c r="JX61" s="74"/>
      <c r="JY61" s="74"/>
      <c r="JZ61" s="74"/>
      <c r="KA61" s="74"/>
      <c r="KB61" s="74"/>
      <c r="KC61" s="74"/>
      <c r="KD61" s="74"/>
      <c r="KE61" s="74"/>
      <c r="KF61" s="74"/>
      <c r="KG61" s="74"/>
      <c r="KH61" s="74"/>
      <c r="KI61" s="74"/>
      <c r="KJ61" s="74"/>
      <c r="KK61" s="74"/>
      <c r="KL61" s="74"/>
      <c r="KM61" s="74"/>
      <c r="KN61" s="74"/>
      <c r="KO61" s="74"/>
    </row>
    <row r="62" spans="1:301" s="56" customFormat="1" ht="15" x14ac:dyDescent="0.2">
      <c r="A62" s="74"/>
      <c r="B62" s="61">
        <v>43</v>
      </c>
      <c r="C62" s="23" t="s">
        <v>163</v>
      </c>
      <c r="D62" s="36" t="s">
        <v>113</v>
      </c>
      <c r="E62" s="37" t="s">
        <v>85</v>
      </c>
      <c r="F62" s="38" t="s">
        <v>72</v>
      </c>
      <c r="G62" s="22" t="s">
        <v>14</v>
      </c>
      <c r="H62" s="23" t="s">
        <v>73</v>
      </c>
      <c r="I62" s="21" t="s">
        <v>74</v>
      </c>
      <c r="J62" s="23" t="s">
        <v>73</v>
      </c>
      <c r="K62" s="21" t="s">
        <v>153</v>
      </c>
      <c r="L62" s="23" t="s">
        <v>73</v>
      </c>
      <c r="M62" s="28" t="s">
        <v>114</v>
      </c>
      <c r="N62" s="23" t="s">
        <v>73</v>
      </c>
      <c r="O62" s="21" t="s">
        <v>77</v>
      </c>
      <c r="P62" s="23" t="s">
        <v>73</v>
      </c>
      <c r="Q62" s="21" t="s">
        <v>164</v>
      </c>
      <c r="R62" s="23" t="s">
        <v>73</v>
      </c>
      <c r="S62" s="32">
        <v>0</v>
      </c>
      <c r="T62" s="25">
        <v>1</v>
      </c>
      <c r="U62" s="52">
        <f t="shared" ref="U62" si="6">T62*100</f>
        <v>100</v>
      </c>
      <c r="V62" s="42">
        <v>44562</v>
      </c>
      <c r="W62" s="42">
        <v>44775</v>
      </c>
      <c r="X62" s="42" t="s">
        <v>79</v>
      </c>
      <c r="Y62" s="43" t="s">
        <v>168</v>
      </c>
      <c r="Z62" s="55"/>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c r="IV62" s="74"/>
      <c r="IW62" s="74"/>
      <c r="IX62" s="74"/>
      <c r="IY62" s="74"/>
      <c r="IZ62" s="74"/>
      <c r="JA62" s="74"/>
      <c r="JB62" s="74"/>
      <c r="JC62" s="74"/>
      <c r="JD62" s="74"/>
      <c r="JE62" s="74"/>
      <c r="JF62" s="74"/>
      <c r="JG62" s="74"/>
      <c r="JH62" s="74"/>
      <c r="JI62" s="74"/>
      <c r="JJ62" s="74"/>
      <c r="JK62" s="74"/>
      <c r="JL62" s="74"/>
      <c r="JM62" s="74"/>
      <c r="JN62" s="74"/>
      <c r="JO62" s="74"/>
      <c r="JP62" s="74"/>
      <c r="JQ62" s="74"/>
      <c r="JR62" s="74"/>
      <c r="JS62" s="74"/>
      <c r="JT62" s="74"/>
      <c r="JU62" s="74"/>
      <c r="JV62" s="74"/>
      <c r="JW62" s="74"/>
      <c r="JX62" s="74"/>
      <c r="JY62" s="74"/>
      <c r="JZ62" s="74"/>
      <c r="KA62" s="74"/>
      <c r="KB62" s="74"/>
      <c r="KC62" s="74"/>
      <c r="KD62" s="74"/>
      <c r="KE62" s="74"/>
      <c r="KF62" s="74"/>
      <c r="KG62" s="74"/>
      <c r="KH62" s="74"/>
      <c r="KI62" s="74"/>
      <c r="KJ62" s="74"/>
      <c r="KK62" s="74"/>
      <c r="KL62" s="74"/>
      <c r="KM62" s="74"/>
      <c r="KN62" s="74"/>
      <c r="KO62" s="74"/>
    </row>
    <row r="63" spans="1:301" s="56" customFormat="1" ht="15" x14ac:dyDescent="0.2">
      <c r="A63" s="74"/>
      <c r="B63" s="60">
        <v>44</v>
      </c>
      <c r="C63" s="65" t="s">
        <v>163</v>
      </c>
      <c r="D63" s="36" t="s">
        <v>130</v>
      </c>
      <c r="E63" s="36" t="s">
        <v>71</v>
      </c>
      <c r="F63" s="40" t="s">
        <v>72</v>
      </c>
      <c r="G63" s="22" t="s">
        <v>14</v>
      </c>
      <c r="H63" s="23" t="s">
        <v>73</v>
      </c>
      <c r="I63" s="21" t="s">
        <v>74</v>
      </c>
      <c r="J63" s="23" t="s">
        <v>73</v>
      </c>
      <c r="K63" s="21" t="s">
        <v>153</v>
      </c>
      <c r="L63" s="23" t="s">
        <v>73</v>
      </c>
      <c r="M63" s="28" t="s">
        <v>131</v>
      </c>
      <c r="N63" s="23" t="s">
        <v>73</v>
      </c>
      <c r="O63" s="21" t="s">
        <v>77</v>
      </c>
      <c r="P63" s="23" t="s">
        <v>73</v>
      </c>
      <c r="Q63" s="21" t="s">
        <v>164</v>
      </c>
      <c r="R63" s="23" t="s">
        <v>73</v>
      </c>
      <c r="S63" s="32">
        <v>0</v>
      </c>
      <c r="T63" s="33">
        <v>1</v>
      </c>
      <c r="U63" s="53">
        <v>100</v>
      </c>
      <c r="V63" s="42" t="s">
        <v>73</v>
      </c>
      <c r="W63" s="42" t="s">
        <v>73</v>
      </c>
      <c r="X63" s="42" t="s">
        <v>79</v>
      </c>
      <c r="Y63" s="66" t="s">
        <v>169</v>
      </c>
      <c r="Z63" s="67"/>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4"/>
      <c r="JL63" s="74"/>
      <c r="JM63" s="74"/>
      <c r="JN63" s="74"/>
      <c r="JO63" s="74"/>
      <c r="JP63" s="74"/>
      <c r="JQ63" s="74"/>
      <c r="JR63" s="74"/>
      <c r="JS63" s="74"/>
      <c r="JT63" s="74"/>
      <c r="JU63" s="74"/>
      <c r="JV63" s="74"/>
      <c r="JW63" s="74"/>
      <c r="JX63" s="74"/>
      <c r="JY63" s="74"/>
      <c r="JZ63" s="74"/>
      <c r="KA63" s="74"/>
      <c r="KB63" s="74"/>
      <c r="KC63" s="74"/>
      <c r="KD63" s="74"/>
      <c r="KE63" s="74"/>
      <c r="KF63" s="74"/>
      <c r="KG63" s="74"/>
      <c r="KH63" s="74"/>
      <c r="KI63" s="74"/>
      <c r="KJ63" s="74"/>
      <c r="KK63" s="74"/>
      <c r="KL63" s="74"/>
      <c r="KM63" s="74"/>
      <c r="KN63" s="74"/>
      <c r="KO63" s="74"/>
    </row>
    <row r="64" spans="1:301" s="2" customFormat="1" ht="15.75" x14ac:dyDescent="0.2">
      <c r="A64" s="74"/>
      <c r="B64" s="131" t="s">
        <v>170</v>
      </c>
      <c r="C64" s="132"/>
      <c r="D64" s="132"/>
      <c r="E64" s="132"/>
      <c r="F64" s="132"/>
      <c r="G64" s="132"/>
      <c r="H64" s="132"/>
      <c r="I64" s="132"/>
      <c r="J64" s="132"/>
      <c r="K64" s="132"/>
      <c r="L64" s="132"/>
      <c r="M64" s="132"/>
      <c r="N64" s="132"/>
      <c r="O64" s="133" t="s">
        <v>151</v>
      </c>
      <c r="P64" s="134"/>
      <c r="Q64" s="134"/>
      <c r="R64" s="134"/>
      <c r="S64" s="135"/>
      <c r="T64" s="19">
        <f>SUM(U65:U69)/500</f>
        <v>1</v>
      </c>
      <c r="U64" s="52">
        <f t="shared" si="4"/>
        <v>100</v>
      </c>
      <c r="V64" s="153"/>
      <c r="W64" s="154"/>
      <c r="X64" s="154"/>
      <c r="Y64" s="154"/>
      <c r="Z64" s="155"/>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4"/>
      <c r="JL64" s="74"/>
      <c r="JM64" s="74"/>
      <c r="JN64" s="74"/>
      <c r="JO64" s="74"/>
      <c r="JP64" s="74"/>
      <c r="JQ64" s="74"/>
      <c r="JR64" s="74"/>
      <c r="JS64" s="74"/>
      <c r="JT64" s="74"/>
      <c r="JU64" s="74"/>
      <c r="JV64" s="74"/>
      <c r="JW64" s="74"/>
      <c r="JX64" s="74"/>
      <c r="JY64" s="74"/>
      <c r="JZ64" s="74"/>
      <c r="KA64" s="74"/>
      <c r="KB64" s="74"/>
      <c r="KC64" s="74"/>
      <c r="KD64" s="74"/>
      <c r="KE64" s="74"/>
      <c r="KF64" s="74"/>
      <c r="KG64" s="74"/>
      <c r="KH64" s="74"/>
      <c r="KI64" s="74"/>
      <c r="KJ64" s="74"/>
      <c r="KK64" s="74"/>
      <c r="KL64" s="74"/>
      <c r="KM64" s="74"/>
      <c r="KN64" s="74"/>
      <c r="KO64" s="74"/>
    </row>
    <row r="65" spans="1:301" s="2" customFormat="1" ht="15" x14ac:dyDescent="0.2">
      <c r="A65" s="74"/>
      <c r="B65" s="60">
        <v>45</v>
      </c>
      <c r="C65" s="23" t="s">
        <v>171</v>
      </c>
      <c r="D65" s="39" t="s">
        <v>70</v>
      </c>
      <c r="E65" s="37" t="s">
        <v>71</v>
      </c>
      <c r="F65" s="38" t="s">
        <v>72</v>
      </c>
      <c r="G65" s="22" t="s">
        <v>14</v>
      </c>
      <c r="H65" s="23" t="s">
        <v>73</v>
      </c>
      <c r="I65" s="21" t="s">
        <v>74</v>
      </c>
      <c r="J65" s="23" t="s">
        <v>73</v>
      </c>
      <c r="K65" s="21" t="s">
        <v>153</v>
      </c>
      <c r="L65" s="23" t="s">
        <v>73</v>
      </c>
      <c r="M65" s="21" t="s">
        <v>76</v>
      </c>
      <c r="N65" s="23" t="s">
        <v>73</v>
      </c>
      <c r="O65" s="21" t="s">
        <v>77</v>
      </c>
      <c r="P65" s="23" t="s">
        <v>73</v>
      </c>
      <c r="Q65" s="21" t="s">
        <v>172</v>
      </c>
      <c r="R65" s="23" t="s">
        <v>73</v>
      </c>
      <c r="S65" s="24">
        <v>0</v>
      </c>
      <c r="T65" s="25">
        <v>1</v>
      </c>
      <c r="U65" s="52">
        <f t="shared" si="4"/>
        <v>100</v>
      </c>
      <c r="V65" s="42">
        <v>44562</v>
      </c>
      <c r="W65" s="42">
        <v>44775</v>
      </c>
      <c r="X65" s="42" t="s">
        <v>79</v>
      </c>
      <c r="Y65" s="43" t="s">
        <v>173</v>
      </c>
      <c r="Z65" s="55"/>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c r="IV65" s="74"/>
      <c r="IW65" s="74"/>
      <c r="IX65" s="74"/>
      <c r="IY65" s="74"/>
      <c r="IZ65" s="74"/>
      <c r="JA65" s="74"/>
      <c r="JB65" s="74"/>
      <c r="JC65" s="74"/>
      <c r="JD65" s="74"/>
      <c r="JE65" s="74"/>
      <c r="JF65" s="74"/>
      <c r="JG65" s="74"/>
      <c r="JH65" s="74"/>
      <c r="JI65" s="74"/>
      <c r="JJ65" s="74"/>
      <c r="JK65" s="74"/>
      <c r="JL65" s="74"/>
      <c r="JM65" s="74"/>
      <c r="JN65" s="74"/>
      <c r="JO65" s="74"/>
      <c r="JP65" s="74"/>
      <c r="JQ65" s="74"/>
      <c r="JR65" s="74"/>
      <c r="JS65" s="74"/>
      <c r="JT65" s="74"/>
      <c r="JU65" s="74"/>
      <c r="JV65" s="74"/>
      <c r="JW65" s="74"/>
      <c r="JX65" s="74"/>
      <c r="JY65" s="74"/>
      <c r="JZ65" s="74"/>
      <c r="KA65" s="74"/>
      <c r="KB65" s="74"/>
      <c r="KC65" s="74"/>
      <c r="KD65" s="74"/>
      <c r="KE65" s="74"/>
      <c r="KF65" s="74"/>
      <c r="KG65" s="74"/>
      <c r="KH65" s="74"/>
      <c r="KI65" s="74"/>
      <c r="KJ65" s="74"/>
      <c r="KK65" s="74"/>
      <c r="KL65" s="74"/>
      <c r="KM65" s="74"/>
      <c r="KN65" s="74"/>
      <c r="KO65" s="74"/>
    </row>
    <row r="66" spans="1:301" s="26" customFormat="1" ht="15" x14ac:dyDescent="0.2">
      <c r="A66" s="74"/>
      <c r="B66" s="61">
        <v>46</v>
      </c>
      <c r="C66" s="23" t="s">
        <v>171</v>
      </c>
      <c r="D66" s="36" t="s">
        <v>84</v>
      </c>
      <c r="E66" s="37" t="s">
        <v>85</v>
      </c>
      <c r="F66" s="38" t="s">
        <v>72</v>
      </c>
      <c r="G66" s="22" t="s">
        <v>14</v>
      </c>
      <c r="H66" s="23" t="s">
        <v>73</v>
      </c>
      <c r="I66" s="21" t="s">
        <v>74</v>
      </c>
      <c r="J66" s="23" t="s">
        <v>73</v>
      </c>
      <c r="K66" s="21" t="s">
        <v>153</v>
      </c>
      <c r="L66" s="23" t="s">
        <v>73</v>
      </c>
      <c r="M66" s="28" t="s">
        <v>86</v>
      </c>
      <c r="N66" s="23" t="s">
        <v>73</v>
      </c>
      <c r="O66" s="21" t="s">
        <v>77</v>
      </c>
      <c r="P66" s="23" t="s">
        <v>73</v>
      </c>
      <c r="Q66" s="21" t="s">
        <v>172</v>
      </c>
      <c r="R66" s="23" t="s">
        <v>73</v>
      </c>
      <c r="S66" s="32">
        <v>0</v>
      </c>
      <c r="T66" s="25">
        <v>1</v>
      </c>
      <c r="U66" s="53">
        <f t="shared" si="4"/>
        <v>100</v>
      </c>
      <c r="V66" s="42">
        <v>44562</v>
      </c>
      <c r="W66" s="42">
        <v>44775</v>
      </c>
      <c r="X66" s="42" t="s">
        <v>79</v>
      </c>
      <c r="Y66" s="43" t="s">
        <v>174</v>
      </c>
      <c r="Z66" s="55"/>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c r="IV66" s="74"/>
      <c r="IW66" s="74"/>
      <c r="IX66" s="74"/>
      <c r="IY66" s="74"/>
      <c r="IZ66" s="74"/>
      <c r="JA66" s="74"/>
      <c r="JB66" s="74"/>
      <c r="JC66" s="74"/>
      <c r="JD66" s="74"/>
      <c r="JE66" s="74"/>
      <c r="JF66" s="74"/>
      <c r="JG66" s="74"/>
      <c r="JH66" s="74"/>
      <c r="JI66" s="74"/>
      <c r="JJ66" s="74"/>
      <c r="JK66" s="74"/>
      <c r="JL66" s="74"/>
      <c r="JM66" s="74"/>
      <c r="JN66" s="74"/>
      <c r="JO66" s="74"/>
      <c r="JP66" s="74"/>
      <c r="JQ66" s="74"/>
      <c r="JR66" s="74"/>
      <c r="JS66" s="74"/>
      <c r="JT66" s="74"/>
      <c r="JU66" s="74"/>
      <c r="JV66" s="74"/>
      <c r="JW66" s="74"/>
      <c r="JX66" s="74"/>
      <c r="JY66" s="74"/>
      <c r="JZ66" s="74"/>
      <c r="KA66" s="74"/>
      <c r="KB66" s="74"/>
      <c r="KC66" s="74"/>
      <c r="KD66" s="74"/>
      <c r="KE66" s="74"/>
      <c r="KF66" s="74"/>
      <c r="KG66" s="74"/>
      <c r="KH66" s="74"/>
      <c r="KI66" s="74"/>
      <c r="KJ66" s="74"/>
      <c r="KK66" s="74"/>
      <c r="KL66" s="74"/>
      <c r="KM66" s="74"/>
      <c r="KN66" s="74"/>
      <c r="KO66" s="74"/>
    </row>
    <row r="67" spans="1:301" s="26" customFormat="1" ht="15" x14ac:dyDescent="0.2">
      <c r="A67" s="20"/>
      <c r="B67" s="60">
        <v>47</v>
      </c>
      <c r="C67" s="23" t="s">
        <v>171</v>
      </c>
      <c r="D67" s="36" t="s">
        <v>88</v>
      </c>
      <c r="E67" s="37" t="s">
        <v>71</v>
      </c>
      <c r="F67" s="38" t="s">
        <v>72</v>
      </c>
      <c r="G67" s="22" t="s">
        <v>14</v>
      </c>
      <c r="H67" s="23" t="s">
        <v>73</v>
      </c>
      <c r="I67" s="21" t="s">
        <v>74</v>
      </c>
      <c r="J67" s="23" t="s">
        <v>73</v>
      </c>
      <c r="K67" s="21" t="s">
        <v>153</v>
      </c>
      <c r="L67" s="23" t="s">
        <v>73</v>
      </c>
      <c r="M67" s="28" t="s">
        <v>89</v>
      </c>
      <c r="N67" s="23" t="s">
        <v>73</v>
      </c>
      <c r="O67" s="21" t="s">
        <v>77</v>
      </c>
      <c r="P67" s="23" t="s">
        <v>73</v>
      </c>
      <c r="Q67" s="21" t="s">
        <v>172</v>
      </c>
      <c r="R67" s="23" t="s">
        <v>73</v>
      </c>
      <c r="S67" s="32">
        <v>0</v>
      </c>
      <c r="T67" s="25">
        <v>1</v>
      </c>
      <c r="U67" s="53">
        <f t="shared" si="4"/>
        <v>100</v>
      </c>
      <c r="V67" s="42">
        <v>44562</v>
      </c>
      <c r="W67" s="42">
        <v>44775</v>
      </c>
      <c r="X67" s="42" t="s">
        <v>79</v>
      </c>
      <c r="Y67" s="43" t="s">
        <v>175</v>
      </c>
      <c r="Z67" s="55"/>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c r="IV67" s="74"/>
      <c r="IW67" s="74"/>
      <c r="IX67" s="74"/>
      <c r="IY67" s="74"/>
      <c r="IZ67" s="74"/>
      <c r="JA67" s="74"/>
      <c r="JB67" s="74"/>
      <c r="JC67" s="74"/>
      <c r="JD67" s="74"/>
      <c r="JE67" s="74"/>
      <c r="JF67" s="74"/>
      <c r="JG67" s="74"/>
      <c r="JH67" s="74"/>
      <c r="JI67" s="74"/>
      <c r="JJ67" s="74"/>
      <c r="JK67" s="74"/>
      <c r="JL67" s="74"/>
      <c r="JM67" s="74"/>
      <c r="JN67" s="74"/>
      <c r="JO67" s="74"/>
      <c r="JP67" s="74"/>
      <c r="JQ67" s="74"/>
      <c r="JR67" s="74"/>
      <c r="JS67" s="74"/>
      <c r="JT67" s="74"/>
      <c r="JU67" s="74"/>
      <c r="JV67" s="74"/>
      <c r="JW67" s="74"/>
      <c r="JX67" s="74"/>
      <c r="JY67" s="74"/>
      <c r="JZ67" s="74"/>
      <c r="KA67" s="74"/>
      <c r="KB67" s="74"/>
      <c r="KC67" s="74"/>
      <c r="KD67" s="74"/>
      <c r="KE67" s="74"/>
      <c r="KF67" s="74"/>
      <c r="KG67" s="74"/>
      <c r="KH67" s="74"/>
      <c r="KI67" s="74"/>
      <c r="KJ67" s="74"/>
      <c r="KK67" s="74"/>
      <c r="KL67" s="74"/>
      <c r="KM67" s="74"/>
      <c r="KN67" s="74"/>
      <c r="KO67" s="74"/>
    </row>
    <row r="68" spans="1:301" s="56" customFormat="1" ht="15" x14ac:dyDescent="0.2">
      <c r="A68" s="74"/>
      <c r="B68" s="61">
        <v>48</v>
      </c>
      <c r="C68" s="23" t="s">
        <v>171</v>
      </c>
      <c r="D68" s="36" t="s">
        <v>113</v>
      </c>
      <c r="E68" s="37" t="s">
        <v>85</v>
      </c>
      <c r="F68" s="38" t="s">
        <v>72</v>
      </c>
      <c r="G68" s="22" t="s">
        <v>14</v>
      </c>
      <c r="H68" s="23" t="s">
        <v>73</v>
      </c>
      <c r="I68" s="21" t="s">
        <v>74</v>
      </c>
      <c r="J68" s="23" t="s">
        <v>73</v>
      </c>
      <c r="K68" s="21" t="s">
        <v>153</v>
      </c>
      <c r="L68" s="23" t="s">
        <v>73</v>
      </c>
      <c r="M68" s="28" t="s">
        <v>114</v>
      </c>
      <c r="N68" s="23" t="s">
        <v>73</v>
      </c>
      <c r="O68" s="21" t="s">
        <v>77</v>
      </c>
      <c r="P68" s="23" t="s">
        <v>73</v>
      </c>
      <c r="Q68" s="21" t="s">
        <v>172</v>
      </c>
      <c r="R68" s="23" t="s">
        <v>73</v>
      </c>
      <c r="S68" s="32">
        <v>0</v>
      </c>
      <c r="T68" s="25">
        <v>1</v>
      </c>
      <c r="U68" s="52">
        <f t="shared" ref="U68" si="7">T68*100</f>
        <v>100</v>
      </c>
      <c r="V68" s="42">
        <v>44562</v>
      </c>
      <c r="W68" s="42">
        <v>44775</v>
      </c>
      <c r="X68" s="42" t="s">
        <v>79</v>
      </c>
      <c r="Y68" s="43" t="s">
        <v>176</v>
      </c>
      <c r="Z68" s="55"/>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c r="IV68" s="74"/>
      <c r="IW68" s="74"/>
      <c r="IX68" s="74"/>
      <c r="IY68" s="74"/>
      <c r="IZ68" s="74"/>
      <c r="JA68" s="74"/>
      <c r="JB68" s="74"/>
      <c r="JC68" s="74"/>
      <c r="JD68" s="74"/>
      <c r="JE68" s="74"/>
      <c r="JF68" s="74"/>
      <c r="JG68" s="74"/>
      <c r="JH68" s="74"/>
      <c r="JI68" s="74"/>
      <c r="JJ68" s="74"/>
      <c r="JK68" s="74"/>
      <c r="JL68" s="74"/>
      <c r="JM68" s="74"/>
      <c r="JN68" s="74"/>
      <c r="JO68" s="74"/>
      <c r="JP68" s="74"/>
      <c r="JQ68" s="74"/>
      <c r="JR68" s="74"/>
      <c r="JS68" s="74"/>
      <c r="JT68" s="74"/>
      <c r="JU68" s="74"/>
      <c r="JV68" s="74"/>
      <c r="JW68" s="74"/>
      <c r="JX68" s="74"/>
      <c r="JY68" s="74"/>
      <c r="JZ68" s="74"/>
      <c r="KA68" s="74"/>
      <c r="KB68" s="74"/>
      <c r="KC68" s="74"/>
      <c r="KD68" s="74"/>
      <c r="KE68" s="74"/>
      <c r="KF68" s="74"/>
      <c r="KG68" s="74"/>
      <c r="KH68" s="74"/>
      <c r="KI68" s="74"/>
      <c r="KJ68" s="74"/>
      <c r="KK68" s="74"/>
      <c r="KL68" s="74"/>
      <c r="KM68" s="74"/>
      <c r="KN68" s="74"/>
      <c r="KO68" s="74"/>
    </row>
    <row r="69" spans="1:301" s="56" customFormat="1" ht="15" x14ac:dyDescent="0.2">
      <c r="A69" s="74"/>
      <c r="B69" s="60">
        <v>49</v>
      </c>
      <c r="C69" s="65" t="s">
        <v>171</v>
      </c>
      <c r="D69" s="36" t="s">
        <v>130</v>
      </c>
      <c r="E69" s="36" t="s">
        <v>71</v>
      </c>
      <c r="F69" s="40" t="s">
        <v>72</v>
      </c>
      <c r="G69" s="22" t="s">
        <v>14</v>
      </c>
      <c r="H69" s="23" t="s">
        <v>73</v>
      </c>
      <c r="I69" s="21" t="s">
        <v>74</v>
      </c>
      <c r="J69" s="23" t="s">
        <v>73</v>
      </c>
      <c r="K69" s="21" t="s">
        <v>153</v>
      </c>
      <c r="L69" s="23" t="s">
        <v>73</v>
      </c>
      <c r="M69" s="28" t="s">
        <v>131</v>
      </c>
      <c r="N69" s="23" t="s">
        <v>73</v>
      </c>
      <c r="O69" s="21" t="s">
        <v>77</v>
      </c>
      <c r="P69" s="23" t="s">
        <v>73</v>
      </c>
      <c r="Q69" s="21" t="s">
        <v>172</v>
      </c>
      <c r="R69" s="23" t="s">
        <v>73</v>
      </c>
      <c r="S69" s="32">
        <v>0</v>
      </c>
      <c r="T69" s="33">
        <v>1</v>
      </c>
      <c r="U69" s="53">
        <v>100</v>
      </c>
      <c r="V69" s="42" t="s">
        <v>73</v>
      </c>
      <c r="W69" s="42" t="s">
        <v>73</v>
      </c>
      <c r="X69" s="42" t="s">
        <v>79</v>
      </c>
      <c r="Y69" s="66" t="s">
        <v>177</v>
      </c>
      <c r="Z69" s="67"/>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c r="IV69" s="74"/>
      <c r="IW69" s="74"/>
      <c r="IX69" s="74"/>
      <c r="IY69" s="74"/>
      <c r="IZ69" s="74"/>
      <c r="JA69" s="74"/>
      <c r="JB69" s="74"/>
      <c r="JC69" s="74"/>
      <c r="JD69" s="74"/>
      <c r="JE69" s="74"/>
      <c r="JF69" s="74"/>
      <c r="JG69" s="74"/>
      <c r="JH69" s="74"/>
      <c r="JI69" s="74"/>
      <c r="JJ69" s="74"/>
      <c r="JK69" s="74"/>
      <c r="JL69" s="74"/>
      <c r="JM69" s="74"/>
      <c r="JN69" s="74"/>
      <c r="JO69" s="74"/>
      <c r="JP69" s="74"/>
      <c r="JQ69" s="74"/>
      <c r="JR69" s="74"/>
      <c r="JS69" s="74"/>
      <c r="JT69" s="74"/>
      <c r="JU69" s="74"/>
      <c r="JV69" s="74"/>
      <c r="JW69" s="74"/>
      <c r="JX69" s="74"/>
      <c r="JY69" s="74"/>
      <c r="JZ69" s="74"/>
      <c r="KA69" s="74"/>
      <c r="KB69" s="74"/>
      <c r="KC69" s="74"/>
      <c r="KD69" s="74"/>
      <c r="KE69" s="74"/>
      <c r="KF69" s="74"/>
      <c r="KG69" s="74"/>
      <c r="KH69" s="74"/>
      <c r="KI69" s="74"/>
      <c r="KJ69" s="74"/>
      <c r="KK69" s="74"/>
      <c r="KL69" s="74"/>
      <c r="KM69" s="74"/>
      <c r="KN69" s="74"/>
      <c r="KO69" s="74"/>
    </row>
    <row r="70" spans="1:301" s="2" customFormat="1" ht="15.75" x14ac:dyDescent="0.2">
      <c r="A70" s="74"/>
      <c r="B70" s="131" t="s">
        <v>178</v>
      </c>
      <c r="C70" s="132"/>
      <c r="D70" s="132"/>
      <c r="E70" s="132"/>
      <c r="F70" s="132"/>
      <c r="G70" s="132"/>
      <c r="H70" s="132"/>
      <c r="I70" s="132"/>
      <c r="J70" s="132"/>
      <c r="K70" s="132"/>
      <c r="L70" s="132"/>
      <c r="M70" s="132"/>
      <c r="N70" s="132"/>
      <c r="O70" s="133" t="s">
        <v>151</v>
      </c>
      <c r="P70" s="134"/>
      <c r="Q70" s="134"/>
      <c r="R70" s="134"/>
      <c r="S70" s="135"/>
      <c r="T70" s="19">
        <f>SUM(U71:U75)/500</f>
        <v>1</v>
      </c>
      <c r="U70" s="52">
        <f t="shared" si="4"/>
        <v>100</v>
      </c>
      <c r="V70" s="153"/>
      <c r="W70" s="154"/>
      <c r="X70" s="154"/>
      <c r="Y70" s="154"/>
      <c r="Z70" s="155"/>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c r="IV70" s="74"/>
      <c r="IW70" s="74"/>
      <c r="IX70" s="74"/>
      <c r="IY70" s="74"/>
      <c r="IZ70" s="74"/>
      <c r="JA70" s="74"/>
      <c r="JB70" s="74"/>
      <c r="JC70" s="74"/>
      <c r="JD70" s="74"/>
      <c r="JE70" s="74"/>
      <c r="JF70" s="74"/>
      <c r="JG70" s="74"/>
      <c r="JH70" s="74"/>
      <c r="JI70" s="74"/>
      <c r="JJ70" s="74"/>
      <c r="JK70" s="74"/>
      <c r="JL70" s="74"/>
      <c r="JM70" s="74"/>
      <c r="JN70" s="74"/>
      <c r="JO70" s="74"/>
      <c r="JP70" s="74"/>
      <c r="JQ70" s="74"/>
      <c r="JR70" s="74"/>
      <c r="JS70" s="74"/>
      <c r="JT70" s="74"/>
      <c r="JU70" s="74"/>
      <c r="JV70" s="74"/>
      <c r="JW70" s="74"/>
      <c r="JX70" s="74"/>
      <c r="JY70" s="74"/>
      <c r="JZ70" s="74"/>
      <c r="KA70" s="74"/>
      <c r="KB70" s="74"/>
      <c r="KC70" s="74"/>
      <c r="KD70" s="74"/>
      <c r="KE70" s="74"/>
      <c r="KF70" s="74"/>
      <c r="KG70" s="74"/>
      <c r="KH70" s="74"/>
      <c r="KI70" s="74"/>
      <c r="KJ70" s="74"/>
      <c r="KK70" s="74"/>
      <c r="KL70" s="74"/>
      <c r="KM70" s="74"/>
      <c r="KN70" s="74"/>
      <c r="KO70" s="74"/>
    </row>
    <row r="71" spans="1:301" s="2" customFormat="1" ht="15" x14ac:dyDescent="0.2">
      <c r="A71" s="74"/>
      <c r="B71" s="60">
        <v>50</v>
      </c>
      <c r="C71" s="23" t="s">
        <v>179</v>
      </c>
      <c r="D71" s="39" t="s">
        <v>70</v>
      </c>
      <c r="E71" s="37" t="s">
        <v>71</v>
      </c>
      <c r="F71" s="38" t="s">
        <v>72</v>
      </c>
      <c r="G71" s="22" t="s">
        <v>14</v>
      </c>
      <c r="H71" s="23" t="s">
        <v>73</v>
      </c>
      <c r="I71" s="21" t="s">
        <v>74</v>
      </c>
      <c r="J71" s="23" t="s">
        <v>73</v>
      </c>
      <c r="K71" s="21" t="s">
        <v>153</v>
      </c>
      <c r="L71" s="23" t="s">
        <v>73</v>
      </c>
      <c r="M71" s="21" t="s">
        <v>76</v>
      </c>
      <c r="N71" s="23" t="s">
        <v>73</v>
      </c>
      <c r="O71" s="21" t="s">
        <v>77</v>
      </c>
      <c r="P71" s="23" t="s">
        <v>73</v>
      </c>
      <c r="Q71" s="21" t="s">
        <v>180</v>
      </c>
      <c r="R71" s="23" t="s">
        <v>73</v>
      </c>
      <c r="S71" s="24">
        <v>0</v>
      </c>
      <c r="T71" s="25">
        <v>1</v>
      </c>
      <c r="U71" s="52">
        <f t="shared" si="4"/>
        <v>100</v>
      </c>
      <c r="V71" s="42">
        <v>44562</v>
      </c>
      <c r="W71" s="42">
        <v>44775</v>
      </c>
      <c r="X71" s="42" t="s">
        <v>79</v>
      </c>
      <c r="Y71" s="43" t="s">
        <v>181</v>
      </c>
      <c r="Z71" s="55"/>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c r="IV71" s="74"/>
      <c r="IW71" s="74"/>
      <c r="IX71" s="74"/>
      <c r="IY71" s="74"/>
      <c r="IZ71" s="74"/>
      <c r="JA71" s="74"/>
      <c r="JB71" s="74"/>
      <c r="JC71" s="74"/>
      <c r="JD71" s="74"/>
      <c r="JE71" s="74"/>
      <c r="JF71" s="74"/>
      <c r="JG71" s="74"/>
      <c r="JH71" s="74"/>
      <c r="JI71" s="74"/>
      <c r="JJ71" s="74"/>
      <c r="JK71" s="74"/>
      <c r="JL71" s="74"/>
      <c r="JM71" s="74"/>
      <c r="JN71" s="74"/>
      <c r="JO71" s="74"/>
      <c r="JP71" s="74"/>
      <c r="JQ71" s="74"/>
      <c r="JR71" s="74"/>
      <c r="JS71" s="74"/>
      <c r="JT71" s="74"/>
      <c r="JU71" s="74"/>
      <c r="JV71" s="74"/>
      <c r="JW71" s="74"/>
      <c r="JX71" s="74"/>
      <c r="JY71" s="74"/>
      <c r="JZ71" s="74"/>
      <c r="KA71" s="74"/>
      <c r="KB71" s="74"/>
      <c r="KC71" s="74"/>
      <c r="KD71" s="74"/>
      <c r="KE71" s="74"/>
      <c r="KF71" s="74"/>
      <c r="KG71" s="74"/>
      <c r="KH71" s="74"/>
      <c r="KI71" s="74"/>
      <c r="KJ71" s="74"/>
      <c r="KK71" s="74"/>
      <c r="KL71" s="74"/>
      <c r="KM71" s="74"/>
      <c r="KN71" s="74"/>
      <c r="KO71" s="74"/>
    </row>
    <row r="72" spans="1:301" s="26" customFormat="1" ht="15" x14ac:dyDescent="0.2">
      <c r="A72" s="74"/>
      <c r="B72" s="61">
        <v>51</v>
      </c>
      <c r="C72" s="23" t="s">
        <v>179</v>
      </c>
      <c r="D72" s="36" t="s">
        <v>84</v>
      </c>
      <c r="E72" s="37" t="s">
        <v>85</v>
      </c>
      <c r="F72" s="38" t="s">
        <v>72</v>
      </c>
      <c r="G72" s="22" t="s">
        <v>14</v>
      </c>
      <c r="H72" s="23" t="s">
        <v>73</v>
      </c>
      <c r="I72" s="21" t="s">
        <v>74</v>
      </c>
      <c r="J72" s="23" t="s">
        <v>73</v>
      </c>
      <c r="K72" s="21" t="s">
        <v>153</v>
      </c>
      <c r="L72" s="23" t="s">
        <v>73</v>
      </c>
      <c r="M72" s="28" t="s">
        <v>86</v>
      </c>
      <c r="N72" s="23" t="s">
        <v>73</v>
      </c>
      <c r="O72" s="21" t="s">
        <v>77</v>
      </c>
      <c r="P72" s="23" t="s">
        <v>73</v>
      </c>
      <c r="Q72" s="21" t="s">
        <v>180</v>
      </c>
      <c r="R72" s="23" t="s">
        <v>73</v>
      </c>
      <c r="S72" s="32">
        <v>0</v>
      </c>
      <c r="T72" s="25">
        <v>1</v>
      </c>
      <c r="U72" s="53">
        <f t="shared" si="4"/>
        <v>100</v>
      </c>
      <c r="V72" s="42">
        <v>44562</v>
      </c>
      <c r="W72" s="42">
        <v>44775</v>
      </c>
      <c r="X72" s="42" t="s">
        <v>79</v>
      </c>
      <c r="Y72" s="43" t="s">
        <v>182</v>
      </c>
      <c r="Z72" s="55"/>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c r="IV72" s="74"/>
      <c r="IW72" s="74"/>
      <c r="IX72" s="74"/>
      <c r="IY72" s="74"/>
      <c r="IZ72" s="74"/>
      <c r="JA72" s="74"/>
      <c r="JB72" s="74"/>
      <c r="JC72" s="74"/>
      <c r="JD72" s="74"/>
      <c r="JE72" s="74"/>
      <c r="JF72" s="74"/>
      <c r="JG72" s="74"/>
      <c r="JH72" s="74"/>
      <c r="JI72" s="74"/>
      <c r="JJ72" s="74"/>
      <c r="JK72" s="74"/>
      <c r="JL72" s="74"/>
      <c r="JM72" s="74"/>
      <c r="JN72" s="74"/>
      <c r="JO72" s="74"/>
      <c r="JP72" s="74"/>
      <c r="JQ72" s="74"/>
      <c r="JR72" s="74"/>
      <c r="JS72" s="74"/>
      <c r="JT72" s="74"/>
      <c r="JU72" s="74"/>
      <c r="JV72" s="74"/>
      <c r="JW72" s="74"/>
      <c r="JX72" s="74"/>
      <c r="JY72" s="74"/>
      <c r="JZ72" s="74"/>
      <c r="KA72" s="74"/>
      <c r="KB72" s="74"/>
      <c r="KC72" s="74"/>
      <c r="KD72" s="74"/>
      <c r="KE72" s="74"/>
      <c r="KF72" s="74"/>
      <c r="KG72" s="74"/>
      <c r="KH72" s="74"/>
      <c r="KI72" s="74"/>
      <c r="KJ72" s="74"/>
      <c r="KK72" s="74"/>
      <c r="KL72" s="74"/>
      <c r="KM72" s="74"/>
      <c r="KN72" s="74"/>
      <c r="KO72" s="74"/>
    </row>
    <row r="73" spans="1:301" s="26" customFormat="1" ht="15" x14ac:dyDescent="0.2">
      <c r="A73" s="20"/>
      <c r="B73" s="60">
        <v>52</v>
      </c>
      <c r="C73" s="23" t="s">
        <v>179</v>
      </c>
      <c r="D73" s="36" t="s">
        <v>88</v>
      </c>
      <c r="E73" s="37" t="s">
        <v>71</v>
      </c>
      <c r="F73" s="38" t="s">
        <v>72</v>
      </c>
      <c r="G73" s="22" t="s">
        <v>14</v>
      </c>
      <c r="H73" s="23" t="s">
        <v>73</v>
      </c>
      <c r="I73" s="21" t="s">
        <v>74</v>
      </c>
      <c r="J73" s="23" t="s">
        <v>73</v>
      </c>
      <c r="K73" s="21" t="s">
        <v>153</v>
      </c>
      <c r="L73" s="23" t="s">
        <v>73</v>
      </c>
      <c r="M73" s="28" t="s">
        <v>89</v>
      </c>
      <c r="N73" s="23" t="s">
        <v>73</v>
      </c>
      <c r="O73" s="21" t="s">
        <v>77</v>
      </c>
      <c r="P73" s="23" t="s">
        <v>73</v>
      </c>
      <c r="Q73" s="21" t="s">
        <v>180</v>
      </c>
      <c r="R73" s="23" t="s">
        <v>73</v>
      </c>
      <c r="S73" s="32">
        <v>0</v>
      </c>
      <c r="T73" s="25">
        <v>1</v>
      </c>
      <c r="U73" s="53">
        <f t="shared" si="4"/>
        <v>100</v>
      </c>
      <c r="V73" s="42">
        <v>44562</v>
      </c>
      <c r="W73" s="42">
        <v>44775</v>
      </c>
      <c r="X73" s="42" t="s">
        <v>79</v>
      </c>
      <c r="Y73" s="43" t="s">
        <v>183</v>
      </c>
      <c r="Z73" s="55"/>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4"/>
      <c r="IV73" s="74"/>
      <c r="IW73" s="74"/>
      <c r="IX73" s="74"/>
      <c r="IY73" s="74"/>
      <c r="IZ73" s="74"/>
      <c r="JA73" s="74"/>
      <c r="JB73" s="74"/>
      <c r="JC73" s="74"/>
      <c r="JD73" s="74"/>
      <c r="JE73" s="74"/>
      <c r="JF73" s="74"/>
      <c r="JG73" s="74"/>
      <c r="JH73" s="74"/>
      <c r="JI73" s="74"/>
      <c r="JJ73" s="74"/>
      <c r="JK73" s="74"/>
      <c r="JL73" s="74"/>
      <c r="JM73" s="74"/>
      <c r="JN73" s="74"/>
      <c r="JO73" s="74"/>
      <c r="JP73" s="74"/>
      <c r="JQ73" s="74"/>
      <c r="JR73" s="74"/>
      <c r="JS73" s="74"/>
      <c r="JT73" s="74"/>
      <c r="JU73" s="74"/>
      <c r="JV73" s="74"/>
      <c r="JW73" s="74"/>
      <c r="JX73" s="74"/>
      <c r="JY73" s="74"/>
      <c r="JZ73" s="74"/>
      <c r="KA73" s="74"/>
      <c r="KB73" s="74"/>
      <c r="KC73" s="74"/>
      <c r="KD73" s="74"/>
      <c r="KE73" s="74"/>
      <c r="KF73" s="74"/>
      <c r="KG73" s="74"/>
      <c r="KH73" s="74"/>
      <c r="KI73" s="74"/>
      <c r="KJ73" s="74"/>
      <c r="KK73" s="74"/>
      <c r="KL73" s="74"/>
      <c r="KM73" s="74"/>
      <c r="KN73" s="74"/>
      <c r="KO73" s="74"/>
    </row>
    <row r="74" spans="1:301" s="56" customFormat="1" ht="15" x14ac:dyDescent="0.2">
      <c r="A74" s="74"/>
      <c r="B74" s="61">
        <v>53</v>
      </c>
      <c r="C74" s="23" t="s">
        <v>179</v>
      </c>
      <c r="D74" s="36" t="s">
        <v>113</v>
      </c>
      <c r="E74" s="37" t="s">
        <v>85</v>
      </c>
      <c r="F74" s="38" t="s">
        <v>72</v>
      </c>
      <c r="G74" s="22" t="s">
        <v>14</v>
      </c>
      <c r="H74" s="23" t="s">
        <v>73</v>
      </c>
      <c r="I74" s="21" t="s">
        <v>74</v>
      </c>
      <c r="J74" s="23" t="s">
        <v>73</v>
      </c>
      <c r="K74" s="21" t="s">
        <v>153</v>
      </c>
      <c r="L74" s="23" t="s">
        <v>73</v>
      </c>
      <c r="M74" s="28" t="s">
        <v>114</v>
      </c>
      <c r="N74" s="23" t="s">
        <v>73</v>
      </c>
      <c r="O74" s="21" t="s">
        <v>77</v>
      </c>
      <c r="P74" s="23" t="s">
        <v>73</v>
      </c>
      <c r="Q74" s="21" t="s">
        <v>180</v>
      </c>
      <c r="R74" s="23" t="s">
        <v>73</v>
      </c>
      <c r="S74" s="32">
        <v>0</v>
      </c>
      <c r="T74" s="25">
        <v>1</v>
      </c>
      <c r="U74" s="52">
        <f t="shared" ref="U74" si="8">T74*100</f>
        <v>100</v>
      </c>
      <c r="V74" s="42">
        <v>44562</v>
      </c>
      <c r="W74" s="42">
        <v>44775</v>
      </c>
      <c r="X74" s="42" t="s">
        <v>79</v>
      </c>
      <c r="Y74" s="43" t="s">
        <v>184</v>
      </c>
      <c r="Z74" s="55"/>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4"/>
      <c r="IV74" s="74"/>
      <c r="IW74" s="74"/>
      <c r="IX74" s="74"/>
      <c r="IY74" s="74"/>
      <c r="IZ74" s="74"/>
      <c r="JA74" s="74"/>
      <c r="JB74" s="74"/>
      <c r="JC74" s="74"/>
      <c r="JD74" s="74"/>
      <c r="JE74" s="74"/>
      <c r="JF74" s="74"/>
      <c r="JG74" s="74"/>
      <c r="JH74" s="74"/>
      <c r="JI74" s="74"/>
      <c r="JJ74" s="74"/>
      <c r="JK74" s="74"/>
      <c r="JL74" s="74"/>
      <c r="JM74" s="74"/>
      <c r="JN74" s="74"/>
      <c r="JO74" s="74"/>
      <c r="JP74" s="74"/>
      <c r="JQ74" s="74"/>
      <c r="JR74" s="74"/>
      <c r="JS74" s="74"/>
      <c r="JT74" s="74"/>
      <c r="JU74" s="74"/>
      <c r="JV74" s="74"/>
      <c r="JW74" s="74"/>
      <c r="JX74" s="74"/>
      <c r="JY74" s="74"/>
      <c r="JZ74" s="74"/>
      <c r="KA74" s="74"/>
      <c r="KB74" s="74"/>
      <c r="KC74" s="74"/>
      <c r="KD74" s="74"/>
      <c r="KE74" s="74"/>
      <c r="KF74" s="74"/>
      <c r="KG74" s="74"/>
      <c r="KH74" s="74"/>
      <c r="KI74" s="74"/>
      <c r="KJ74" s="74"/>
      <c r="KK74" s="74"/>
      <c r="KL74" s="74"/>
      <c r="KM74" s="74"/>
      <c r="KN74" s="74"/>
      <c r="KO74" s="74"/>
    </row>
    <row r="75" spans="1:301" s="56" customFormat="1" ht="15" x14ac:dyDescent="0.2">
      <c r="A75" s="74"/>
      <c r="B75" s="60">
        <v>54</v>
      </c>
      <c r="C75" s="65" t="s">
        <v>179</v>
      </c>
      <c r="D75" s="36" t="s">
        <v>130</v>
      </c>
      <c r="E75" s="36" t="s">
        <v>71</v>
      </c>
      <c r="F75" s="40" t="s">
        <v>72</v>
      </c>
      <c r="G75" s="22" t="s">
        <v>14</v>
      </c>
      <c r="H75" s="23" t="s">
        <v>73</v>
      </c>
      <c r="I75" s="21" t="s">
        <v>74</v>
      </c>
      <c r="J75" s="23" t="s">
        <v>73</v>
      </c>
      <c r="K75" s="21" t="s">
        <v>153</v>
      </c>
      <c r="L75" s="23" t="s">
        <v>73</v>
      </c>
      <c r="M75" s="28" t="s">
        <v>131</v>
      </c>
      <c r="N75" s="23" t="s">
        <v>73</v>
      </c>
      <c r="O75" s="21" t="s">
        <v>77</v>
      </c>
      <c r="P75" s="23" t="s">
        <v>73</v>
      </c>
      <c r="Q75" s="21" t="s">
        <v>180</v>
      </c>
      <c r="R75" s="23" t="s">
        <v>73</v>
      </c>
      <c r="S75" s="32">
        <v>0</v>
      </c>
      <c r="T75" s="33">
        <v>1</v>
      </c>
      <c r="U75" s="53">
        <v>100</v>
      </c>
      <c r="V75" s="42" t="s">
        <v>73</v>
      </c>
      <c r="W75" s="42" t="s">
        <v>73</v>
      </c>
      <c r="X75" s="42" t="s">
        <v>79</v>
      </c>
      <c r="Y75" s="66" t="s">
        <v>185</v>
      </c>
      <c r="Z75" s="67"/>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c r="IV75" s="74"/>
      <c r="IW75" s="74"/>
      <c r="IX75" s="74"/>
      <c r="IY75" s="74"/>
      <c r="IZ75" s="74"/>
      <c r="JA75" s="74"/>
      <c r="JB75" s="74"/>
      <c r="JC75" s="74"/>
      <c r="JD75" s="74"/>
      <c r="JE75" s="74"/>
      <c r="JF75" s="74"/>
      <c r="JG75" s="74"/>
      <c r="JH75" s="74"/>
      <c r="JI75" s="74"/>
      <c r="JJ75" s="74"/>
      <c r="JK75" s="74"/>
      <c r="JL75" s="74"/>
      <c r="JM75" s="74"/>
      <c r="JN75" s="74"/>
      <c r="JO75" s="74"/>
      <c r="JP75" s="74"/>
      <c r="JQ75" s="74"/>
      <c r="JR75" s="74"/>
      <c r="JS75" s="74"/>
      <c r="JT75" s="74"/>
      <c r="JU75" s="74"/>
      <c r="JV75" s="74"/>
      <c r="JW75" s="74"/>
      <c r="JX75" s="74"/>
      <c r="JY75" s="74"/>
      <c r="JZ75" s="74"/>
      <c r="KA75" s="74"/>
      <c r="KB75" s="74"/>
      <c r="KC75" s="74"/>
      <c r="KD75" s="74"/>
      <c r="KE75" s="74"/>
      <c r="KF75" s="74"/>
      <c r="KG75" s="74"/>
      <c r="KH75" s="74"/>
      <c r="KI75" s="74"/>
      <c r="KJ75" s="74"/>
      <c r="KK75" s="74"/>
      <c r="KL75" s="74"/>
      <c r="KM75" s="74"/>
      <c r="KN75" s="74"/>
      <c r="KO75" s="74"/>
    </row>
    <row r="76" spans="1:301" s="2" customFormat="1" ht="15.75" x14ac:dyDescent="0.2">
      <c r="A76" s="74"/>
      <c r="B76" s="131" t="s">
        <v>186</v>
      </c>
      <c r="C76" s="132"/>
      <c r="D76" s="132"/>
      <c r="E76" s="132"/>
      <c r="F76" s="132"/>
      <c r="G76" s="132"/>
      <c r="H76" s="132"/>
      <c r="I76" s="132"/>
      <c r="J76" s="132"/>
      <c r="K76" s="132"/>
      <c r="L76" s="132"/>
      <c r="M76" s="132"/>
      <c r="N76" s="132"/>
      <c r="O76" s="133" t="s">
        <v>151</v>
      </c>
      <c r="P76" s="134"/>
      <c r="Q76" s="134"/>
      <c r="R76" s="134"/>
      <c r="S76" s="135"/>
      <c r="T76" s="19">
        <f>SUM(U77:U81)/500</f>
        <v>1</v>
      </c>
      <c r="U76" s="52">
        <f t="shared" si="4"/>
        <v>100</v>
      </c>
      <c r="V76" s="153"/>
      <c r="W76" s="154"/>
      <c r="X76" s="154"/>
      <c r="Y76" s="154"/>
      <c r="Z76" s="155"/>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74"/>
      <c r="HW76" s="74"/>
      <c r="HX76" s="74"/>
      <c r="HY76" s="74"/>
      <c r="HZ76" s="74"/>
      <c r="IA76" s="74"/>
      <c r="IB76" s="74"/>
      <c r="IC76" s="74"/>
      <c r="ID76" s="74"/>
      <c r="IE76" s="74"/>
      <c r="IF76" s="74"/>
      <c r="IG76" s="74"/>
      <c r="IH76" s="74"/>
      <c r="II76" s="74"/>
      <c r="IJ76" s="74"/>
      <c r="IK76" s="74"/>
      <c r="IL76" s="74"/>
      <c r="IM76" s="74"/>
      <c r="IN76" s="74"/>
      <c r="IO76" s="74"/>
      <c r="IP76" s="74"/>
      <c r="IQ76" s="74"/>
      <c r="IR76" s="74"/>
      <c r="IS76" s="74"/>
      <c r="IT76" s="74"/>
      <c r="IU76" s="74"/>
      <c r="IV76" s="74"/>
      <c r="IW76" s="74"/>
      <c r="IX76" s="74"/>
      <c r="IY76" s="74"/>
      <c r="IZ76" s="74"/>
      <c r="JA76" s="74"/>
      <c r="JB76" s="74"/>
      <c r="JC76" s="74"/>
      <c r="JD76" s="74"/>
      <c r="JE76" s="74"/>
      <c r="JF76" s="74"/>
      <c r="JG76" s="74"/>
      <c r="JH76" s="74"/>
      <c r="JI76" s="74"/>
      <c r="JJ76" s="74"/>
      <c r="JK76" s="74"/>
      <c r="JL76" s="74"/>
      <c r="JM76" s="74"/>
      <c r="JN76" s="74"/>
      <c r="JO76" s="74"/>
      <c r="JP76" s="74"/>
      <c r="JQ76" s="74"/>
      <c r="JR76" s="74"/>
      <c r="JS76" s="74"/>
      <c r="JT76" s="74"/>
      <c r="JU76" s="74"/>
      <c r="JV76" s="74"/>
      <c r="JW76" s="74"/>
      <c r="JX76" s="74"/>
      <c r="JY76" s="74"/>
      <c r="JZ76" s="74"/>
      <c r="KA76" s="74"/>
      <c r="KB76" s="74"/>
      <c r="KC76" s="74"/>
      <c r="KD76" s="74"/>
      <c r="KE76" s="74"/>
      <c r="KF76" s="74"/>
      <c r="KG76" s="74"/>
      <c r="KH76" s="74"/>
      <c r="KI76" s="74"/>
      <c r="KJ76" s="74"/>
      <c r="KK76" s="74"/>
      <c r="KL76" s="74"/>
      <c r="KM76" s="74"/>
      <c r="KN76" s="74"/>
      <c r="KO76" s="74"/>
    </row>
    <row r="77" spans="1:301" s="2" customFormat="1" ht="15" x14ac:dyDescent="0.2">
      <c r="A77" s="74"/>
      <c r="B77" s="60">
        <v>55</v>
      </c>
      <c r="C77" s="23" t="s">
        <v>187</v>
      </c>
      <c r="D77" s="39" t="s">
        <v>70</v>
      </c>
      <c r="E77" s="37" t="s">
        <v>71</v>
      </c>
      <c r="F77" s="38" t="s">
        <v>72</v>
      </c>
      <c r="G77" s="22" t="s">
        <v>14</v>
      </c>
      <c r="H77" s="23" t="s">
        <v>73</v>
      </c>
      <c r="I77" s="21" t="s">
        <v>74</v>
      </c>
      <c r="J77" s="23" t="s">
        <v>73</v>
      </c>
      <c r="K77" s="21" t="s">
        <v>153</v>
      </c>
      <c r="L77" s="23" t="s">
        <v>73</v>
      </c>
      <c r="M77" s="21" t="s">
        <v>76</v>
      </c>
      <c r="N77" s="23" t="s">
        <v>73</v>
      </c>
      <c r="O77" s="21" t="s">
        <v>77</v>
      </c>
      <c r="P77" s="23" t="s">
        <v>73</v>
      </c>
      <c r="Q77" s="21" t="s">
        <v>188</v>
      </c>
      <c r="R77" s="23" t="s">
        <v>73</v>
      </c>
      <c r="S77" s="24">
        <v>0</v>
      </c>
      <c r="T77" s="25">
        <v>1</v>
      </c>
      <c r="U77" s="52">
        <f t="shared" si="4"/>
        <v>100</v>
      </c>
      <c r="V77" s="42">
        <v>44562</v>
      </c>
      <c r="W77" s="42">
        <v>44775</v>
      </c>
      <c r="X77" s="42" t="s">
        <v>79</v>
      </c>
      <c r="Y77" s="43" t="s">
        <v>189</v>
      </c>
      <c r="Z77" s="55"/>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c r="GP77" s="74"/>
      <c r="GQ77" s="74"/>
      <c r="GR77" s="74"/>
      <c r="GS77" s="74"/>
      <c r="GT77" s="74"/>
      <c r="GU77" s="74"/>
      <c r="GV77" s="74"/>
      <c r="GW77" s="74"/>
      <c r="GX77" s="74"/>
      <c r="GY77" s="74"/>
      <c r="GZ77" s="74"/>
      <c r="HA77" s="74"/>
      <c r="HB77" s="74"/>
      <c r="HC77" s="74"/>
      <c r="HD77" s="74"/>
      <c r="HE77" s="74"/>
      <c r="HF77" s="74"/>
      <c r="HG77" s="74"/>
      <c r="HH77" s="74"/>
      <c r="HI77" s="74"/>
      <c r="HJ77" s="74"/>
      <c r="HK77" s="74"/>
      <c r="HL77" s="74"/>
      <c r="HM77" s="74"/>
      <c r="HN77" s="74"/>
      <c r="HO77" s="74"/>
      <c r="HP77" s="74"/>
      <c r="HQ77" s="74"/>
      <c r="HR77" s="74"/>
      <c r="HS77" s="74"/>
      <c r="HT77" s="74"/>
      <c r="HU77" s="74"/>
      <c r="HV77" s="74"/>
      <c r="HW77" s="74"/>
      <c r="HX77" s="74"/>
      <c r="HY77" s="74"/>
      <c r="HZ77" s="74"/>
      <c r="IA77" s="74"/>
      <c r="IB77" s="74"/>
      <c r="IC77" s="74"/>
      <c r="ID77" s="74"/>
      <c r="IE77" s="74"/>
      <c r="IF77" s="74"/>
      <c r="IG77" s="74"/>
      <c r="IH77" s="74"/>
      <c r="II77" s="74"/>
      <c r="IJ77" s="74"/>
      <c r="IK77" s="74"/>
      <c r="IL77" s="74"/>
      <c r="IM77" s="74"/>
      <c r="IN77" s="74"/>
      <c r="IO77" s="74"/>
      <c r="IP77" s="74"/>
      <c r="IQ77" s="74"/>
      <c r="IR77" s="74"/>
      <c r="IS77" s="74"/>
      <c r="IT77" s="74"/>
      <c r="IU77" s="74"/>
      <c r="IV77" s="74"/>
      <c r="IW77" s="74"/>
      <c r="IX77" s="74"/>
      <c r="IY77" s="74"/>
      <c r="IZ77" s="74"/>
      <c r="JA77" s="74"/>
      <c r="JB77" s="74"/>
      <c r="JC77" s="74"/>
      <c r="JD77" s="74"/>
      <c r="JE77" s="74"/>
      <c r="JF77" s="74"/>
      <c r="JG77" s="74"/>
      <c r="JH77" s="74"/>
      <c r="JI77" s="74"/>
      <c r="JJ77" s="74"/>
      <c r="JK77" s="74"/>
      <c r="JL77" s="74"/>
      <c r="JM77" s="74"/>
      <c r="JN77" s="74"/>
      <c r="JO77" s="74"/>
      <c r="JP77" s="74"/>
      <c r="JQ77" s="74"/>
      <c r="JR77" s="74"/>
      <c r="JS77" s="74"/>
      <c r="JT77" s="74"/>
      <c r="JU77" s="74"/>
      <c r="JV77" s="74"/>
      <c r="JW77" s="74"/>
      <c r="JX77" s="74"/>
      <c r="JY77" s="74"/>
      <c r="JZ77" s="74"/>
      <c r="KA77" s="74"/>
      <c r="KB77" s="74"/>
      <c r="KC77" s="74"/>
      <c r="KD77" s="74"/>
      <c r="KE77" s="74"/>
      <c r="KF77" s="74"/>
      <c r="KG77" s="74"/>
      <c r="KH77" s="74"/>
      <c r="KI77" s="74"/>
      <c r="KJ77" s="74"/>
      <c r="KK77" s="74"/>
      <c r="KL77" s="74"/>
      <c r="KM77" s="74"/>
      <c r="KN77" s="74"/>
      <c r="KO77" s="74"/>
    </row>
    <row r="78" spans="1:301" s="26" customFormat="1" ht="15" x14ac:dyDescent="0.2">
      <c r="A78" s="74"/>
      <c r="B78" s="61">
        <v>56</v>
      </c>
      <c r="C78" s="23" t="s">
        <v>187</v>
      </c>
      <c r="D78" s="36" t="s">
        <v>84</v>
      </c>
      <c r="E78" s="37" t="s">
        <v>85</v>
      </c>
      <c r="F78" s="38" t="s">
        <v>72</v>
      </c>
      <c r="G78" s="22" t="s">
        <v>14</v>
      </c>
      <c r="H78" s="23" t="s">
        <v>73</v>
      </c>
      <c r="I78" s="21" t="s">
        <v>74</v>
      </c>
      <c r="J78" s="23" t="s">
        <v>73</v>
      </c>
      <c r="K78" s="21" t="s">
        <v>153</v>
      </c>
      <c r="L78" s="23" t="s">
        <v>73</v>
      </c>
      <c r="M78" s="28" t="s">
        <v>86</v>
      </c>
      <c r="N78" s="23" t="s">
        <v>73</v>
      </c>
      <c r="O78" s="21" t="s">
        <v>77</v>
      </c>
      <c r="P78" s="23" t="s">
        <v>73</v>
      </c>
      <c r="Q78" s="21" t="s">
        <v>188</v>
      </c>
      <c r="R78" s="23" t="s">
        <v>73</v>
      </c>
      <c r="S78" s="32">
        <v>0</v>
      </c>
      <c r="T78" s="25">
        <v>1</v>
      </c>
      <c r="U78" s="53">
        <f t="shared" si="4"/>
        <v>100</v>
      </c>
      <c r="V78" s="42">
        <v>44562</v>
      </c>
      <c r="W78" s="42">
        <v>44775</v>
      </c>
      <c r="X78" s="42" t="s">
        <v>79</v>
      </c>
      <c r="Y78" s="43" t="s">
        <v>190</v>
      </c>
      <c r="Z78" s="55"/>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4"/>
      <c r="FJ78" s="74"/>
      <c r="FK78" s="74"/>
      <c r="FL78" s="74"/>
      <c r="FM78" s="74"/>
      <c r="FN78" s="74"/>
      <c r="FO78" s="74"/>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4"/>
      <c r="GV78" s="74"/>
      <c r="GW78" s="74"/>
      <c r="GX78" s="74"/>
      <c r="GY78" s="74"/>
      <c r="GZ78" s="74"/>
      <c r="HA78" s="74"/>
      <c r="HB78" s="74"/>
      <c r="HC78" s="74"/>
      <c r="HD78" s="74"/>
      <c r="HE78" s="74"/>
      <c r="HF78" s="74"/>
      <c r="HG78" s="74"/>
      <c r="HH78" s="74"/>
      <c r="HI78" s="74"/>
      <c r="HJ78" s="74"/>
      <c r="HK78" s="74"/>
      <c r="HL78" s="74"/>
      <c r="HM78" s="74"/>
      <c r="HN78" s="74"/>
      <c r="HO78" s="74"/>
      <c r="HP78" s="74"/>
      <c r="HQ78" s="74"/>
      <c r="HR78" s="74"/>
      <c r="HS78" s="74"/>
      <c r="HT78" s="74"/>
      <c r="HU78" s="74"/>
      <c r="HV78" s="74"/>
      <c r="HW78" s="74"/>
      <c r="HX78" s="74"/>
      <c r="HY78" s="74"/>
      <c r="HZ78" s="74"/>
      <c r="IA78" s="74"/>
      <c r="IB78" s="74"/>
      <c r="IC78" s="74"/>
      <c r="ID78" s="74"/>
      <c r="IE78" s="74"/>
      <c r="IF78" s="74"/>
      <c r="IG78" s="74"/>
      <c r="IH78" s="74"/>
      <c r="II78" s="74"/>
      <c r="IJ78" s="74"/>
      <c r="IK78" s="74"/>
      <c r="IL78" s="74"/>
      <c r="IM78" s="74"/>
      <c r="IN78" s="74"/>
      <c r="IO78" s="74"/>
      <c r="IP78" s="74"/>
      <c r="IQ78" s="74"/>
      <c r="IR78" s="74"/>
      <c r="IS78" s="74"/>
      <c r="IT78" s="74"/>
      <c r="IU78" s="74"/>
      <c r="IV78" s="74"/>
      <c r="IW78" s="74"/>
      <c r="IX78" s="74"/>
      <c r="IY78" s="74"/>
      <c r="IZ78" s="74"/>
      <c r="JA78" s="74"/>
      <c r="JB78" s="74"/>
      <c r="JC78" s="74"/>
      <c r="JD78" s="74"/>
      <c r="JE78" s="74"/>
      <c r="JF78" s="74"/>
      <c r="JG78" s="74"/>
      <c r="JH78" s="74"/>
      <c r="JI78" s="74"/>
      <c r="JJ78" s="74"/>
      <c r="JK78" s="74"/>
      <c r="JL78" s="74"/>
      <c r="JM78" s="74"/>
      <c r="JN78" s="74"/>
      <c r="JO78" s="74"/>
      <c r="JP78" s="74"/>
      <c r="JQ78" s="74"/>
      <c r="JR78" s="74"/>
      <c r="JS78" s="74"/>
      <c r="JT78" s="74"/>
      <c r="JU78" s="74"/>
      <c r="JV78" s="74"/>
      <c r="JW78" s="74"/>
      <c r="JX78" s="74"/>
      <c r="JY78" s="74"/>
      <c r="JZ78" s="74"/>
      <c r="KA78" s="74"/>
      <c r="KB78" s="74"/>
      <c r="KC78" s="74"/>
      <c r="KD78" s="74"/>
      <c r="KE78" s="74"/>
      <c r="KF78" s="74"/>
      <c r="KG78" s="74"/>
      <c r="KH78" s="74"/>
      <c r="KI78" s="74"/>
      <c r="KJ78" s="74"/>
      <c r="KK78" s="74"/>
      <c r="KL78" s="74"/>
      <c r="KM78" s="74"/>
      <c r="KN78" s="74"/>
      <c r="KO78" s="74"/>
    </row>
    <row r="79" spans="1:301" s="26" customFormat="1" ht="15" x14ac:dyDescent="0.2">
      <c r="A79" s="20"/>
      <c r="B79" s="60">
        <v>57</v>
      </c>
      <c r="C79" s="23" t="s">
        <v>187</v>
      </c>
      <c r="D79" s="36" t="s">
        <v>88</v>
      </c>
      <c r="E79" s="37" t="s">
        <v>71</v>
      </c>
      <c r="F79" s="38" t="s">
        <v>72</v>
      </c>
      <c r="G79" s="22" t="s">
        <v>14</v>
      </c>
      <c r="H79" s="23" t="s">
        <v>73</v>
      </c>
      <c r="I79" s="21" t="s">
        <v>74</v>
      </c>
      <c r="J79" s="23" t="s">
        <v>73</v>
      </c>
      <c r="K79" s="21" t="s">
        <v>153</v>
      </c>
      <c r="L79" s="23" t="s">
        <v>73</v>
      </c>
      <c r="M79" s="28" t="s">
        <v>89</v>
      </c>
      <c r="N79" s="23" t="s">
        <v>73</v>
      </c>
      <c r="O79" s="21" t="s">
        <v>77</v>
      </c>
      <c r="P79" s="23" t="s">
        <v>73</v>
      </c>
      <c r="Q79" s="21" t="s">
        <v>188</v>
      </c>
      <c r="R79" s="23" t="s">
        <v>73</v>
      </c>
      <c r="S79" s="32">
        <v>0</v>
      </c>
      <c r="T79" s="25">
        <v>1</v>
      </c>
      <c r="U79" s="53">
        <f t="shared" si="4"/>
        <v>100</v>
      </c>
      <c r="V79" s="42">
        <v>44562</v>
      </c>
      <c r="W79" s="42">
        <v>44775</v>
      </c>
      <c r="X79" s="42" t="s">
        <v>79</v>
      </c>
      <c r="Y79" s="43" t="s">
        <v>191</v>
      </c>
      <c r="Z79" s="55"/>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4"/>
      <c r="HL79" s="74"/>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4"/>
      <c r="IM79" s="74"/>
      <c r="IN79" s="74"/>
      <c r="IO79" s="74"/>
      <c r="IP79" s="74"/>
      <c r="IQ79" s="74"/>
      <c r="IR79" s="74"/>
      <c r="IS79" s="74"/>
      <c r="IT79" s="74"/>
      <c r="IU79" s="74"/>
      <c r="IV79" s="74"/>
      <c r="IW79" s="74"/>
      <c r="IX79" s="74"/>
      <c r="IY79" s="74"/>
      <c r="IZ79" s="74"/>
      <c r="JA79" s="74"/>
      <c r="JB79" s="74"/>
      <c r="JC79" s="74"/>
      <c r="JD79" s="74"/>
      <c r="JE79" s="74"/>
      <c r="JF79" s="74"/>
      <c r="JG79" s="74"/>
      <c r="JH79" s="74"/>
      <c r="JI79" s="74"/>
      <c r="JJ79" s="74"/>
      <c r="JK79" s="74"/>
      <c r="JL79" s="74"/>
      <c r="JM79" s="74"/>
      <c r="JN79" s="74"/>
      <c r="JO79" s="74"/>
      <c r="JP79" s="74"/>
      <c r="JQ79" s="74"/>
      <c r="JR79" s="74"/>
      <c r="JS79" s="74"/>
      <c r="JT79" s="74"/>
      <c r="JU79" s="74"/>
      <c r="JV79" s="74"/>
      <c r="JW79" s="74"/>
      <c r="JX79" s="74"/>
      <c r="JY79" s="74"/>
      <c r="JZ79" s="74"/>
      <c r="KA79" s="74"/>
      <c r="KB79" s="74"/>
      <c r="KC79" s="74"/>
      <c r="KD79" s="74"/>
      <c r="KE79" s="74"/>
      <c r="KF79" s="74"/>
      <c r="KG79" s="74"/>
      <c r="KH79" s="74"/>
      <c r="KI79" s="74"/>
      <c r="KJ79" s="74"/>
      <c r="KK79" s="74"/>
      <c r="KL79" s="74"/>
      <c r="KM79" s="74"/>
      <c r="KN79" s="74"/>
      <c r="KO79" s="74"/>
    </row>
    <row r="80" spans="1:301" s="56" customFormat="1" ht="15" x14ac:dyDescent="0.2">
      <c r="A80" s="74"/>
      <c r="B80" s="61">
        <v>58</v>
      </c>
      <c r="C80" s="23" t="s">
        <v>187</v>
      </c>
      <c r="D80" s="36" t="s">
        <v>113</v>
      </c>
      <c r="E80" s="37" t="s">
        <v>85</v>
      </c>
      <c r="F80" s="38" t="s">
        <v>72</v>
      </c>
      <c r="G80" s="22" t="s">
        <v>14</v>
      </c>
      <c r="H80" s="23" t="s">
        <v>73</v>
      </c>
      <c r="I80" s="21" t="s">
        <v>74</v>
      </c>
      <c r="J80" s="23" t="s">
        <v>73</v>
      </c>
      <c r="K80" s="21" t="s">
        <v>153</v>
      </c>
      <c r="L80" s="23" t="s">
        <v>73</v>
      </c>
      <c r="M80" s="28" t="s">
        <v>114</v>
      </c>
      <c r="N80" s="23" t="s">
        <v>73</v>
      </c>
      <c r="O80" s="21" t="s">
        <v>77</v>
      </c>
      <c r="P80" s="23" t="s">
        <v>73</v>
      </c>
      <c r="Q80" s="21" t="s">
        <v>188</v>
      </c>
      <c r="R80" s="23" t="s">
        <v>73</v>
      </c>
      <c r="S80" s="32">
        <v>0</v>
      </c>
      <c r="T80" s="25">
        <v>1</v>
      </c>
      <c r="U80" s="52">
        <f t="shared" ref="U80" si="9">T80*100</f>
        <v>100</v>
      </c>
      <c r="V80" s="42">
        <v>44562</v>
      </c>
      <c r="W80" s="42">
        <v>44775</v>
      </c>
      <c r="X80" s="42" t="s">
        <v>79</v>
      </c>
      <c r="Y80" s="43" t="s">
        <v>192</v>
      </c>
      <c r="Z80" s="55"/>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4"/>
      <c r="FJ80" s="74"/>
      <c r="FK80" s="74"/>
      <c r="FL80" s="74"/>
      <c r="FM80" s="74"/>
      <c r="FN80" s="74"/>
      <c r="FO80" s="74"/>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4"/>
      <c r="IV80" s="74"/>
      <c r="IW80" s="74"/>
      <c r="IX80" s="74"/>
      <c r="IY80" s="74"/>
      <c r="IZ80" s="74"/>
      <c r="JA80" s="74"/>
      <c r="JB80" s="74"/>
      <c r="JC80" s="74"/>
      <c r="JD80" s="74"/>
      <c r="JE80" s="74"/>
      <c r="JF80" s="74"/>
      <c r="JG80" s="74"/>
      <c r="JH80" s="74"/>
      <c r="JI80" s="74"/>
      <c r="JJ80" s="74"/>
      <c r="JK80" s="74"/>
      <c r="JL80" s="74"/>
      <c r="JM80" s="74"/>
      <c r="JN80" s="74"/>
      <c r="JO80" s="74"/>
      <c r="JP80" s="74"/>
      <c r="JQ80" s="74"/>
      <c r="JR80" s="74"/>
      <c r="JS80" s="74"/>
      <c r="JT80" s="74"/>
      <c r="JU80" s="74"/>
      <c r="JV80" s="74"/>
      <c r="JW80" s="74"/>
      <c r="JX80" s="74"/>
      <c r="JY80" s="74"/>
      <c r="JZ80" s="74"/>
      <c r="KA80" s="74"/>
      <c r="KB80" s="74"/>
      <c r="KC80" s="74"/>
      <c r="KD80" s="74"/>
      <c r="KE80" s="74"/>
      <c r="KF80" s="74"/>
      <c r="KG80" s="74"/>
      <c r="KH80" s="74"/>
      <c r="KI80" s="74"/>
      <c r="KJ80" s="74"/>
      <c r="KK80" s="74"/>
      <c r="KL80" s="74"/>
      <c r="KM80" s="74"/>
      <c r="KN80" s="74"/>
      <c r="KO80" s="74"/>
    </row>
    <row r="81" spans="1:301" s="56" customFormat="1" ht="15" x14ac:dyDescent="0.2">
      <c r="A81" s="74"/>
      <c r="B81" s="60">
        <v>59</v>
      </c>
      <c r="C81" s="65" t="s">
        <v>187</v>
      </c>
      <c r="D81" s="36" t="s">
        <v>130</v>
      </c>
      <c r="E81" s="36" t="s">
        <v>71</v>
      </c>
      <c r="F81" s="40" t="s">
        <v>72</v>
      </c>
      <c r="G81" s="22" t="s">
        <v>14</v>
      </c>
      <c r="H81" s="23" t="s">
        <v>73</v>
      </c>
      <c r="I81" s="21" t="s">
        <v>74</v>
      </c>
      <c r="J81" s="23" t="s">
        <v>73</v>
      </c>
      <c r="K81" s="21" t="s">
        <v>153</v>
      </c>
      <c r="L81" s="23" t="s">
        <v>73</v>
      </c>
      <c r="M81" s="28" t="s">
        <v>131</v>
      </c>
      <c r="N81" s="23" t="s">
        <v>73</v>
      </c>
      <c r="O81" s="21" t="s">
        <v>77</v>
      </c>
      <c r="P81" s="23" t="s">
        <v>73</v>
      </c>
      <c r="Q81" s="21" t="s">
        <v>188</v>
      </c>
      <c r="R81" s="23" t="s">
        <v>73</v>
      </c>
      <c r="S81" s="32">
        <v>0</v>
      </c>
      <c r="T81" s="33">
        <v>1</v>
      </c>
      <c r="U81" s="53">
        <v>100</v>
      </c>
      <c r="V81" s="42" t="s">
        <v>73</v>
      </c>
      <c r="W81" s="42" t="s">
        <v>73</v>
      </c>
      <c r="X81" s="42" t="s">
        <v>79</v>
      </c>
      <c r="Y81" s="66" t="s">
        <v>193</v>
      </c>
      <c r="Z81" s="67"/>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c r="IT81" s="74"/>
      <c r="IU81" s="74"/>
      <c r="IV81" s="74"/>
      <c r="IW81" s="74"/>
      <c r="IX81" s="74"/>
      <c r="IY81" s="74"/>
      <c r="IZ81" s="74"/>
      <c r="JA81" s="74"/>
      <c r="JB81" s="74"/>
      <c r="JC81" s="74"/>
      <c r="JD81" s="74"/>
      <c r="JE81" s="74"/>
      <c r="JF81" s="74"/>
      <c r="JG81" s="74"/>
      <c r="JH81" s="74"/>
      <c r="JI81" s="74"/>
      <c r="JJ81" s="74"/>
      <c r="JK81" s="74"/>
      <c r="JL81" s="74"/>
      <c r="JM81" s="74"/>
      <c r="JN81" s="74"/>
      <c r="JO81" s="74"/>
      <c r="JP81" s="74"/>
      <c r="JQ81" s="74"/>
      <c r="JR81" s="74"/>
      <c r="JS81" s="74"/>
      <c r="JT81" s="74"/>
      <c r="JU81" s="74"/>
      <c r="JV81" s="74"/>
      <c r="JW81" s="74"/>
      <c r="JX81" s="74"/>
      <c r="JY81" s="74"/>
      <c r="JZ81" s="74"/>
      <c r="KA81" s="74"/>
      <c r="KB81" s="74"/>
      <c r="KC81" s="74"/>
      <c r="KD81" s="74"/>
      <c r="KE81" s="74"/>
      <c r="KF81" s="74"/>
      <c r="KG81" s="74"/>
      <c r="KH81" s="74"/>
      <c r="KI81" s="74"/>
      <c r="KJ81" s="74"/>
      <c r="KK81" s="74"/>
      <c r="KL81" s="74"/>
      <c r="KM81" s="74"/>
      <c r="KN81" s="74"/>
      <c r="KO81" s="74"/>
    </row>
    <row r="82" spans="1:301" s="2" customFormat="1" ht="15.75" x14ac:dyDescent="0.2">
      <c r="A82" s="74"/>
      <c r="B82" s="131" t="s">
        <v>194</v>
      </c>
      <c r="C82" s="132"/>
      <c r="D82" s="132"/>
      <c r="E82" s="132"/>
      <c r="F82" s="132"/>
      <c r="G82" s="132"/>
      <c r="H82" s="132"/>
      <c r="I82" s="132"/>
      <c r="J82" s="132"/>
      <c r="K82" s="132"/>
      <c r="L82" s="132"/>
      <c r="M82" s="132"/>
      <c r="N82" s="132"/>
      <c r="O82" s="133" t="s">
        <v>151</v>
      </c>
      <c r="P82" s="134"/>
      <c r="Q82" s="134"/>
      <c r="R82" s="134"/>
      <c r="S82" s="135"/>
      <c r="T82" s="19">
        <f>SUM(U83:U85)/300</f>
        <v>1</v>
      </c>
      <c r="U82" s="53">
        <f t="shared" si="4"/>
        <v>100</v>
      </c>
      <c r="V82" s="153"/>
      <c r="W82" s="154"/>
      <c r="X82" s="154"/>
      <c r="Y82" s="154"/>
      <c r="Z82" s="155"/>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c r="IT82" s="74"/>
      <c r="IU82" s="74"/>
      <c r="IV82" s="74"/>
      <c r="IW82" s="74"/>
      <c r="IX82" s="74"/>
      <c r="IY82" s="74"/>
      <c r="IZ82" s="74"/>
      <c r="JA82" s="74"/>
      <c r="JB82" s="74"/>
      <c r="JC82" s="74"/>
      <c r="JD82" s="74"/>
      <c r="JE82" s="74"/>
      <c r="JF82" s="74"/>
      <c r="JG82" s="74"/>
      <c r="JH82" s="74"/>
      <c r="JI82" s="74"/>
      <c r="JJ82" s="74"/>
      <c r="JK82" s="74"/>
      <c r="JL82" s="74"/>
      <c r="JM82" s="74"/>
      <c r="JN82" s="74"/>
      <c r="JO82" s="74"/>
      <c r="JP82" s="74"/>
      <c r="JQ82" s="74"/>
      <c r="JR82" s="74"/>
      <c r="JS82" s="74"/>
      <c r="JT82" s="74"/>
      <c r="JU82" s="74"/>
      <c r="JV82" s="74"/>
      <c r="JW82" s="74"/>
      <c r="JX82" s="74"/>
      <c r="JY82" s="74"/>
      <c r="JZ82" s="74"/>
      <c r="KA82" s="74"/>
      <c r="KB82" s="74"/>
      <c r="KC82" s="74"/>
      <c r="KD82" s="74"/>
      <c r="KE82" s="74"/>
      <c r="KF82" s="74"/>
      <c r="KG82" s="74"/>
      <c r="KH82" s="74"/>
      <c r="KI82" s="74"/>
      <c r="KJ82" s="74"/>
      <c r="KK82" s="74"/>
      <c r="KL82" s="74"/>
      <c r="KM82" s="74"/>
      <c r="KN82" s="74"/>
      <c r="KO82" s="74"/>
    </row>
    <row r="83" spans="1:301" s="26" customFormat="1" ht="15" x14ac:dyDescent="0.2">
      <c r="A83" s="74"/>
      <c r="B83" s="60">
        <v>60</v>
      </c>
      <c r="C83" s="23" t="s">
        <v>195</v>
      </c>
      <c r="D83" s="36" t="s">
        <v>84</v>
      </c>
      <c r="E83" s="37" t="s">
        <v>85</v>
      </c>
      <c r="F83" s="38" t="s">
        <v>72</v>
      </c>
      <c r="G83" s="22" t="s">
        <v>14</v>
      </c>
      <c r="H83" s="23" t="s">
        <v>73</v>
      </c>
      <c r="I83" s="21" t="s">
        <v>74</v>
      </c>
      <c r="J83" s="23" t="s">
        <v>73</v>
      </c>
      <c r="K83" s="21" t="s">
        <v>153</v>
      </c>
      <c r="L83" s="23" t="s">
        <v>73</v>
      </c>
      <c r="M83" s="28" t="s">
        <v>86</v>
      </c>
      <c r="N83" s="23" t="s">
        <v>73</v>
      </c>
      <c r="O83" s="21" t="s">
        <v>77</v>
      </c>
      <c r="P83" s="23" t="s">
        <v>73</v>
      </c>
      <c r="Q83" s="21" t="s">
        <v>196</v>
      </c>
      <c r="R83" s="23" t="s">
        <v>73</v>
      </c>
      <c r="S83" s="32">
        <v>0</v>
      </c>
      <c r="T83" s="25">
        <v>1</v>
      </c>
      <c r="U83" s="53">
        <f t="shared" si="4"/>
        <v>100</v>
      </c>
      <c r="V83" s="42">
        <v>44562</v>
      </c>
      <c r="W83" s="42">
        <v>44775</v>
      </c>
      <c r="X83" s="42" t="s">
        <v>79</v>
      </c>
      <c r="Y83" s="43" t="s">
        <v>197</v>
      </c>
      <c r="Z83" s="55"/>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74"/>
      <c r="IK83" s="74"/>
      <c r="IL83" s="74"/>
      <c r="IM83" s="74"/>
      <c r="IN83" s="74"/>
      <c r="IO83" s="74"/>
      <c r="IP83" s="74"/>
      <c r="IQ83" s="74"/>
      <c r="IR83" s="74"/>
      <c r="IS83" s="74"/>
      <c r="IT83" s="74"/>
      <c r="IU83" s="74"/>
      <c r="IV83" s="74"/>
      <c r="IW83" s="74"/>
      <c r="IX83" s="74"/>
      <c r="IY83" s="74"/>
      <c r="IZ83" s="74"/>
      <c r="JA83" s="74"/>
      <c r="JB83" s="74"/>
      <c r="JC83" s="74"/>
      <c r="JD83" s="74"/>
      <c r="JE83" s="74"/>
      <c r="JF83" s="74"/>
      <c r="JG83" s="74"/>
      <c r="JH83" s="74"/>
      <c r="JI83" s="74"/>
      <c r="JJ83" s="74"/>
      <c r="JK83" s="74"/>
      <c r="JL83" s="74"/>
      <c r="JM83" s="74"/>
      <c r="JN83" s="74"/>
      <c r="JO83" s="74"/>
      <c r="JP83" s="74"/>
      <c r="JQ83" s="74"/>
      <c r="JR83" s="74"/>
      <c r="JS83" s="74"/>
      <c r="JT83" s="74"/>
      <c r="JU83" s="74"/>
      <c r="JV83" s="74"/>
      <c r="JW83" s="74"/>
      <c r="JX83" s="74"/>
      <c r="JY83" s="74"/>
      <c r="JZ83" s="74"/>
      <c r="KA83" s="74"/>
      <c r="KB83" s="74"/>
      <c r="KC83" s="74"/>
      <c r="KD83" s="74"/>
      <c r="KE83" s="74"/>
      <c r="KF83" s="74"/>
      <c r="KG83" s="74"/>
      <c r="KH83" s="74"/>
      <c r="KI83" s="74"/>
      <c r="KJ83" s="74"/>
      <c r="KK83" s="74"/>
      <c r="KL83" s="74"/>
      <c r="KM83" s="74"/>
      <c r="KN83" s="74"/>
      <c r="KO83" s="74"/>
    </row>
    <row r="84" spans="1:301" s="26" customFormat="1" ht="15" x14ac:dyDescent="0.2">
      <c r="A84" s="20"/>
      <c r="B84" s="61">
        <v>61</v>
      </c>
      <c r="C84" s="23" t="s">
        <v>195</v>
      </c>
      <c r="D84" s="36" t="s">
        <v>88</v>
      </c>
      <c r="E84" s="37" t="s">
        <v>71</v>
      </c>
      <c r="F84" s="38" t="s">
        <v>72</v>
      </c>
      <c r="G84" s="22" t="s">
        <v>14</v>
      </c>
      <c r="H84" s="23" t="s">
        <v>73</v>
      </c>
      <c r="I84" s="21" t="s">
        <v>74</v>
      </c>
      <c r="J84" s="23" t="s">
        <v>73</v>
      </c>
      <c r="K84" s="21" t="s">
        <v>153</v>
      </c>
      <c r="L84" s="23" t="s">
        <v>73</v>
      </c>
      <c r="M84" s="28" t="s">
        <v>89</v>
      </c>
      <c r="N84" s="23" t="s">
        <v>73</v>
      </c>
      <c r="O84" s="21" t="s">
        <v>77</v>
      </c>
      <c r="P84" s="23" t="s">
        <v>73</v>
      </c>
      <c r="Q84" s="21" t="s">
        <v>196</v>
      </c>
      <c r="R84" s="23" t="s">
        <v>73</v>
      </c>
      <c r="S84" s="32">
        <v>0</v>
      </c>
      <c r="T84" s="25">
        <v>1</v>
      </c>
      <c r="U84" s="53">
        <f t="shared" si="4"/>
        <v>100</v>
      </c>
      <c r="V84" s="42">
        <v>44562</v>
      </c>
      <c r="W84" s="42">
        <v>44775</v>
      </c>
      <c r="X84" s="42" t="s">
        <v>79</v>
      </c>
      <c r="Y84" s="43" t="s">
        <v>198</v>
      </c>
      <c r="Z84" s="55"/>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c r="GQ84" s="74"/>
      <c r="GR84" s="74"/>
      <c r="GS84" s="74"/>
      <c r="GT84" s="74"/>
      <c r="GU84" s="74"/>
      <c r="GV84" s="74"/>
      <c r="GW84" s="74"/>
      <c r="GX84" s="74"/>
      <c r="GY84" s="74"/>
      <c r="GZ84" s="74"/>
      <c r="HA84" s="74"/>
      <c r="HB84" s="74"/>
      <c r="HC84" s="74"/>
      <c r="HD84" s="74"/>
      <c r="HE84" s="74"/>
      <c r="HF84" s="74"/>
      <c r="HG84" s="74"/>
      <c r="HH84" s="74"/>
      <c r="HI84" s="74"/>
      <c r="HJ84" s="74"/>
      <c r="HK84" s="74"/>
      <c r="HL84" s="74"/>
      <c r="HM84" s="74"/>
      <c r="HN84" s="74"/>
      <c r="HO84" s="74"/>
      <c r="HP84" s="74"/>
      <c r="HQ84" s="74"/>
      <c r="HR84" s="74"/>
      <c r="HS84" s="74"/>
      <c r="HT84" s="74"/>
      <c r="HU84" s="74"/>
      <c r="HV84" s="74"/>
      <c r="HW84" s="74"/>
      <c r="HX84" s="74"/>
      <c r="HY84" s="74"/>
      <c r="HZ84" s="74"/>
      <c r="IA84" s="74"/>
      <c r="IB84" s="74"/>
      <c r="IC84" s="74"/>
      <c r="ID84" s="74"/>
      <c r="IE84" s="74"/>
      <c r="IF84" s="74"/>
      <c r="IG84" s="74"/>
      <c r="IH84" s="74"/>
      <c r="II84" s="74"/>
      <c r="IJ84" s="74"/>
      <c r="IK84" s="74"/>
      <c r="IL84" s="74"/>
      <c r="IM84" s="74"/>
      <c r="IN84" s="74"/>
      <c r="IO84" s="74"/>
      <c r="IP84" s="74"/>
      <c r="IQ84" s="74"/>
      <c r="IR84" s="74"/>
      <c r="IS84" s="74"/>
      <c r="IT84" s="74"/>
      <c r="IU84" s="74"/>
      <c r="IV84" s="74"/>
      <c r="IW84" s="74"/>
      <c r="IX84" s="74"/>
      <c r="IY84" s="74"/>
      <c r="IZ84" s="74"/>
      <c r="JA84" s="74"/>
      <c r="JB84" s="74"/>
      <c r="JC84" s="74"/>
      <c r="JD84" s="74"/>
      <c r="JE84" s="74"/>
      <c r="JF84" s="74"/>
      <c r="JG84" s="74"/>
      <c r="JH84" s="74"/>
      <c r="JI84" s="74"/>
      <c r="JJ84" s="74"/>
      <c r="JK84" s="74"/>
      <c r="JL84" s="74"/>
      <c r="JM84" s="74"/>
      <c r="JN84" s="74"/>
      <c r="JO84" s="74"/>
      <c r="JP84" s="74"/>
      <c r="JQ84" s="74"/>
      <c r="JR84" s="74"/>
      <c r="JS84" s="74"/>
      <c r="JT84" s="74"/>
      <c r="JU84" s="74"/>
      <c r="JV84" s="74"/>
      <c r="JW84" s="74"/>
      <c r="JX84" s="74"/>
      <c r="JY84" s="74"/>
      <c r="JZ84" s="74"/>
      <c r="KA84" s="74"/>
      <c r="KB84" s="74"/>
      <c r="KC84" s="74"/>
      <c r="KD84" s="74"/>
      <c r="KE84" s="74"/>
      <c r="KF84" s="74"/>
      <c r="KG84" s="74"/>
      <c r="KH84" s="74"/>
      <c r="KI84" s="74"/>
      <c r="KJ84" s="74"/>
      <c r="KK84" s="74"/>
      <c r="KL84" s="74"/>
      <c r="KM84" s="74"/>
      <c r="KN84" s="74"/>
      <c r="KO84" s="74"/>
    </row>
    <row r="85" spans="1:301" s="56" customFormat="1" ht="15" x14ac:dyDescent="0.2">
      <c r="A85" s="74"/>
      <c r="B85" s="60">
        <v>62</v>
      </c>
      <c r="C85" s="23" t="s">
        <v>195</v>
      </c>
      <c r="D85" s="36" t="s">
        <v>113</v>
      </c>
      <c r="E85" s="37" t="s">
        <v>85</v>
      </c>
      <c r="F85" s="38" t="s">
        <v>72</v>
      </c>
      <c r="G85" s="22" t="s">
        <v>14</v>
      </c>
      <c r="H85" s="23" t="s">
        <v>73</v>
      </c>
      <c r="I85" s="21" t="s">
        <v>74</v>
      </c>
      <c r="J85" s="23" t="s">
        <v>73</v>
      </c>
      <c r="K85" s="21" t="s">
        <v>153</v>
      </c>
      <c r="L85" s="23" t="s">
        <v>73</v>
      </c>
      <c r="M85" s="28" t="s">
        <v>114</v>
      </c>
      <c r="N85" s="23" t="s">
        <v>73</v>
      </c>
      <c r="O85" s="21" t="s">
        <v>77</v>
      </c>
      <c r="P85" s="23" t="s">
        <v>73</v>
      </c>
      <c r="Q85" s="21" t="s">
        <v>196</v>
      </c>
      <c r="R85" s="23" t="s">
        <v>73</v>
      </c>
      <c r="S85" s="32">
        <v>0</v>
      </c>
      <c r="T85" s="25">
        <v>1</v>
      </c>
      <c r="U85" s="52">
        <f t="shared" ref="U85" si="10">T85*100</f>
        <v>100</v>
      </c>
      <c r="V85" s="42">
        <v>44562</v>
      </c>
      <c r="W85" s="42">
        <v>44775</v>
      </c>
      <c r="X85" s="42" t="s">
        <v>79</v>
      </c>
      <c r="Y85" s="43" t="s">
        <v>199</v>
      </c>
      <c r="Z85" s="55"/>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4"/>
      <c r="GV85" s="74"/>
      <c r="GW85" s="74"/>
      <c r="GX85" s="74"/>
      <c r="GY85" s="74"/>
      <c r="GZ85" s="74"/>
      <c r="HA85" s="74"/>
      <c r="HB85" s="74"/>
      <c r="HC85" s="74"/>
      <c r="HD85" s="74"/>
      <c r="HE85" s="74"/>
      <c r="HF85" s="74"/>
      <c r="HG85" s="74"/>
      <c r="HH85" s="74"/>
      <c r="HI85" s="74"/>
      <c r="HJ85" s="74"/>
      <c r="HK85" s="74"/>
      <c r="HL85" s="74"/>
      <c r="HM85" s="74"/>
      <c r="HN85" s="74"/>
      <c r="HO85" s="74"/>
      <c r="HP85" s="74"/>
      <c r="HQ85" s="74"/>
      <c r="HR85" s="74"/>
      <c r="HS85" s="74"/>
      <c r="HT85" s="74"/>
      <c r="HU85" s="74"/>
      <c r="HV85" s="74"/>
      <c r="HW85" s="74"/>
      <c r="HX85" s="74"/>
      <c r="HY85" s="74"/>
      <c r="HZ85" s="74"/>
      <c r="IA85" s="74"/>
      <c r="IB85" s="74"/>
      <c r="IC85" s="74"/>
      <c r="ID85" s="74"/>
      <c r="IE85" s="74"/>
      <c r="IF85" s="74"/>
      <c r="IG85" s="74"/>
      <c r="IH85" s="74"/>
      <c r="II85" s="74"/>
      <c r="IJ85" s="74"/>
      <c r="IK85" s="74"/>
      <c r="IL85" s="74"/>
      <c r="IM85" s="74"/>
      <c r="IN85" s="74"/>
      <c r="IO85" s="74"/>
      <c r="IP85" s="74"/>
      <c r="IQ85" s="74"/>
      <c r="IR85" s="74"/>
      <c r="IS85" s="74"/>
      <c r="IT85" s="74"/>
      <c r="IU85" s="74"/>
      <c r="IV85" s="74"/>
      <c r="IW85" s="74"/>
      <c r="IX85" s="74"/>
      <c r="IY85" s="74"/>
      <c r="IZ85" s="74"/>
      <c r="JA85" s="74"/>
      <c r="JB85" s="74"/>
      <c r="JC85" s="74"/>
      <c r="JD85" s="74"/>
      <c r="JE85" s="74"/>
      <c r="JF85" s="74"/>
      <c r="JG85" s="74"/>
      <c r="JH85" s="74"/>
      <c r="JI85" s="74"/>
      <c r="JJ85" s="74"/>
      <c r="JK85" s="74"/>
      <c r="JL85" s="74"/>
      <c r="JM85" s="74"/>
      <c r="JN85" s="74"/>
      <c r="JO85" s="74"/>
      <c r="JP85" s="74"/>
      <c r="JQ85" s="74"/>
      <c r="JR85" s="74"/>
      <c r="JS85" s="74"/>
      <c r="JT85" s="74"/>
      <c r="JU85" s="74"/>
      <c r="JV85" s="74"/>
      <c r="JW85" s="74"/>
      <c r="JX85" s="74"/>
      <c r="JY85" s="74"/>
      <c r="JZ85" s="74"/>
      <c r="KA85" s="74"/>
      <c r="KB85" s="74"/>
      <c r="KC85" s="74"/>
      <c r="KD85" s="74"/>
      <c r="KE85" s="74"/>
      <c r="KF85" s="74"/>
      <c r="KG85" s="74"/>
      <c r="KH85" s="74"/>
      <c r="KI85" s="74"/>
      <c r="KJ85" s="74"/>
      <c r="KK85" s="74"/>
      <c r="KL85" s="74"/>
      <c r="KM85" s="74"/>
      <c r="KN85" s="74"/>
      <c r="KO85" s="74"/>
    </row>
    <row r="86" spans="1:301" s="2" customFormat="1" ht="15.75" x14ac:dyDescent="0.2">
      <c r="A86" s="74"/>
      <c r="B86" s="131" t="s">
        <v>200</v>
      </c>
      <c r="C86" s="132"/>
      <c r="D86" s="132"/>
      <c r="E86" s="132"/>
      <c r="F86" s="132"/>
      <c r="G86" s="132"/>
      <c r="H86" s="132"/>
      <c r="I86" s="132"/>
      <c r="J86" s="132"/>
      <c r="K86" s="132"/>
      <c r="L86" s="132"/>
      <c r="M86" s="132"/>
      <c r="N86" s="132"/>
      <c r="O86" s="133" t="s">
        <v>151</v>
      </c>
      <c r="P86" s="134"/>
      <c r="Q86" s="134"/>
      <c r="R86" s="134"/>
      <c r="S86" s="135"/>
      <c r="T86" s="19">
        <f>SUM(U87:U91)/500</f>
        <v>1</v>
      </c>
      <c r="U86" s="52">
        <f t="shared" si="4"/>
        <v>100</v>
      </c>
      <c r="V86" s="153"/>
      <c r="W86" s="154"/>
      <c r="X86" s="154"/>
      <c r="Y86" s="154"/>
      <c r="Z86" s="155"/>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c r="IV86" s="74"/>
      <c r="IW86" s="74"/>
      <c r="IX86" s="74"/>
      <c r="IY86" s="74"/>
      <c r="IZ86" s="74"/>
      <c r="JA86" s="74"/>
      <c r="JB86" s="74"/>
      <c r="JC86" s="74"/>
      <c r="JD86" s="74"/>
      <c r="JE86" s="74"/>
      <c r="JF86" s="74"/>
      <c r="JG86" s="74"/>
      <c r="JH86" s="74"/>
      <c r="JI86" s="74"/>
      <c r="JJ86" s="74"/>
      <c r="JK86" s="74"/>
      <c r="JL86" s="74"/>
      <c r="JM86" s="74"/>
      <c r="JN86" s="74"/>
      <c r="JO86" s="74"/>
      <c r="JP86" s="74"/>
      <c r="JQ86" s="74"/>
      <c r="JR86" s="74"/>
      <c r="JS86" s="74"/>
      <c r="JT86" s="74"/>
      <c r="JU86" s="74"/>
      <c r="JV86" s="74"/>
      <c r="JW86" s="74"/>
      <c r="JX86" s="74"/>
      <c r="JY86" s="74"/>
      <c r="JZ86" s="74"/>
      <c r="KA86" s="74"/>
      <c r="KB86" s="74"/>
      <c r="KC86" s="74"/>
      <c r="KD86" s="74"/>
      <c r="KE86" s="74"/>
      <c r="KF86" s="74"/>
      <c r="KG86" s="74"/>
      <c r="KH86" s="74"/>
      <c r="KI86" s="74"/>
      <c r="KJ86" s="74"/>
      <c r="KK86" s="74"/>
      <c r="KL86" s="74"/>
      <c r="KM86" s="74"/>
      <c r="KN86" s="74"/>
      <c r="KO86" s="74"/>
    </row>
    <row r="87" spans="1:301" s="2" customFormat="1" ht="15.75" customHeight="1" x14ac:dyDescent="0.2">
      <c r="A87" s="74"/>
      <c r="B87" s="60">
        <v>62</v>
      </c>
      <c r="C87" s="23" t="s">
        <v>201</v>
      </c>
      <c r="D87" s="39" t="s">
        <v>70</v>
      </c>
      <c r="E87" s="37" t="s">
        <v>71</v>
      </c>
      <c r="F87" s="38" t="s">
        <v>72</v>
      </c>
      <c r="G87" s="22" t="s">
        <v>14</v>
      </c>
      <c r="H87" s="23" t="s">
        <v>73</v>
      </c>
      <c r="I87" s="21" t="s">
        <v>74</v>
      </c>
      <c r="J87" s="23" t="s">
        <v>73</v>
      </c>
      <c r="K87" s="21" t="s">
        <v>153</v>
      </c>
      <c r="L87" s="23" t="s">
        <v>73</v>
      </c>
      <c r="M87" s="21" t="s">
        <v>76</v>
      </c>
      <c r="N87" s="23" t="s">
        <v>73</v>
      </c>
      <c r="O87" s="21" t="s">
        <v>77</v>
      </c>
      <c r="P87" s="23" t="s">
        <v>73</v>
      </c>
      <c r="Q87" s="21" t="s">
        <v>202</v>
      </c>
      <c r="R87" s="23" t="s">
        <v>73</v>
      </c>
      <c r="S87" s="24">
        <v>0</v>
      </c>
      <c r="T87" s="25">
        <v>1</v>
      </c>
      <c r="U87" s="52">
        <f t="shared" si="4"/>
        <v>100</v>
      </c>
      <c r="V87" s="42">
        <v>44562</v>
      </c>
      <c r="W87" s="42">
        <v>44775</v>
      </c>
      <c r="X87" s="42" t="s">
        <v>79</v>
      </c>
      <c r="Y87" s="43" t="s">
        <v>203</v>
      </c>
      <c r="Z87" s="55"/>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c r="IT87" s="74"/>
      <c r="IU87" s="74"/>
      <c r="IV87" s="74"/>
      <c r="IW87" s="74"/>
      <c r="IX87" s="74"/>
      <c r="IY87" s="74"/>
      <c r="IZ87" s="74"/>
      <c r="JA87" s="74"/>
      <c r="JB87" s="74"/>
      <c r="JC87" s="74"/>
      <c r="JD87" s="74"/>
      <c r="JE87" s="74"/>
      <c r="JF87" s="74"/>
      <c r="JG87" s="74"/>
      <c r="JH87" s="74"/>
      <c r="JI87" s="74"/>
      <c r="JJ87" s="74"/>
      <c r="JK87" s="74"/>
      <c r="JL87" s="74"/>
      <c r="JM87" s="74"/>
      <c r="JN87" s="74"/>
      <c r="JO87" s="74"/>
      <c r="JP87" s="74"/>
      <c r="JQ87" s="74"/>
      <c r="JR87" s="74"/>
      <c r="JS87" s="74"/>
      <c r="JT87" s="74"/>
      <c r="JU87" s="74"/>
      <c r="JV87" s="74"/>
      <c r="JW87" s="74"/>
      <c r="JX87" s="74"/>
      <c r="JY87" s="74"/>
      <c r="JZ87" s="74"/>
      <c r="KA87" s="74"/>
      <c r="KB87" s="74"/>
      <c r="KC87" s="74"/>
      <c r="KD87" s="74"/>
      <c r="KE87" s="74"/>
      <c r="KF87" s="74"/>
      <c r="KG87" s="74"/>
      <c r="KH87" s="74"/>
      <c r="KI87" s="74"/>
      <c r="KJ87" s="74"/>
      <c r="KK87" s="74"/>
      <c r="KL87" s="74"/>
      <c r="KM87" s="74"/>
      <c r="KN87" s="74"/>
      <c r="KO87" s="74"/>
    </row>
    <row r="88" spans="1:301" s="26" customFormat="1" ht="15" x14ac:dyDescent="0.2">
      <c r="A88" s="74"/>
      <c r="B88" s="61">
        <v>63</v>
      </c>
      <c r="C88" s="23" t="s">
        <v>201</v>
      </c>
      <c r="D88" s="36" t="s">
        <v>84</v>
      </c>
      <c r="E88" s="37" t="s">
        <v>85</v>
      </c>
      <c r="F88" s="38" t="s">
        <v>72</v>
      </c>
      <c r="G88" s="22" t="s">
        <v>14</v>
      </c>
      <c r="H88" s="23" t="s">
        <v>73</v>
      </c>
      <c r="I88" s="21" t="s">
        <v>74</v>
      </c>
      <c r="J88" s="23" t="s">
        <v>73</v>
      </c>
      <c r="K88" s="21" t="s">
        <v>153</v>
      </c>
      <c r="L88" s="23" t="s">
        <v>73</v>
      </c>
      <c r="M88" s="28" t="s">
        <v>86</v>
      </c>
      <c r="N88" s="23" t="s">
        <v>73</v>
      </c>
      <c r="O88" s="21" t="s">
        <v>77</v>
      </c>
      <c r="P88" s="23" t="s">
        <v>73</v>
      </c>
      <c r="Q88" s="21" t="s">
        <v>202</v>
      </c>
      <c r="R88" s="23" t="s">
        <v>73</v>
      </c>
      <c r="S88" s="32">
        <v>0</v>
      </c>
      <c r="T88" s="25">
        <v>1</v>
      </c>
      <c r="U88" s="53">
        <f t="shared" si="4"/>
        <v>100</v>
      </c>
      <c r="V88" s="42">
        <v>44562</v>
      </c>
      <c r="W88" s="42">
        <v>44775</v>
      </c>
      <c r="X88" s="42" t="s">
        <v>79</v>
      </c>
      <c r="Y88" s="43" t="s">
        <v>204</v>
      </c>
      <c r="Z88" s="55"/>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c r="GQ88" s="74"/>
      <c r="GR88" s="74"/>
      <c r="GS88" s="74"/>
      <c r="GT88" s="74"/>
      <c r="GU88" s="74"/>
      <c r="GV88" s="74"/>
      <c r="GW88" s="74"/>
      <c r="GX88" s="74"/>
      <c r="GY88" s="74"/>
      <c r="GZ88" s="74"/>
      <c r="HA88" s="74"/>
      <c r="HB88" s="74"/>
      <c r="HC88" s="74"/>
      <c r="HD88" s="74"/>
      <c r="HE88" s="74"/>
      <c r="HF88" s="74"/>
      <c r="HG88" s="74"/>
      <c r="HH88" s="74"/>
      <c r="HI88" s="74"/>
      <c r="HJ88" s="74"/>
      <c r="HK88" s="74"/>
      <c r="HL88" s="74"/>
      <c r="HM88" s="74"/>
      <c r="HN88" s="74"/>
      <c r="HO88" s="74"/>
      <c r="HP88" s="74"/>
      <c r="HQ88" s="74"/>
      <c r="HR88" s="74"/>
      <c r="HS88" s="74"/>
      <c r="HT88" s="74"/>
      <c r="HU88" s="74"/>
      <c r="HV88" s="74"/>
      <c r="HW88" s="74"/>
      <c r="HX88" s="74"/>
      <c r="HY88" s="74"/>
      <c r="HZ88" s="74"/>
      <c r="IA88" s="74"/>
      <c r="IB88" s="74"/>
      <c r="IC88" s="74"/>
      <c r="ID88" s="74"/>
      <c r="IE88" s="74"/>
      <c r="IF88" s="74"/>
      <c r="IG88" s="74"/>
      <c r="IH88" s="74"/>
      <c r="II88" s="74"/>
      <c r="IJ88" s="74"/>
      <c r="IK88" s="74"/>
      <c r="IL88" s="74"/>
      <c r="IM88" s="74"/>
      <c r="IN88" s="74"/>
      <c r="IO88" s="74"/>
      <c r="IP88" s="74"/>
      <c r="IQ88" s="74"/>
      <c r="IR88" s="74"/>
      <c r="IS88" s="74"/>
      <c r="IT88" s="74"/>
      <c r="IU88" s="74"/>
      <c r="IV88" s="74"/>
      <c r="IW88" s="74"/>
      <c r="IX88" s="74"/>
      <c r="IY88" s="74"/>
      <c r="IZ88" s="74"/>
      <c r="JA88" s="74"/>
      <c r="JB88" s="74"/>
      <c r="JC88" s="74"/>
      <c r="JD88" s="74"/>
      <c r="JE88" s="74"/>
      <c r="JF88" s="74"/>
      <c r="JG88" s="74"/>
      <c r="JH88" s="74"/>
      <c r="JI88" s="74"/>
      <c r="JJ88" s="74"/>
      <c r="JK88" s="74"/>
      <c r="JL88" s="74"/>
      <c r="JM88" s="74"/>
      <c r="JN88" s="74"/>
      <c r="JO88" s="74"/>
      <c r="JP88" s="74"/>
      <c r="JQ88" s="74"/>
      <c r="JR88" s="74"/>
      <c r="JS88" s="74"/>
      <c r="JT88" s="74"/>
      <c r="JU88" s="74"/>
      <c r="JV88" s="74"/>
      <c r="JW88" s="74"/>
      <c r="JX88" s="74"/>
      <c r="JY88" s="74"/>
      <c r="JZ88" s="74"/>
      <c r="KA88" s="74"/>
      <c r="KB88" s="74"/>
      <c r="KC88" s="74"/>
      <c r="KD88" s="74"/>
      <c r="KE88" s="74"/>
      <c r="KF88" s="74"/>
      <c r="KG88" s="74"/>
      <c r="KH88" s="74"/>
      <c r="KI88" s="74"/>
      <c r="KJ88" s="74"/>
      <c r="KK88" s="74"/>
      <c r="KL88" s="74"/>
      <c r="KM88" s="74"/>
      <c r="KN88" s="74"/>
      <c r="KO88" s="74"/>
    </row>
    <row r="89" spans="1:301" s="26" customFormat="1" ht="15" x14ac:dyDescent="0.2">
      <c r="A89" s="20"/>
      <c r="B89" s="60">
        <v>64</v>
      </c>
      <c r="C89" s="23" t="s">
        <v>201</v>
      </c>
      <c r="D89" s="36" t="s">
        <v>88</v>
      </c>
      <c r="E89" s="37" t="s">
        <v>71</v>
      </c>
      <c r="F89" s="38" t="s">
        <v>72</v>
      </c>
      <c r="G89" s="22" t="s">
        <v>14</v>
      </c>
      <c r="H89" s="23" t="s">
        <v>73</v>
      </c>
      <c r="I89" s="21" t="s">
        <v>74</v>
      </c>
      <c r="J89" s="23" t="s">
        <v>73</v>
      </c>
      <c r="K89" s="21" t="s">
        <v>153</v>
      </c>
      <c r="L89" s="23" t="s">
        <v>73</v>
      </c>
      <c r="M89" s="28" t="s">
        <v>89</v>
      </c>
      <c r="N89" s="23" t="s">
        <v>73</v>
      </c>
      <c r="O89" s="21" t="s">
        <v>77</v>
      </c>
      <c r="P89" s="23" t="s">
        <v>73</v>
      </c>
      <c r="Q89" s="21" t="s">
        <v>202</v>
      </c>
      <c r="R89" s="23" t="s">
        <v>73</v>
      </c>
      <c r="S89" s="32">
        <v>0</v>
      </c>
      <c r="T89" s="25">
        <v>1</v>
      </c>
      <c r="U89" s="53">
        <f t="shared" si="4"/>
        <v>100</v>
      </c>
      <c r="V89" s="42">
        <v>44562</v>
      </c>
      <c r="W89" s="42">
        <v>44775</v>
      </c>
      <c r="X89" s="42" t="s">
        <v>79</v>
      </c>
      <c r="Y89" s="43" t="s">
        <v>205</v>
      </c>
      <c r="Z89" s="55"/>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74"/>
      <c r="FG89" s="74"/>
      <c r="FH89" s="74"/>
      <c r="FI89" s="74"/>
      <c r="FJ89" s="74"/>
      <c r="FK89" s="74"/>
      <c r="FL89" s="74"/>
      <c r="FM89" s="74"/>
      <c r="FN89" s="74"/>
      <c r="FO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4"/>
      <c r="IV89" s="74"/>
      <c r="IW89" s="74"/>
      <c r="IX89" s="74"/>
      <c r="IY89" s="74"/>
      <c r="IZ89" s="74"/>
      <c r="JA89" s="74"/>
      <c r="JB89" s="74"/>
      <c r="JC89" s="74"/>
      <c r="JD89" s="74"/>
      <c r="JE89" s="74"/>
      <c r="JF89" s="74"/>
      <c r="JG89" s="74"/>
      <c r="JH89" s="74"/>
      <c r="JI89" s="74"/>
      <c r="JJ89" s="74"/>
      <c r="JK89" s="74"/>
      <c r="JL89" s="74"/>
      <c r="JM89" s="74"/>
      <c r="JN89" s="74"/>
      <c r="JO89" s="74"/>
      <c r="JP89" s="74"/>
      <c r="JQ89" s="74"/>
      <c r="JR89" s="74"/>
      <c r="JS89" s="74"/>
      <c r="JT89" s="74"/>
      <c r="JU89" s="74"/>
      <c r="JV89" s="74"/>
      <c r="JW89" s="74"/>
      <c r="JX89" s="74"/>
      <c r="JY89" s="74"/>
      <c r="JZ89" s="74"/>
      <c r="KA89" s="74"/>
      <c r="KB89" s="74"/>
      <c r="KC89" s="74"/>
      <c r="KD89" s="74"/>
      <c r="KE89" s="74"/>
      <c r="KF89" s="74"/>
      <c r="KG89" s="74"/>
      <c r="KH89" s="74"/>
      <c r="KI89" s="74"/>
      <c r="KJ89" s="74"/>
      <c r="KK89" s="74"/>
      <c r="KL89" s="74"/>
      <c r="KM89" s="74"/>
      <c r="KN89" s="74"/>
      <c r="KO89" s="74"/>
    </row>
    <row r="90" spans="1:301" s="56" customFormat="1" ht="15" x14ac:dyDescent="0.2">
      <c r="A90" s="74"/>
      <c r="B90" s="61">
        <v>65</v>
      </c>
      <c r="C90" s="23" t="s">
        <v>201</v>
      </c>
      <c r="D90" s="36" t="s">
        <v>113</v>
      </c>
      <c r="E90" s="37" t="s">
        <v>85</v>
      </c>
      <c r="F90" s="38" t="s">
        <v>72</v>
      </c>
      <c r="G90" s="22" t="s">
        <v>14</v>
      </c>
      <c r="H90" s="23" t="s">
        <v>73</v>
      </c>
      <c r="I90" s="21" t="s">
        <v>74</v>
      </c>
      <c r="J90" s="23" t="s">
        <v>73</v>
      </c>
      <c r="K90" s="21" t="s">
        <v>153</v>
      </c>
      <c r="L90" s="23" t="s">
        <v>73</v>
      </c>
      <c r="M90" s="28" t="s">
        <v>114</v>
      </c>
      <c r="N90" s="23" t="s">
        <v>73</v>
      </c>
      <c r="O90" s="21" t="s">
        <v>77</v>
      </c>
      <c r="P90" s="23" t="s">
        <v>73</v>
      </c>
      <c r="Q90" s="21" t="s">
        <v>202</v>
      </c>
      <c r="R90" s="23" t="s">
        <v>73</v>
      </c>
      <c r="S90" s="32">
        <v>0</v>
      </c>
      <c r="T90" s="25">
        <v>1</v>
      </c>
      <c r="U90" s="52">
        <f t="shared" ref="U90" si="11">T90*100</f>
        <v>100</v>
      </c>
      <c r="V90" s="42">
        <v>44562</v>
      </c>
      <c r="W90" s="42">
        <v>44775</v>
      </c>
      <c r="X90" s="42" t="s">
        <v>79</v>
      </c>
      <c r="Y90" s="43" t="s">
        <v>206</v>
      </c>
      <c r="Z90" s="55"/>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4"/>
      <c r="IV90" s="74"/>
      <c r="IW90" s="74"/>
      <c r="IX90" s="74"/>
      <c r="IY90" s="74"/>
      <c r="IZ90" s="74"/>
      <c r="JA90" s="74"/>
      <c r="JB90" s="74"/>
      <c r="JC90" s="74"/>
      <c r="JD90" s="74"/>
      <c r="JE90" s="74"/>
      <c r="JF90" s="74"/>
      <c r="JG90" s="74"/>
      <c r="JH90" s="74"/>
      <c r="JI90" s="74"/>
      <c r="JJ90" s="74"/>
      <c r="JK90" s="74"/>
      <c r="JL90" s="74"/>
      <c r="JM90" s="74"/>
      <c r="JN90" s="74"/>
      <c r="JO90" s="74"/>
      <c r="JP90" s="74"/>
      <c r="JQ90" s="74"/>
      <c r="JR90" s="74"/>
      <c r="JS90" s="74"/>
      <c r="JT90" s="74"/>
      <c r="JU90" s="74"/>
      <c r="JV90" s="74"/>
      <c r="JW90" s="74"/>
      <c r="JX90" s="74"/>
      <c r="JY90" s="74"/>
      <c r="JZ90" s="74"/>
      <c r="KA90" s="74"/>
      <c r="KB90" s="74"/>
      <c r="KC90" s="74"/>
      <c r="KD90" s="74"/>
      <c r="KE90" s="74"/>
      <c r="KF90" s="74"/>
      <c r="KG90" s="74"/>
      <c r="KH90" s="74"/>
      <c r="KI90" s="74"/>
      <c r="KJ90" s="74"/>
      <c r="KK90" s="74"/>
      <c r="KL90" s="74"/>
      <c r="KM90" s="74"/>
      <c r="KN90" s="74"/>
      <c r="KO90" s="74"/>
    </row>
    <row r="91" spans="1:301" s="56" customFormat="1" ht="15" x14ac:dyDescent="0.2">
      <c r="A91" s="74"/>
      <c r="B91" s="60">
        <v>66</v>
      </c>
      <c r="C91" s="65" t="s">
        <v>201</v>
      </c>
      <c r="D91" s="36" t="s">
        <v>130</v>
      </c>
      <c r="E91" s="36" t="s">
        <v>71</v>
      </c>
      <c r="F91" s="40" t="s">
        <v>72</v>
      </c>
      <c r="G91" s="22" t="s">
        <v>14</v>
      </c>
      <c r="H91" s="23" t="s">
        <v>73</v>
      </c>
      <c r="I91" s="21" t="s">
        <v>74</v>
      </c>
      <c r="J91" s="23" t="s">
        <v>73</v>
      </c>
      <c r="K91" s="21" t="s">
        <v>75</v>
      </c>
      <c r="L91" s="23" t="s">
        <v>73</v>
      </c>
      <c r="M91" s="28" t="s">
        <v>131</v>
      </c>
      <c r="N91" s="23" t="s">
        <v>73</v>
      </c>
      <c r="O91" s="21" t="s">
        <v>77</v>
      </c>
      <c r="P91" s="23" t="s">
        <v>73</v>
      </c>
      <c r="Q91" s="21" t="s">
        <v>202</v>
      </c>
      <c r="R91" s="23" t="s">
        <v>73</v>
      </c>
      <c r="S91" s="32">
        <v>0</v>
      </c>
      <c r="T91" s="33">
        <v>1</v>
      </c>
      <c r="U91" s="53">
        <v>100</v>
      </c>
      <c r="V91" s="42" t="s">
        <v>73</v>
      </c>
      <c r="W91" s="42" t="s">
        <v>73</v>
      </c>
      <c r="X91" s="42" t="s">
        <v>79</v>
      </c>
      <c r="Y91" s="66" t="s">
        <v>207</v>
      </c>
      <c r="Z91" s="67"/>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c r="IT91" s="74"/>
      <c r="IU91" s="74"/>
      <c r="IV91" s="74"/>
      <c r="IW91" s="74"/>
      <c r="IX91" s="74"/>
      <c r="IY91" s="74"/>
      <c r="IZ91" s="74"/>
      <c r="JA91" s="74"/>
      <c r="JB91" s="74"/>
      <c r="JC91" s="74"/>
      <c r="JD91" s="74"/>
      <c r="JE91" s="74"/>
      <c r="JF91" s="74"/>
      <c r="JG91" s="74"/>
      <c r="JH91" s="74"/>
      <c r="JI91" s="74"/>
      <c r="JJ91" s="74"/>
      <c r="JK91" s="74"/>
      <c r="JL91" s="74"/>
      <c r="JM91" s="74"/>
      <c r="JN91" s="74"/>
      <c r="JO91" s="74"/>
      <c r="JP91" s="74"/>
      <c r="JQ91" s="74"/>
      <c r="JR91" s="74"/>
      <c r="JS91" s="74"/>
      <c r="JT91" s="74"/>
      <c r="JU91" s="74"/>
      <c r="JV91" s="74"/>
      <c r="JW91" s="74"/>
      <c r="JX91" s="74"/>
      <c r="JY91" s="74"/>
      <c r="JZ91" s="74"/>
      <c r="KA91" s="74"/>
      <c r="KB91" s="74"/>
      <c r="KC91" s="74"/>
      <c r="KD91" s="74"/>
      <c r="KE91" s="74"/>
      <c r="KF91" s="74"/>
      <c r="KG91" s="74"/>
      <c r="KH91" s="74"/>
      <c r="KI91" s="74"/>
      <c r="KJ91" s="74"/>
      <c r="KK91" s="74"/>
      <c r="KL91" s="74"/>
      <c r="KM91" s="74"/>
      <c r="KN91" s="74"/>
      <c r="KO91" s="74"/>
    </row>
    <row r="92" spans="1:301" s="2" customFormat="1" ht="15.75" x14ac:dyDescent="0.2">
      <c r="A92" s="74"/>
      <c r="B92" s="131" t="s">
        <v>208</v>
      </c>
      <c r="C92" s="132"/>
      <c r="D92" s="132"/>
      <c r="E92" s="132"/>
      <c r="F92" s="132"/>
      <c r="G92" s="132"/>
      <c r="H92" s="132"/>
      <c r="I92" s="132"/>
      <c r="J92" s="132"/>
      <c r="K92" s="132"/>
      <c r="L92" s="132"/>
      <c r="M92" s="132"/>
      <c r="N92" s="132"/>
      <c r="O92" s="133" t="s">
        <v>151</v>
      </c>
      <c r="P92" s="134"/>
      <c r="Q92" s="134"/>
      <c r="R92" s="134"/>
      <c r="S92" s="135"/>
      <c r="T92" s="19">
        <f>SUM(U93:U97)/500</f>
        <v>1</v>
      </c>
      <c r="U92" s="52">
        <f t="shared" si="4"/>
        <v>100</v>
      </c>
      <c r="V92" s="153"/>
      <c r="W92" s="154"/>
      <c r="X92" s="154"/>
      <c r="Y92" s="154"/>
      <c r="Z92" s="155"/>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c r="IV92" s="74"/>
      <c r="IW92" s="74"/>
      <c r="IX92" s="74"/>
      <c r="IY92" s="74"/>
      <c r="IZ92" s="74"/>
      <c r="JA92" s="74"/>
      <c r="JB92" s="74"/>
      <c r="JC92" s="74"/>
      <c r="JD92" s="74"/>
      <c r="JE92" s="74"/>
      <c r="JF92" s="74"/>
      <c r="JG92" s="74"/>
      <c r="JH92" s="74"/>
      <c r="JI92" s="74"/>
      <c r="JJ92" s="74"/>
      <c r="JK92" s="74"/>
      <c r="JL92" s="74"/>
      <c r="JM92" s="74"/>
      <c r="JN92" s="74"/>
      <c r="JO92" s="74"/>
      <c r="JP92" s="74"/>
      <c r="JQ92" s="74"/>
      <c r="JR92" s="74"/>
      <c r="JS92" s="74"/>
      <c r="JT92" s="74"/>
      <c r="JU92" s="74"/>
      <c r="JV92" s="74"/>
      <c r="JW92" s="74"/>
      <c r="JX92" s="74"/>
      <c r="JY92" s="74"/>
      <c r="JZ92" s="74"/>
      <c r="KA92" s="74"/>
      <c r="KB92" s="74"/>
      <c r="KC92" s="74"/>
      <c r="KD92" s="74"/>
      <c r="KE92" s="74"/>
      <c r="KF92" s="74"/>
      <c r="KG92" s="74"/>
      <c r="KH92" s="74"/>
      <c r="KI92" s="74"/>
      <c r="KJ92" s="74"/>
      <c r="KK92" s="74"/>
      <c r="KL92" s="74"/>
      <c r="KM92" s="74"/>
      <c r="KN92" s="74"/>
      <c r="KO92" s="74"/>
    </row>
    <row r="93" spans="1:301" s="2" customFormat="1" ht="15" x14ac:dyDescent="0.2">
      <c r="A93" s="74"/>
      <c r="B93" s="60">
        <v>67</v>
      </c>
      <c r="C93" s="23" t="s">
        <v>209</v>
      </c>
      <c r="D93" s="39" t="s">
        <v>70</v>
      </c>
      <c r="E93" s="37" t="s">
        <v>71</v>
      </c>
      <c r="F93" s="38" t="s">
        <v>72</v>
      </c>
      <c r="G93" s="22" t="s">
        <v>14</v>
      </c>
      <c r="H93" s="23" t="s">
        <v>73</v>
      </c>
      <c r="I93" s="21" t="s">
        <v>74</v>
      </c>
      <c r="J93" s="23" t="s">
        <v>73</v>
      </c>
      <c r="K93" s="21" t="s">
        <v>153</v>
      </c>
      <c r="L93" s="23" t="s">
        <v>73</v>
      </c>
      <c r="M93" s="21" t="s">
        <v>76</v>
      </c>
      <c r="N93" s="23" t="s">
        <v>73</v>
      </c>
      <c r="O93" s="21" t="s">
        <v>77</v>
      </c>
      <c r="P93" s="23" t="s">
        <v>73</v>
      </c>
      <c r="Q93" s="21" t="s">
        <v>210</v>
      </c>
      <c r="R93" s="23" t="s">
        <v>73</v>
      </c>
      <c r="S93" s="24">
        <v>0</v>
      </c>
      <c r="T93" s="25">
        <v>1</v>
      </c>
      <c r="U93" s="52">
        <f t="shared" si="4"/>
        <v>100</v>
      </c>
      <c r="V93" s="42">
        <v>44562</v>
      </c>
      <c r="W93" s="42">
        <v>44775</v>
      </c>
      <c r="X93" s="42" t="s">
        <v>79</v>
      </c>
      <c r="Y93" s="43" t="s">
        <v>211</v>
      </c>
      <c r="Z93" s="55"/>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c r="IT93" s="74"/>
      <c r="IU93" s="74"/>
      <c r="IV93" s="74"/>
      <c r="IW93" s="74"/>
      <c r="IX93" s="74"/>
      <c r="IY93" s="74"/>
      <c r="IZ93" s="74"/>
      <c r="JA93" s="74"/>
      <c r="JB93" s="74"/>
      <c r="JC93" s="74"/>
      <c r="JD93" s="74"/>
      <c r="JE93" s="74"/>
      <c r="JF93" s="74"/>
      <c r="JG93" s="74"/>
      <c r="JH93" s="74"/>
      <c r="JI93" s="74"/>
      <c r="JJ93" s="74"/>
      <c r="JK93" s="74"/>
      <c r="JL93" s="74"/>
      <c r="JM93" s="74"/>
      <c r="JN93" s="74"/>
      <c r="JO93" s="74"/>
      <c r="JP93" s="74"/>
      <c r="JQ93" s="74"/>
      <c r="JR93" s="74"/>
      <c r="JS93" s="74"/>
      <c r="JT93" s="74"/>
      <c r="JU93" s="74"/>
      <c r="JV93" s="74"/>
      <c r="JW93" s="74"/>
      <c r="JX93" s="74"/>
      <c r="JY93" s="74"/>
      <c r="JZ93" s="74"/>
      <c r="KA93" s="74"/>
      <c r="KB93" s="74"/>
      <c r="KC93" s="74"/>
      <c r="KD93" s="74"/>
      <c r="KE93" s="74"/>
      <c r="KF93" s="74"/>
      <c r="KG93" s="74"/>
      <c r="KH93" s="74"/>
      <c r="KI93" s="74"/>
      <c r="KJ93" s="74"/>
      <c r="KK93" s="74"/>
      <c r="KL93" s="74"/>
      <c r="KM93" s="74"/>
      <c r="KN93" s="74"/>
      <c r="KO93" s="74"/>
    </row>
    <row r="94" spans="1:301" s="26" customFormat="1" ht="15" x14ac:dyDescent="0.2">
      <c r="A94" s="74"/>
      <c r="B94" s="61">
        <v>68</v>
      </c>
      <c r="C94" s="23" t="s">
        <v>209</v>
      </c>
      <c r="D94" s="36" t="s">
        <v>84</v>
      </c>
      <c r="E94" s="37" t="s">
        <v>85</v>
      </c>
      <c r="F94" s="38" t="s">
        <v>72</v>
      </c>
      <c r="G94" s="22" t="s">
        <v>14</v>
      </c>
      <c r="H94" s="23" t="s">
        <v>73</v>
      </c>
      <c r="I94" s="21" t="s">
        <v>74</v>
      </c>
      <c r="J94" s="23" t="s">
        <v>73</v>
      </c>
      <c r="K94" s="21" t="s">
        <v>153</v>
      </c>
      <c r="L94" s="23" t="s">
        <v>73</v>
      </c>
      <c r="M94" s="28" t="s">
        <v>86</v>
      </c>
      <c r="N94" s="23" t="s">
        <v>73</v>
      </c>
      <c r="O94" s="21" t="s">
        <v>77</v>
      </c>
      <c r="P94" s="23" t="s">
        <v>73</v>
      </c>
      <c r="Q94" s="21" t="s">
        <v>210</v>
      </c>
      <c r="R94" s="23" t="s">
        <v>73</v>
      </c>
      <c r="S94" s="32">
        <v>0</v>
      </c>
      <c r="T94" s="25">
        <v>1</v>
      </c>
      <c r="U94" s="53">
        <f t="shared" si="4"/>
        <v>100</v>
      </c>
      <c r="V94" s="42">
        <v>44562</v>
      </c>
      <c r="W94" s="42">
        <v>44775</v>
      </c>
      <c r="X94" s="42" t="s">
        <v>79</v>
      </c>
      <c r="Y94" s="43" t="s">
        <v>212</v>
      </c>
      <c r="Z94" s="55"/>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c r="GQ94" s="74"/>
      <c r="GR94" s="74"/>
      <c r="GS94" s="74"/>
      <c r="GT94" s="74"/>
      <c r="GU94" s="74"/>
      <c r="GV94" s="74"/>
      <c r="GW94" s="74"/>
      <c r="GX94" s="74"/>
      <c r="GY94" s="74"/>
      <c r="GZ94" s="74"/>
      <c r="HA94" s="74"/>
      <c r="HB94" s="74"/>
      <c r="HC94" s="74"/>
      <c r="HD94" s="74"/>
      <c r="HE94" s="74"/>
      <c r="HF94" s="74"/>
      <c r="HG94" s="74"/>
      <c r="HH94" s="74"/>
      <c r="HI94" s="74"/>
      <c r="HJ94" s="74"/>
      <c r="HK94" s="74"/>
      <c r="HL94" s="74"/>
      <c r="HM94" s="74"/>
      <c r="HN94" s="74"/>
      <c r="HO94" s="74"/>
      <c r="HP94" s="74"/>
      <c r="HQ94" s="74"/>
      <c r="HR94" s="74"/>
      <c r="HS94" s="74"/>
      <c r="HT94" s="74"/>
      <c r="HU94" s="74"/>
      <c r="HV94" s="74"/>
      <c r="HW94" s="74"/>
      <c r="HX94" s="74"/>
      <c r="HY94" s="74"/>
      <c r="HZ94" s="74"/>
      <c r="IA94" s="74"/>
      <c r="IB94" s="74"/>
      <c r="IC94" s="74"/>
      <c r="ID94" s="74"/>
      <c r="IE94" s="74"/>
      <c r="IF94" s="74"/>
      <c r="IG94" s="74"/>
      <c r="IH94" s="74"/>
      <c r="II94" s="74"/>
      <c r="IJ94" s="74"/>
      <c r="IK94" s="74"/>
      <c r="IL94" s="74"/>
      <c r="IM94" s="74"/>
      <c r="IN94" s="74"/>
      <c r="IO94" s="74"/>
      <c r="IP94" s="74"/>
      <c r="IQ94" s="74"/>
      <c r="IR94" s="74"/>
      <c r="IS94" s="74"/>
      <c r="IT94" s="74"/>
      <c r="IU94" s="74"/>
      <c r="IV94" s="74"/>
      <c r="IW94" s="74"/>
      <c r="IX94" s="74"/>
      <c r="IY94" s="74"/>
      <c r="IZ94" s="74"/>
      <c r="JA94" s="74"/>
      <c r="JB94" s="74"/>
      <c r="JC94" s="74"/>
      <c r="JD94" s="74"/>
      <c r="JE94" s="74"/>
      <c r="JF94" s="74"/>
      <c r="JG94" s="74"/>
      <c r="JH94" s="74"/>
      <c r="JI94" s="74"/>
      <c r="JJ94" s="74"/>
      <c r="JK94" s="74"/>
      <c r="JL94" s="74"/>
      <c r="JM94" s="74"/>
      <c r="JN94" s="74"/>
      <c r="JO94" s="74"/>
      <c r="JP94" s="74"/>
      <c r="JQ94" s="74"/>
      <c r="JR94" s="74"/>
      <c r="JS94" s="74"/>
      <c r="JT94" s="74"/>
      <c r="JU94" s="74"/>
      <c r="JV94" s="74"/>
      <c r="JW94" s="74"/>
      <c r="JX94" s="74"/>
      <c r="JY94" s="74"/>
      <c r="JZ94" s="74"/>
      <c r="KA94" s="74"/>
      <c r="KB94" s="74"/>
      <c r="KC94" s="74"/>
      <c r="KD94" s="74"/>
      <c r="KE94" s="74"/>
      <c r="KF94" s="74"/>
      <c r="KG94" s="74"/>
      <c r="KH94" s="74"/>
      <c r="KI94" s="74"/>
      <c r="KJ94" s="74"/>
      <c r="KK94" s="74"/>
      <c r="KL94" s="74"/>
      <c r="KM94" s="74"/>
      <c r="KN94" s="74"/>
      <c r="KO94" s="74"/>
    </row>
    <row r="95" spans="1:301" s="26" customFormat="1" ht="15" x14ac:dyDescent="0.2">
      <c r="A95" s="20"/>
      <c r="B95" s="60">
        <v>69</v>
      </c>
      <c r="C95" s="23" t="s">
        <v>209</v>
      </c>
      <c r="D95" s="36" t="s">
        <v>88</v>
      </c>
      <c r="E95" s="37" t="s">
        <v>71</v>
      </c>
      <c r="F95" s="38" t="s">
        <v>72</v>
      </c>
      <c r="G95" s="22" t="s">
        <v>14</v>
      </c>
      <c r="H95" s="23" t="s">
        <v>73</v>
      </c>
      <c r="I95" s="21" t="s">
        <v>74</v>
      </c>
      <c r="J95" s="23" t="s">
        <v>73</v>
      </c>
      <c r="K95" s="21" t="s">
        <v>153</v>
      </c>
      <c r="L95" s="23" t="s">
        <v>73</v>
      </c>
      <c r="M95" s="28" t="s">
        <v>89</v>
      </c>
      <c r="N95" s="23" t="s">
        <v>73</v>
      </c>
      <c r="O95" s="21" t="s">
        <v>77</v>
      </c>
      <c r="P95" s="23" t="s">
        <v>73</v>
      </c>
      <c r="Q95" s="21" t="s">
        <v>210</v>
      </c>
      <c r="R95" s="23" t="s">
        <v>73</v>
      </c>
      <c r="S95" s="32">
        <v>0</v>
      </c>
      <c r="T95" s="25">
        <v>1</v>
      </c>
      <c r="U95" s="53">
        <f t="shared" si="4"/>
        <v>100</v>
      </c>
      <c r="V95" s="42">
        <v>44562</v>
      </c>
      <c r="W95" s="42">
        <v>44775</v>
      </c>
      <c r="X95" s="42" t="s">
        <v>79</v>
      </c>
      <c r="Y95" s="43" t="s">
        <v>213</v>
      </c>
      <c r="Z95" s="55"/>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c r="IT95" s="74"/>
      <c r="IU95" s="74"/>
      <c r="IV95" s="74"/>
      <c r="IW95" s="74"/>
      <c r="IX95" s="74"/>
      <c r="IY95" s="74"/>
      <c r="IZ95" s="74"/>
      <c r="JA95" s="74"/>
      <c r="JB95" s="74"/>
      <c r="JC95" s="74"/>
      <c r="JD95" s="74"/>
      <c r="JE95" s="74"/>
      <c r="JF95" s="74"/>
      <c r="JG95" s="74"/>
      <c r="JH95" s="74"/>
      <c r="JI95" s="74"/>
      <c r="JJ95" s="74"/>
      <c r="JK95" s="74"/>
      <c r="JL95" s="74"/>
      <c r="JM95" s="74"/>
      <c r="JN95" s="74"/>
      <c r="JO95" s="74"/>
      <c r="JP95" s="74"/>
      <c r="JQ95" s="74"/>
      <c r="JR95" s="74"/>
      <c r="JS95" s="74"/>
      <c r="JT95" s="74"/>
      <c r="JU95" s="74"/>
      <c r="JV95" s="74"/>
      <c r="JW95" s="74"/>
      <c r="JX95" s="74"/>
      <c r="JY95" s="74"/>
      <c r="JZ95" s="74"/>
      <c r="KA95" s="74"/>
      <c r="KB95" s="74"/>
      <c r="KC95" s="74"/>
      <c r="KD95" s="74"/>
      <c r="KE95" s="74"/>
      <c r="KF95" s="74"/>
      <c r="KG95" s="74"/>
      <c r="KH95" s="74"/>
      <c r="KI95" s="74"/>
      <c r="KJ95" s="74"/>
      <c r="KK95" s="74"/>
      <c r="KL95" s="74"/>
      <c r="KM95" s="74"/>
      <c r="KN95" s="74"/>
      <c r="KO95" s="74"/>
    </row>
    <row r="96" spans="1:301" s="56" customFormat="1" ht="15" x14ac:dyDescent="0.2">
      <c r="A96" s="74"/>
      <c r="B96" s="61">
        <v>70</v>
      </c>
      <c r="C96" s="23" t="s">
        <v>209</v>
      </c>
      <c r="D96" s="36" t="s">
        <v>113</v>
      </c>
      <c r="E96" s="37" t="s">
        <v>85</v>
      </c>
      <c r="F96" s="38" t="s">
        <v>72</v>
      </c>
      <c r="G96" s="22" t="s">
        <v>14</v>
      </c>
      <c r="H96" s="23" t="s">
        <v>73</v>
      </c>
      <c r="I96" s="21" t="s">
        <v>74</v>
      </c>
      <c r="J96" s="23" t="s">
        <v>73</v>
      </c>
      <c r="K96" s="21" t="s">
        <v>153</v>
      </c>
      <c r="L96" s="23" t="s">
        <v>73</v>
      </c>
      <c r="M96" s="28" t="s">
        <v>114</v>
      </c>
      <c r="N96" s="23" t="s">
        <v>73</v>
      </c>
      <c r="O96" s="21" t="s">
        <v>77</v>
      </c>
      <c r="P96" s="23" t="s">
        <v>73</v>
      </c>
      <c r="Q96" s="21" t="s">
        <v>210</v>
      </c>
      <c r="R96" s="23" t="s">
        <v>73</v>
      </c>
      <c r="S96" s="32">
        <v>0</v>
      </c>
      <c r="T96" s="25">
        <v>1</v>
      </c>
      <c r="U96" s="52">
        <f t="shared" ref="U96" si="12">T96*100</f>
        <v>100</v>
      </c>
      <c r="V96" s="42">
        <v>44562</v>
      </c>
      <c r="W96" s="42">
        <v>44775</v>
      </c>
      <c r="X96" s="42" t="s">
        <v>79</v>
      </c>
      <c r="Y96" s="43" t="s">
        <v>214</v>
      </c>
      <c r="Z96" s="55"/>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4"/>
      <c r="IV96" s="74"/>
      <c r="IW96" s="74"/>
      <c r="IX96" s="74"/>
      <c r="IY96" s="74"/>
      <c r="IZ96" s="74"/>
      <c r="JA96" s="74"/>
      <c r="JB96" s="74"/>
      <c r="JC96" s="74"/>
      <c r="JD96" s="74"/>
      <c r="JE96" s="74"/>
      <c r="JF96" s="74"/>
      <c r="JG96" s="74"/>
      <c r="JH96" s="74"/>
      <c r="JI96" s="74"/>
      <c r="JJ96" s="74"/>
      <c r="JK96" s="74"/>
      <c r="JL96" s="74"/>
      <c r="JM96" s="74"/>
      <c r="JN96" s="74"/>
      <c r="JO96" s="74"/>
      <c r="JP96" s="74"/>
      <c r="JQ96" s="74"/>
      <c r="JR96" s="74"/>
      <c r="JS96" s="74"/>
      <c r="JT96" s="74"/>
      <c r="JU96" s="74"/>
      <c r="JV96" s="74"/>
      <c r="JW96" s="74"/>
      <c r="JX96" s="74"/>
      <c r="JY96" s="74"/>
      <c r="JZ96" s="74"/>
      <c r="KA96" s="74"/>
      <c r="KB96" s="74"/>
      <c r="KC96" s="74"/>
      <c r="KD96" s="74"/>
      <c r="KE96" s="74"/>
      <c r="KF96" s="74"/>
      <c r="KG96" s="74"/>
      <c r="KH96" s="74"/>
      <c r="KI96" s="74"/>
      <c r="KJ96" s="74"/>
      <c r="KK96" s="74"/>
      <c r="KL96" s="74"/>
      <c r="KM96" s="74"/>
      <c r="KN96" s="74"/>
      <c r="KO96" s="74"/>
    </row>
    <row r="97" spans="1:301" s="56" customFormat="1" ht="15" x14ac:dyDescent="0.2">
      <c r="A97" s="74"/>
      <c r="B97" s="60">
        <v>71</v>
      </c>
      <c r="C97" s="65" t="s">
        <v>209</v>
      </c>
      <c r="D97" s="36" t="s">
        <v>130</v>
      </c>
      <c r="E97" s="36" t="s">
        <v>71</v>
      </c>
      <c r="F97" s="40" t="s">
        <v>72</v>
      </c>
      <c r="G97" s="22" t="s">
        <v>14</v>
      </c>
      <c r="H97" s="23" t="s">
        <v>73</v>
      </c>
      <c r="I97" s="21" t="s">
        <v>74</v>
      </c>
      <c r="J97" s="23" t="s">
        <v>73</v>
      </c>
      <c r="K97" s="21" t="s">
        <v>75</v>
      </c>
      <c r="L97" s="23" t="s">
        <v>73</v>
      </c>
      <c r="M97" s="28" t="s">
        <v>131</v>
      </c>
      <c r="N97" s="23" t="s">
        <v>73</v>
      </c>
      <c r="O97" s="21" t="s">
        <v>77</v>
      </c>
      <c r="P97" s="23" t="s">
        <v>73</v>
      </c>
      <c r="Q97" s="21" t="s">
        <v>210</v>
      </c>
      <c r="R97" s="23" t="s">
        <v>73</v>
      </c>
      <c r="S97" s="32">
        <v>0</v>
      </c>
      <c r="T97" s="33">
        <v>1</v>
      </c>
      <c r="U97" s="53">
        <v>100</v>
      </c>
      <c r="V97" s="42" t="s">
        <v>73</v>
      </c>
      <c r="W97" s="42" t="s">
        <v>73</v>
      </c>
      <c r="X97" s="42" t="s">
        <v>79</v>
      </c>
      <c r="Y97" s="66" t="s">
        <v>215</v>
      </c>
      <c r="Z97" s="67"/>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c r="IT97" s="74"/>
      <c r="IU97" s="74"/>
      <c r="IV97" s="74"/>
      <c r="IW97" s="74"/>
      <c r="IX97" s="74"/>
      <c r="IY97" s="74"/>
      <c r="IZ97" s="74"/>
      <c r="JA97" s="74"/>
      <c r="JB97" s="74"/>
      <c r="JC97" s="74"/>
      <c r="JD97" s="74"/>
      <c r="JE97" s="74"/>
      <c r="JF97" s="74"/>
      <c r="JG97" s="74"/>
      <c r="JH97" s="74"/>
      <c r="JI97" s="74"/>
      <c r="JJ97" s="74"/>
      <c r="JK97" s="74"/>
      <c r="JL97" s="74"/>
      <c r="JM97" s="74"/>
      <c r="JN97" s="74"/>
      <c r="JO97" s="74"/>
      <c r="JP97" s="74"/>
      <c r="JQ97" s="74"/>
      <c r="JR97" s="74"/>
      <c r="JS97" s="74"/>
      <c r="JT97" s="74"/>
      <c r="JU97" s="74"/>
      <c r="JV97" s="74"/>
      <c r="JW97" s="74"/>
      <c r="JX97" s="74"/>
      <c r="JY97" s="74"/>
      <c r="JZ97" s="74"/>
      <c r="KA97" s="74"/>
      <c r="KB97" s="74"/>
      <c r="KC97" s="74"/>
      <c r="KD97" s="74"/>
      <c r="KE97" s="74"/>
      <c r="KF97" s="74"/>
      <c r="KG97" s="74"/>
      <c r="KH97" s="74"/>
      <c r="KI97" s="74"/>
      <c r="KJ97" s="74"/>
      <c r="KK97" s="74"/>
      <c r="KL97" s="74"/>
      <c r="KM97" s="74"/>
      <c r="KN97" s="74"/>
      <c r="KO97" s="74"/>
    </row>
    <row r="98" spans="1:301" s="2" customFormat="1" ht="15.75" x14ac:dyDescent="0.2">
      <c r="A98" s="74"/>
      <c r="B98" s="131" t="s">
        <v>216</v>
      </c>
      <c r="C98" s="132"/>
      <c r="D98" s="132"/>
      <c r="E98" s="132"/>
      <c r="F98" s="132"/>
      <c r="G98" s="132"/>
      <c r="H98" s="132"/>
      <c r="I98" s="132"/>
      <c r="J98" s="132"/>
      <c r="K98" s="132"/>
      <c r="L98" s="132"/>
      <c r="M98" s="132"/>
      <c r="N98" s="132"/>
      <c r="O98" s="133" t="s">
        <v>151</v>
      </c>
      <c r="P98" s="134"/>
      <c r="Q98" s="134"/>
      <c r="R98" s="134"/>
      <c r="S98" s="135"/>
      <c r="T98" s="19">
        <f>SUM(U99:U101)/300</f>
        <v>1</v>
      </c>
      <c r="U98" s="53">
        <v>100</v>
      </c>
      <c r="V98" s="153"/>
      <c r="W98" s="154"/>
      <c r="X98" s="154"/>
      <c r="Y98" s="154"/>
      <c r="Z98" s="155"/>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4"/>
      <c r="IV98" s="74"/>
      <c r="IW98" s="74"/>
      <c r="IX98" s="74"/>
      <c r="IY98" s="74"/>
      <c r="IZ98" s="74"/>
      <c r="JA98" s="74"/>
      <c r="JB98" s="74"/>
      <c r="JC98" s="74"/>
      <c r="JD98" s="74"/>
      <c r="JE98" s="74"/>
      <c r="JF98" s="74"/>
      <c r="JG98" s="74"/>
      <c r="JH98" s="74"/>
      <c r="JI98" s="74"/>
      <c r="JJ98" s="74"/>
      <c r="JK98" s="74"/>
      <c r="JL98" s="74"/>
      <c r="JM98" s="74"/>
      <c r="JN98" s="74"/>
      <c r="JO98" s="74"/>
      <c r="JP98" s="74"/>
      <c r="JQ98" s="74"/>
      <c r="JR98" s="74"/>
      <c r="JS98" s="74"/>
      <c r="JT98" s="74"/>
      <c r="JU98" s="74"/>
      <c r="JV98" s="74"/>
      <c r="JW98" s="74"/>
      <c r="JX98" s="74"/>
      <c r="JY98" s="74"/>
      <c r="JZ98" s="74"/>
      <c r="KA98" s="74"/>
      <c r="KB98" s="74"/>
      <c r="KC98" s="74"/>
      <c r="KD98" s="74"/>
      <c r="KE98" s="74"/>
      <c r="KF98" s="74"/>
      <c r="KG98" s="74"/>
      <c r="KH98" s="74"/>
      <c r="KI98" s="74"/>
      <c r="KJ98" s="74"/>
      <c r="KK98" s="74"/>
      <c r="KL98" s="74"/>
      <c r="KM98" s="74"/>
      <c r="KN98" s="74"/>
      <c r="KO98" s="74"/>
    </row>
    <row r="99" spans="1:301" s="26" customFormat="1" ht="15" x14ac:dyDescent="0.2">
      <c r="A99" s="74"/>
      <c r="B99" s="60">
        <v>72</v>
      </c>
      <c r="C99" s="23" t="s">
        <v>217</v>
      </c>
      <c r="D99" s="36" t="s">
        <v>84</v>
      </c>
      <c r="E99" s="37" t="s">
        <v>85</v>
      </c>
      <c r="F99" s="38" t="s">
        <v>72</v>
      </c>
      <c r="G99" s="22" t="s">
        <v>14</v>
      </c>
      <c r="H99" s="23" t="s">
        <v>73</v>
      </c>
      <c r="I99" s="21" t="s">
        <v>74</v>
      </c>
      <c r="J99" s="23" t="s">
        <v>73</v>
      </c>
      <c r="K99" s="21" t="s">
        <v>153</v>
      </c>
      <c r="L99" s="23" t="s">
        <v>73</v>
      </c>
      <c r="M99" s="28" t="s">
        <v>86</v>
      </c>
      <c r="N99" s="23" t="s">
        <v>73</v>
      </c>
      <c r="O99" s="21" t="s">
        <v>77</v>
      </c>
      <c r="P99" s="23" t="s">
        <v>73</v>
      </c>
      <c r="Q99" s="21" t="s">
        <v>218</v>
      </c>
      <c r="R99" s="23" t="s">
        <v>73</v>
      </c>
      <c r="S99" s="32">
        <v>0</v>
      </c>
      <c r="T99" s="25">
        <v>1</v>
      </c>
      <c r="U99" s="53">
        <f t="shared" si="4"/>
        <v>100</v>
      </c>
      <c r="V99" s="42">
        <v>44562</v>
      </c>
      <c r="W99" s="42">
        <v>44775</v>
      </c>
      <c r="X99" s="42" t="s">
        <v>79</v>
      </c>
      <c r="Y99" s="43" t="s">
        <v>219</v>
      </c>
      <c r="Z99" s="55"/>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c r="HG99" s="74"/>
      <c r="HH99" s="74"/>
      <c r="HI99" s="74"/>
      <c r="HJ99" s="74"/>
      <c r="HK99" s="74"/>
      <c r="HL99" s="74"/>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4"/>
      <c r="IL99" s="74"/>
      <c r="IM99" s="74"/>
      <c r="IN99" s="74"/>
      <c r="IO99" s="74"/>
      <c r="IP99" s="74"/>
      <c r="IQ99" s="74"/>
      <c r="IR99" s="74"/>
      <c r="IS99" s="74"/>
      <c r="IT99" s="74"/>
      <c r="IU99" s="74"/>
      <c r="IV99" s="74"/>
      <c r="IW99" s="74"/>
      <c r="IX99" s="74"/>
      <c r="IY99" s="74"/>
      <c r="IZ99" s="74"/>
      <c r="JA99" s="74"/>
      <c r="JB99" s="74"/>
      <c r="JC99" s="74"/>
      <c r="JD99" s="74"/>
      <c r="JE99" s="74"/>
      <c r="JF99" s="74"/>
      <c r="JG99" s="74"/>
      <c r="JH99" s="74"/>
      <c r="JI99" s="74"/>
      <c r="JJ99" s="74"/>
      <c r="JK99" s="74"/>
      <c r="JL99" s="74"/>
      <c r="JM99" s="74"/>
      <c r="JN99" s="74"/>
      <c r="JO99" s="74"/>
      <c r="JP99" s="74"/>
      <c r="JQ99" s="74"/>
      <c r="JR99" s="74"/>
      <c r="JS99" s="74"/>
      <c r="JT99" s="74"/>
      <c r="JU99" s="74"/>
      <c r="JV99" s="74"/>
      <c r="JW99" s="74"/>
      <c r="JX99" s="74"/>
      <c r="JY99" s="74"/>
      <c r="JZ99" s="74"/>
      <c r="KA99" s="74"/>
      <c r="KB99" s="74"/>
      <c r="KC99" s="74"/>
      <c r="KD99" s="74"/>
      <c r="KE99" s="74"/>
      <c r="KF99" s="74"/>
      <c r="KG99" s="74"/>
      <c r="KH99" s="74"/>
      <c r="KI99" s="74"/>
      <c r="KJ99" s="74"/>
      <c r="KK99" s="74"/>
      <c r="KL99" s="74"/>
      <c r="KM99" s="74"/>
      <c r="KN99" s="74"/>
      <c r="KO99" s="74"/>
    </row>
    <row r="100" spans="1:301" s="26" customFormat="1" ht="15" x14ac:dyDescent="0.2">
      <c r="A100" s="74"/>
      <c r="B100" s="61">
        <v>73</v>
      </c>
      <c r="C100" s="23" t="s">
        <v>217</v>
      </c>
      <c r="D100" s="36" t="s">
        <v>88</v>
      </c>
      <c r="E100" s="37" t="s">
        <v>71</v>
      </c>
      <c r="F100" s="38" t="s">
        <v>72</v>
      </c>
      <c r="G100" s="22" t="s">
        <v>14</v>
      </c>
      <c r="H100" s="23" t="s">
        <v>73</v>
      </c>
      <c r="I100" s="21" t="s">
        <v>74</v>
      </c>
      <c r="J100" s="23" t="s">
        <v>73</v>
      </c>
      <c r="K100" s="21" t="s">
        <v>153</v>
      </c>
      <c r="L100" s="23" t="s">
        <v>73</v>
      </c>
      <c r="M100" s="28" t="s">
        <v>89</v>
      </c>
      <c r="N100" s="23" t="s">
        <v>73</v>
      </c>
      <c r="O100" s="21" t="s">
        <v>77</v>
      </c>
      <c r="P100" s="23" t="s">
        <v>73</v>
      </c>
      <c r="Q100" s="21" t="s">
        <v>218</v>
      </c>
      <c r="R100" s="23" t="s">
        <v>73</v>
      </c>
      <c r="S100" s="32">
        <v>0</v>
      </c>
      <c r="T100" s="25">
        <v>1</v>
      </c>
      <c r="U100" s="53">
        <f t="shared" si="4"/>
        <v>100</v>
      </c>
      <c r="V100" s="42">
        <v>44562</v>
      </c>
      <c r="W100" s="42">
        <v>44775</v>
      </c>
      <c r="X100" s="42" t="s">
        <v>79</v>
      </c>
      <c r="Y100" s="43" t="s">
        <v>220</v>
      </c>
      <c r="Z100" s="55"/>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c r="IV100" s="74"/>
      <c r="IW100" s="74"/>
      <c r="IX100" s="74"/>
      <c r="IY100" s="74"/>
      <c r="IZ100" s="74"/>
      <c r="JA100" s="74"/>
      <c r="JB100" s="74"/>
      <c r="JC100" s="74"/>
      <c r="JD100" s="74"/>
      <c r="JE100" s="74"/>
      <c r="JF100" s="74"/>
      <c r="JG100" s="74"/>
      <c r="JH100" s="74"/>
      <c r="JI100" s="74"/>
      <c r="JJ100" s="74"/>
      <c r="JK100" s="74"/>
      <c r="JL100" s="74"/>
      <c r="JM100" s="74"/>
      <c r="JN100" s="74"/>
      <c r="JO100" s="74"/>
      <c r="JP100" s="74"/>
      <c r="JQ100" s="74"/>
      <c r="JR100" s="74"/>
      <c r="JS100" s="74"/>
      <c r="JT100" s="74"/>
      <c r="JU100" s="74"/>
      <c r="JV100" s="74"/>
      <c r="JW100" s="74"/>
      <c r="JX100" s="74"/>
      <c r="JY100" s="74"/>
      <c r="JZ100" s="74"/>
      <c r="KA100" s="74"/>
      <c r="KB100" s="74"/>
      <c r="KC100" s="74"/>
      <c r="KD100" s="74"/>
      <c r="KE100" s="74"/>
      <c r="KF100" s="74"/>
      <c r="KG100" s="74"/>
      <c r="KH100" s="74"/>
      <c r="KI100" s="74"/>
      <c r="KJ100" s="74"/>
      <c r="KK100" s="74"/>
      <c r="KL100" s="74"/>
      <c r="KM100" s="74"/>
      <c r="KN100" s="74"/>
      <c r="KO100" s="74"/>
    </row>
    <row r="101" spans="1:301" s="2" customFormat="1" ht="15" x14ac:dyDescent="0.2">
      <c r="A101" s="20"/>
      <c r="B101" s="60">
        <v>74</v>
      </c>
      <c r="C101" s="23" t="s">
        <v>217</v>
      </c>
      <c r="D101" s="36" t="s">
        <v>113</v>
      </c>
      <c r="E101" s="37" t="s">
        <v>85</v>
      </c>
      <c r="F101" s="38" t="s">
        <v>72</v>
      </c>
      <c r="G101" s="22" t="s">
        <v>14</v>
      </c>
      <c r="H101" s="23" t="s">
        <v>73</v>
      </c>
      <c r="I101" s="21" t="s">
        <v>74</v>
      </c>
      <c r="J101" s="23" t="s">
        <v>73</v>
      </c>
      <c r="K101" s="21" t="s">
        <v>153</v>
      </c>
      <c r="L101" s="23" t="s">
        <v>73</v>
      </c>
      <c r="M101" s="28" t="s">
        <v>114</v>
      </c>
      <c r="N101" s="23" t="s">
        <v>73</v>
      </c>
      <c r="O101" s="21" t="s">
        <v>77</v>
      </c>
      <c r="P101" s="23" t="s">
        <v>73</v>
      </c>
      <c r="Q101" s="21" t="s">
        <v>218</v>
      </c>
      <c r="R101" s="23" t="s">
        <v>73</v>
      </c>
      <c r="S101" s="32">
        <v>0</v>
      </c>
      <c r="T101" s="25">
        <v>1</v>
      </c>
      <c r="U101" s="52">
        <f t="shared" si="4"/>
        <v>100</v>
      </c>
      <c r="V101" s="42">
        <v>44562</v>
      </c>
      <c r="W101" s="42">
        <v>44775</v>
      </c>
      <c r="X101" s="42" t="s">
        <v>79</v>
      </c>
      <c r="Y101" s="43" t="s">
        <v>221</v>
      </c>
      <c r="Z101" s="55"/>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c r="IT101" s="74"/>
      <c r="IU101" s="74"/>
      <c r="IV101" s="74"/>
      <c r="IW101" s="74"/>
      <c r="IX101" s="74"/>
      <c r="IY101" s="74"/>
      <c r="IZ101" s="74"/>
      <c r="JA101" s="74"/>
      <c r="JB101" s="74"/>
      <c r="JC101" s="74"/>
      <c r="JD101" s="74"/>
      <c r="JE101" s="74"/>
      <c r="JF101" s="74"/>
      <c r="JG101" s="74"/>
      <c r="JH101" s="74"/>
      <c r="JI101" s="74"/>
      <c r="JJ101" s="74"/>
      <c r="JK101" s="74"/>
      <c r="JL101" s="74"/>
      <c r="JM101" s="74"/>
      <c r="JN101" s="74"/>
      <c r="JO101" s="74"/>
      <c r="JP101" s="74"/>
      <c r="JQ101" s="74"/>
      <c r="JR101" s="74"/>
      <c r="JS101" s="74"/>
      <c r="JT101" s="74"/>
      <c r="JU101" s="74"/>
      <c r="JV101" s="74"/>
      <c r="JW101" s="74"/>
      <c r="JX101" s="74"/>
      <c r="JY101" s="74"/>
      <c r="JZ101" s="74"/>
      <c r="KA101" s="74"/>
      <c r="KB101" s="74"/>
      <c r="KC101" s="74"/>
      <c r="KD101" s="74"/>
      <c r="KE101" s="74"/>
      <c r="KF101" s="74"/>
      <c r="KG101" s="74"/>
      <c r="KH101" s="74"/>
      <c r="KI101" s="74"/>
      <c r="KJ101" s="74"/>
      <c r="KK101" s="74"/>
      <c r="KL101" s="74"/>
      <c r="KM101" s="74"/>
      <c r="KN101" s="74"/>
      <c r="KO101" s="74"/>
    </row>
    <row r="102" spans="1:301" s="2" customFormat="1" ht="15.75" x14ac:dyDescent="0.2">
      <c r="A102" s="74"/>
      <c r="B102" s="131" t="s">
        <v>222</v>
      </c>
      <c r="C102" s="132"/>
      <c r="D102" s="132"/>
      <c r="E102" s="132"/>
      <c r="F102" s="132"/>
      <c r="G102" s="132"/>
      <c r="H102" s="132"/>
      <c r="I102" s="132"/>
      <c r="J102" s="132"/>
      <c r="K102" s="132"/>
      <c r="L102" s="132"/>
      <c r="M102" s="132"/>
      <c r="N102" s="132"/>
      <c r="O102" s="133" t="s">
        <v>151</v>
      </c>
      <c r="P102" s="134"/>
      <c r="Q102" s="134"/>
      <c r="R102" s="134"/>
      <c r="S102" s="135"/>
      <c r="T102" s="19">
        <f>SUM(U103:U103)/100</f>
        <v>1</v>
      </c>
      <c r="U102" s="53">
        <f t="shared" si="4"/>
        <v>100</v>
      </c>
      <c r="V102" s="153"/>
      <c r="W102" s="154"/>
      <c r="X102" s="154"/>
      <c r="Y102" s="154"/>
      <c r="Z102" s="155"/>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c r="IR102" s="74"/>
      <c r="IS102" s="74"/>
      <c r="IT102" s="74"/>
      <c r="IU102" s="74"/>
      <c r="IV102" s="74"/>
      <c r="IW102" s="74"/>
      <c r="IX102" s="74"/>
      <c r="IY102" s="74"/>
      <c r="IZ102" s="74"/>
      <c r="JA102" s="74"/>
      <c r="JB102" s="74"/>
      <c r="JC102" s="74"/>
      <c r="JD102" s="74"/>
      <c r="JE102" s="74"/>
      <c r="JF102" s="74"/>
      <c r="JG102" s="74"/>
      <c r="JH102" s="74"/>
      <c r="JI102" s="74"/>
      <c r="JJ102" s="74"/>
      <c r="JK102" s="74"/>
      <c r="JL102" s="74"/>
      <c r="JM102" s="74"/>
      <c r="JN102" s="74"/>
      <c r="JO102" s="74"/>
      <c r="JP102" s="74"/>
      <c r="JQ102" s="74"/>
      <c r="JR102" s="74"/>
      <c r="JS102" s="74"/>
      <c r="JT102" s="74"/>
      <c r="JU102" s="74"/>
      <c r="JV102" s="74"/>
      <c r="JW102" s="74"/>
      <c r="JX102" s="74"/>
      <c r="JY102" s="74"/>
      <c r="JZ102" s="74"/>
      <c r="KA102" s="74"/>
      <c r="KB102" s="74"/>
      <c r="KC102" s="74"/>
      <c r="KD102" s="74"/>
      <c r="KE102" s="74"/>
      <c r="KF102" s="74"/>
      <c r="KG102" s="74"/>
      <c r="KH102" s="74"/>
      <c r="KI102" s="74"/>
      <c r="KJ102" s="74"/>
      <c r="KK102" s="74"/>
      <c r="KL102" s="74"/>
      <c r="KM102" s="74"/>
      <c r="KN102" s="74"/>
      <c r="KO102" s="74"/>
    </row>
    <row r="103" spans="1:301" s="26" customFormat="1" ht="15" x14ac:dyDescent="0.2">
      <c r="A103" s="74"/>
      <c r="B103" s="59">
        <v>75</v>
      </c>
      <c r="C103" s="23" t="s">
        <v>223</v>
      </c>
      <c r="D103" s="36" t="s">
        <v>88</v>
      </c>
      <c r="E103" s="37" t="s">
        <v>71</v>
      </c>
      <c r="F103" s="38" t="s">
        <v>72</v>
      </c>
      <c r="G103" s="22" t="s">
        <v>14</v>
      </c>
      <c r="H103" s="23" t="s">
        <v>73</v>
      </c>
      <c r="I103" s="21" t="s">
        <v>74</v>
      </c>
      <c r="J103" s="23" t="s">
        <v>73</v>
      </c>
      <c r="K103" s="21" t="s">
        <v>153</v>
      </c>
      <c r="L103" s="23" t="s">
        <v>73</v>
      </c>
      <c r="M103" s="28" t="s">
        <v>89</v>
      </c>
      <c r="N103" s="23" t="s">
        <v>73</v>
      </c>
      <c r="O103" s="21" t="s">
        <v>77</v>
      </c>
      <c r="P103" s="23" t="s">
        <v>73</v>
      </c>
      <c r="Q103" s="21" t="s">
        <v>224</v>
      </c>
      <c r="R103" s="23" t="s">
        <v>73</v>
      </c>
      <c r="S103" s="32">
        <v>0</v>
      </c>
      <c r="T103" s="25">
        <v>1</v>
      </c>
      <c r="U103" s="53">
        <f t="shared" si="4"/>
        <v>100</v>
      </c>
      <c r="V103" s="42">
        <v>44562</v>
      </c>
      <c r="W103" s="42">
        <v>44775</v>
      </c>
      <c r="X103" s="42" t="s">
        <v>79</v>
      </c>
      <c r="Y103" s="43" t="s">
        <v>225</v>
      </c>
      <c r="Z103" s="55"/>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c r="GP103" s="74"/>
      <c r="GQ103" s="74"/>
      <c r="GR103" s="74"/>
      <c r="GS103" s="74"/>
      <c r="GT103" s="74"/>
      <c r="GU103" s="74"/>
      <c r="GV103" s="74"/>
      <c r="GW103" s="74"/>
      <c r="GX103" s="74"/>
      <c r="GY103" s="74"/>
      <c r="GZ103" s="74"/>
      <c r="HA103" s="74"/>
      <c r="HB103" s="74"/>
      <c r="HC103" s="74"/>
      <c r="HD103" s="74"/>
      <c r="HE103" s="74"/>
      <c r="HF103" s="74"/>
      <c r="HG103" s="74"/>
      <c r="HH103" s="74"/>
      <c r="HI103" s="74"/>
      <c r="HJ103" s="74"/>
      <c r="HK103" s="74"/>
      <c r="HL103" s="74"/>
      <c r="HM103" s="74"/>
      <c r="HN103" s="74"/>
      <c r="HO103" s="74"/>
      <c r="HP103" s="74"/>
      <c r="HQ103" s="74"/>
      <c r="HR103" s="74"/>
      <c r="HS103" s="74"/>
      <c r="HT103" s="74"/>
      <c r="HU103" s="74"/>
      <c r="HV103" s="74"/>
      <c r="HW103" s="74"/>
      <c r="HX103" s="74"/>
      <c r="HY103" s="74"/>
      <c r="HZ103" s="74"/>
      <c r="IA103" s="74"/>
      <c r="IB103" s="74"/>
      <c r="IC103" s="74"/>
      <c r="ID103" s="74"/>
      <c r="IE103" s="74"/>
      <c r="IF103" s="74"/>
      <c r="IG103" s="74"/>
      <c r="IH103" s="74"/>
      <c r="II103" s="74"/>
      <c r="IJ103" s="74"/>
      <c r="IK103" s="74"/>
      <c r="IL103" s="74"/>
      <c r="IM103" s="74"/>
      <c r="IN103" s="74"/>
      <c r="IO103" s="74"/>
      <c r="IP103" s="74"/>
      <c r="IQ103" s="74"/>
      <c r="IR103" s="74"/>
      <c r="IS103" s="74"/>
      <c r="IT103" s="74"/>
      <c r="IU103" s="74"/>
      <c r="IV103" s="74"/>
      <c r="IW103" s="74"/>
      <c r="IX103" s="74"/>
      <c r="IY103" s="74"/>
      <c r="IZ103" s="74"/>
      <c r="JA103" s="74"/>
      <c r="JB103" s="74"/>
      <c r="JC103" s="74"/>
      <c r="JD103" s="74"/>
      <c r="JE103" s="74"/>
      <c r="JF103" s="74"/>
      <c r="JG103" s="74"/>
      <c r="JH103" s="74"/>
      <c r="JI103" s="74"/>
      <c r="JJ103" s="74"/>
      <c r="JK103" s="74"/>
      <c r="JL103" s="74"/>
      <c r="JM103" s="74"/>
      <c r="JN103" s="74"/>
      <c r="JO103" s="74"/>
      <c r="JP103" s="74"/>
      <c r="JQ103" s="74"/>
      <c r="JR103" s="74"/>
      <c r="JS103" s="74"/>
      <c r="JT103" s="74"/>
      <c r="JU103" s="74"/>
      <c r="JV103" s="74"/>
      <c r="JW103" s="74"/>
      <c r="JX103" s="74"/>
      <c r="JY103" s="74"/>
      <c r="JZ103" s="74"/>
      <c r="KA103" s="74"/>
      <c r="KB103" s="74"/>
      <c r="KC103" s="74"/>
      <c r="KD103" s="74"/>
      <c r="KE103" s="74"/>
      <c r="KF103" s="74"/>
      <c r="KG103" s="74"/>
      <c r="KH103" s="74"/>
      <c r="KI103" s="74"/>
      <c r="KJ103" s="74"/>
      <c r="KK103" s="74"/>
      <c r="KL103" s="74"/>
      <c r="KM103" s="74"/>
      <c r="KN103" s="74"/>
      <c r="KO103" s="74"/>
    </row>
    <row r="104" spans="1:301" s="2" customFormat="1" ht="15.75" x14ac:dyDescent="0.2">
      <c r="A104" s="74"/>
      <c r="B104" s="136" t="s">
        <v>226</v>
      </c>
      <c r="C104" s="132"/>
      <c r="D104" s="132"/>
      <c r="E104" s="132"/>
      <c r="F104" s="132"/>
      <c r="G104" s="132"/>
      <c r="H104" s="132"/>
      <c r="I104" s="132"/>
      <c r="J104" s="132"/>
      <c r="K104" s="132"/>
      <c r="L104" s="132"/>
      <c r="M104" s="132"/>
      <c r="N104" s="132"/>
      <c r="O104" s="133" t="s">
        <v>149</v>
      </c>
      <c r="P104" s="134"/>
      <c r="Q104" s="134"/>
      <c r="R104" s="134"/>
      <c r="S104" s="135"/>
      <c r="T104" s="19">
        <f>SUM(U105+U107+U112+U118+U122+U128+U134+U140+U146)/900</f>
        <v>1</v>
      </c>
      <c r="U104" s="53">
        <f t="shared" ref="U104:U106" si="13">T104*100</f>
        <v>100</v>
      </c>
      <c r="V104" s="153"/>
      <c r="W104" s="154"/>
      <c r="X104" s="154"/>
      <c r="Y104" s="154"/>
      <c r="Z104" s="155"/>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74"/>
      <c r="HW104" s="74"/>
      <c r="HX104" s="74"/>
      <c r="HY104" s="74"/>
      <c r="HZ104" s="74"/>
      <c r="IA104" s="74"/>
      <c r="IB104" s="74"/>
      <c r="IC104" s="74"/>
      <c r="ID104" s="74"/>
      <c r="IE104" s="74"/>
      <c r="IF104" s="74"/>
      <c r="IG104" s="74"/>
      <c r="IH104" s="74"/>
      <c r="II104" s="74"/>
      <c r="IJ104" s="74"/>
      <c r="IK104" s="74"/>
      <c r="IL104" s="74"/>
      <c r="IM104" s="74"/>
      <c r="IN104" s="74"/>
      <c r="IO104" s="74"/>
      <c r="IP104" s="74"/>
      <c r="IQ104" s="74"/>
      <c r="IR104" s="74"/>
      <c r="IS104" s="74"/>
      <c r="IT104" s="74"/>
      <c r="IU104" s="74"/>
      <c r="IV104" s="74"/>
      <c r="IW104" s="74"/>
      <c r="IX104" s="74"/>
      <c r="IY104" s="74"/>
      <c r="IZ104" s="74"/>
      <c r="JA104" s="74"/>
      <c r="JB104" s="74"/>
      <c r="JC104" s="74"/>
      <c r="JD104" s="74"/>
      <c r="JE104" s="74"/>
      <c r="JF104" s="74"/>
      <c r="JG104" s="74"/>
      <c r="JH104" s="74"/>
      <c r="JI104" s="74"/>
      <c r="JJ104" s="74"/>
      <c r="JK104" s="74"/>
      <c r="JL104" s="74"/>
      <c r="JM104" s="74"/>
      <c r="JN104" s="74"/>
      <c r="JO104" s="74"/>
      <c r="JP104" s="74"/>
      <c r="JQ104" s="74"/>
      <c r="JR104" s="74"/>
      <c r="JS104" s="74"/>
      <c r="JT104" s="74"/>
      <c r="JU104" s="74"/>
      <c r="JV104" s="74"/>
      <c r="JW104" s="74"/>
      <c r="JX104" s="74"/>
      <c r="JY104" s="74"/>
      <c r="JZ104" s="74"/>
      <c r="KA104" s="74"/>
      <c r="KB104" s="74"/>
      <c r="KC104" s="74"/>
      <c r="KD104" s="74"/>
      <c r="KE104" s="74"/>
      <c r="KF104" s="74"/>
      <c r="KG104" s="74"/>
      <c r="KH104" s="74"/>
      <c r="KI104" s="74"/>
      <c r="KJ104" s="74"/>
      <c r="KK104" s="74"/>
      <c r="KL104" s="74"/>
      <c r="KM104" s="74"/>
      <c r="KN104" s="74"/>
      <c r="KO104" s="74"/>
    </row>
    <row r="105" spans="1:301" s="2" customFormat="1" ht="15.75" x14ac:dyDescent="0.2">
      <c r="A105" s="74"/>
      <c r="B105" s="141" t="s">
        <v>227</v>
      </c>
      <c r="C105" s="132"/>
      <c r="D105" s="132"/>
      <c r="E105" s="132"/>
      <c r="F105" s="132"/>
      <c r="G105" s="132"/>
      <c r="H105" s="132"/>
      <c r="I105" s="132"/>
      <c r="J105" s="132"/>
      <c r="K105" s="132"/>
      <c r="L105" s="132"/>
      <c r="M105" s="132"/>
      <c r="N105" s="132"/>
      <c r="O105" s="133" t="s">
        <v>151</v>
      </c>
      <c r="P105" s="134"/>
      <c r="Q105" s="134"/>
      <c r="R105" s="134"/>
      <c r="S105" s="135"/>
      <c r="T105" s="19">
        <f>SUM(U106:U106)/100</f>
        <v>1</v>
      </c>
      <c r="U105" s="53">
        <f t="shared" si="13"/>
        <v>100</v>
      </c>
      <c r="V105" s="153"/>
      <c r="W105" s="154"/>
      <c r="X105" s="154"/>
      <c r="Y105" s="154"/>
      <c r="Z105" s="155"/>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c r="IT105" s="74"/>
      <c r="IU105" s="74"/>
      <c r="IV105" s="74"/>
      <c r="IW105" s="74"/>
      <c r="IX105" s="74"/>
      <c r="IY105" s="74"/>
      <c r="IZ105" s="74"/>
      <c r="JA105" s="74"/>
      <c r="JB105" s="74"/>
      <c r="JC105" s="74"/>
      <c r="JD105" s="74"/>
      <c r="JE105" s="74"/>
      <c r="JF105" s="74"/>
      <c r="JG105" s="74"/>
      <c r="JH105" s="74"/>
      <c r="JI105" s="74"/>
      <c r="JJ105" s="74"/>
      <c r="JK105" s="74"/>
      <c r="JL105" s="74"/>
      <c r="JM105" s="74"/>
      <c r="JN105" s="74"/>
      <c r="JO105" s="74"/>
      <c r="JP105" s="74"/>
      <c r="JQ105" s="74"/>
      <c r="JR105" s="74"/>
      <c r="JS105" s="74"/>
      <c r="JT105" s="74"/>
      <c r="JU105" s="74"/>
      <c r="JV105" s="74"/>
      <c r="JW105" s="74"/>
      <c r="JX105" s="74"/>
      <c r="JY105" s="74"/>
      <c r="JZ105" s="74"/>
      <c r="KA105" s="74"/>
      <c r="KB105" s="74"/>
      <c r="KC105" s="74"/>
      <c r="KD105" s="74"/>
      <c r="KE105" s="74"/>
      <c r="KF105" s="74"/>
      <c r="KG105" s="74"/>
      <c r="KH105" s="74"/>
      <c r="KI105" s="74"/>
      <c r="KJ105" s="74"/>
      <c r="KK105" s="74"/>
      <c r="KL105" s="74"/>
      <c r="KM105" s="74"/>
      <c r="KN105" s="74"/>
      <c r="KO105" s="74"/>
    </row>
    <row r="106" spans="1:301" s="26" customFormat="1" ht="15" x14ac:dyDescent="0.2">
      <c r="A106" s="74"/>
      <c r="B106" s="59">
        <v>76</v>
      </c>
      <c r="C106" s="23" t="s">
        <v>228</v>
      </c>
      <c r="D106" s="36" t="s">
        <v>88</v>
      </c>
      <c r="E106" s="37" t="s">
        <v>71</v>
      </c>
      <c r="F106" s="38" t="s">
        <v>72</v>
      </c>
      <c r="G106" s="22" t="s">
        <v>14</v>
      </c>
      <c r="H106" s="23" t="s">
        <v>73</v>
      </c>
      <c r="I106" s="21" t="s">
        <v>74</v>
      </c>
      <c r="J106" s="23" t="s">
        <v>73</v>
      </c>
      <c r="K106" s="21" t="s">
        <v>229</v>
      </c>
      <c r="L106" s="23" t="s">
        <v>73</v>
      </c>
      <c r="M106" s="28" t="s">
        <v>89</v>
      </c>
      <c r="N106" s="23" t="s">
        <v>73</v>
      </c>
      <c r="O106" s="21" t="s">
        <v>77</v>
      </c>
      <c r="P106" s="23" t="s">
        <v>73</v>
      </c>
      <c r="Q106" s="21" t="s">
        <v>230</v>
      </c>
      <c r="R106" s="23" t="s">
        <v>73</v>
      </c>
      <c r="S106" s="32">
        <v>0</v>
      </c>
      <c r="T106" s="25">
        <v>1</v>
      </c>
      <c r="U106" s="53">
        <f t="shared" si="13"/>
        <v>100</v>
      </c>
      <c r="V106" s="42">
        <v>44562</v>
      </c>
      <c r="W106" s="42">
        <v>44775</v>
      </c>
      <c r="X106" s="42" t="s">
        <v>79</v>
      </c>
      <c r="Y106" s="43" t="s">
        <v>231</v>
      </c>
      <c r="Z106" s="55"/>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c r="IV106" s="74"/>
      <c r="IW106" s="74"/>
      <c r="IX106" s="74"/>
      <c r="IY106" s="74"/>
      <c r="IZ106" s="74"/>
      <c r="JA106" s="74"/>
      <c r="JB106" s="74"/>
      <c r="JC106" s="74"/>
      <c r="JD106" s="74"/>
      <c r="JE106" s="74"/>
      <c r="JF106" s="74"/>
      <c r="JG106" s="74"/>
      <c r="JH106" s="74"/>
      <c r="JI106" s="74"/>
      <c r="JJ106" s="74"/>
      <c r="JK106" s="74"/>
      <c r="JL106" s="74"/>
      <c r="JM106" s="74"/>
      <c r="JN106" s="74"/>
      <c r="JO106" s="74"/>
      <c r="JP106" s="74"/>
      <c r="JQ106" s="74"/>
      <c r="JR106" s="74"/>
      <c r="JS106" s="74"/>
      <c r="JT106" s="74"/>
      <c r="JU106" s="74"/>
      <c r="JV106" s="74"/>
      <c r="JW106" s="74"/>
      <c r="JX106" s="74"/>
      <c r="JY106" s="74"/>
      <c r="JZ106" s="74"/>
      <c r="KA106" s="74"/>
      <c r="KB106" s="74"/>
      <c r="KC106" s="74"/>
      <c r="KD106" s="74"/>
      <c r="KE106" s="74"/>
      <c r="KF106" s="74"/>
      <c r="KG106" s="74"/>
      <c r="KH106" s="74"/>
      <c r="KI106" s="74"/>
      <c r="KJ106" s="74"/>
      <c r="KK106" s="74"/>
      <c r="KL106" s="74"/>
      <c r="KM106" s="74"/>
      <c r="KN106" s="74"/>
      <c r="KO106" s="74"/>
    </row>
    <row r="107" spans="1:301" s="2" customFormat="1" ht="15.75" x14ac:dyDescent="0.2">
      <c r="A107" s="74"/>
      <c r="B107" s="131" t="s">
        <v>232</v>
      </c>
      <c r="C107" s="132"/>
      <c r="D107" s="132"/>
      <c r="E107" s="132"/>
      <c r="F107" s="132"/>
      <c r="G107" s="132"/>
      <c r="H107" s="132"/>
      <c r="I107" s="132"/>
      <c r="J107" s="132"/>
      <c r="K107" s="132"/>
      <c r="L107" s="132"/>
      <c r="M107" s="132"/>
      <c r="N107" s="132"/>
      <c r="O107" s="133" t="s">
        <v>151</v>
      </c>
      <c r="P107" s="134"/>
      <c r="Q107" s="134"/>
      <c r="R107" s="134"/>
      <c r="S107" s="135"/>
      <c r="T107" s="19">
        <f>SUM(U108:U111)/400</f>
        <v>1</v>
      </c>
      <c r="U107" s="52">
        <f>T107*100</f>
        <v>100</v>
      </c>
      <c r="V107" s="153"/>
      <c r="W107" s="154"/>
      <c r="X107" s="154"/>
      <c r="Y107" s="154"/>
      <c r="Z107" s="155"/>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c r="IT107" s="74"/>
      <c r="IU107" s="74"/>
      <c r="IV107" s="74"/>
      <c r="IW107" s="74"/>
      <c r="IX107" s="74"/>
      <c r="IY107" s="74"/>
      <c r="IZ107" s="74"/>
      <c r="JA107" s="74"/>
      <c r="JB107" s="74"/>
      <c r="JC107" s="74"/>
      <c r="JD107" s="74"/>
      <c r="JE107" s="74"/>
      <c r="JF107" s="74"/>
      <c r="JG107" s="74"/>
      <c r="JH107" s="74"/>
      <c r="JI107" s="74"/>
      <c r="JJ107" s="74"/>
      <c r="JK107" s="74"/>
      <c r="JL107" s="74"/>
      <c r="JM107" s="74"/>
      <c r="JN107" s="74"/>
      <c r="JO107" s="74"/>
      <c r="JP107" s="74"/>
      <c r="JQ107" s="74"/>
      <c r="JR107" s="74"/>
      <c r="JS107" s="74"/>
      <c r="JT107" s="74"/>
      <c r="JU107" s="74"/>
      <c r="JV107" s="74"/>
      <c r="JW107" s="74"/>
      <c r="JX107" s="74"/>
      <c r="JY107" s="74"/>
      <c r="JZ107" s="74"/>
      <c r="KA107" s="74"/>
      <c r="KB107" s="74"/>
      <c r="KC107" s="74"/>
      <c r="KD107" s="74"/>
      <c r="KE107" s="74"/>
      <c r="KF107" s="74"/>
      <c r="KG107" s="74"/>
      <c r="KH107" s="74"/>
      <c r="KI107" s="74"/>
      <c r="KJ107" s="74"/>
      <c r="KK107" s="74"/>
      <c r="KL107" s="74"/>
      <c r="KM107" s="74"/>
      <c r="KN107" s="74"/>
      <c r="KO107" s="74"/>
    </row>
    <row r="108" spans="1:301" s="2" customFormat="1" ht="15" x14ac:dyDescent="0.2">
      <c r="A108" s="74"/>
      <c r="B108" s="60">
        <v>77</v>
      </c>
      <c r="C108" s="23" t="s">
        <v>233</v>
      </c>
      <c r="D108" s="39" t="s">
        <v>70</v>
      </c>
      <c r="E108" s="37" t="s">
        <v>71</v>
      </c>
      <c r="F108" s="38" t="s">
        <v>72</v>
      </c>
      <c r="G108" s="22" t="s">
        <v>14</v>
      </c>
      <c r="H108" s="23" t="s">
        <v>73</v>
      </c>
      <c r="I108" s="21" t="s">
        <v>74</v>
      </c>
      <c r="J108" s="23" t="s">
        <v>73</v>
      </c>
      <c r="K108" s="21" t="s">
        <v>229</v>
      </c>
      <c r="L108" s="23" t="s">
        <v>73</v>
      </c>
      <c r="M108" s="21" t="s">
        <v>76</v>
      </c>
      <c r="N108" s="23" t="s">
        <v>73</v>
      </c>
      <c r="O108" s="21" t="s">
        <v>77</v>
      </c>
      <c r="P108" s="23" t="s">
        <v>73</v>
      </c>
      <c r="Q108" s="21" t="s">
        <v>234</v>
      </c>
      <c r="R108" s="23" t="s">
        <v>73</v>
      </c>
      <c r="S108" s="24">
        <v>0</v>
      </c>
      <c r="T108" s="25">
        <v>1</v>
      </c>
      <c r="U108" s="52">
        <f>T108*100</f>
        <v>100</v>
      </c>
      <c r="V108" s="42">
        <v>44562</v>
      </c>
      <c r="W108" s="42">
        <v>44775</v>
      </c>
      <c r="X108" s="42" t="s">
        <v>79</v>
      </c>
      <c r="Y108" s="43" t="s">
        <v>235</v>
      </c>
      <c r="Z108" s="55"/>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c r="IT108" s="74"/>
      <c r="IU108" s="74"/>
      <c r="IV108" s="74"/>
      <c r="IW108" s="74"/>
      <c r="IX108" s="74"/>
      <c r="IY108" s="74"/>
      <c r="IZ108" s="74"/>
      <c r="JA108" s="74"/>
      <c r="JB108" s="74"/>
      <c r="JC108" s="74"/>
      <c r="JD108" s="74"/>
      <c r="JE108" s="74"/>
      <c r="JF108" s="74"/>
      <c r="JG108" s="74"/>
      <c r="JH108" s="74"/>
      <c r="JI108" s="74"/>
      <c r="JJ108" s="74"/>
      <c r="JK108" s="74"/>
      <c r="JL108" s="74"/>
      <c r="JM108" s="74"/>
      <c r="JN108" s="74"/>
      <c r="JO108" s="74"/>
      <c r="JP108" s="74"/>
      <c r="JQ108" s="74"/>
      <c r="JR108" s="74"/>
      <c r="JS108" s="74"/>
      <c r="JT108" s="74"/>
      <c r="JU108" s="74"/>
      <c r="JV108" s="74"/>
      <c r="JW108" s="74"/>
      <c r="JX108" s="74"/>
      <c r="JY108" s="74"/>
      <c r="JZ108" s="74"/>
      <c r="KA108" s="74"/>
      <c r="KB108" s="74"/>
      <c r="KC108" s="74"/>
      <c r="KD108" s="74"/>
      <c r="KE108" s="74"/>
      <c r="KF108" s="74"/>
      <c r="KG108" s="74"/>
      <c r="KH108" s="74"/>
      <c r="KI108" s="74"/>
      <c r="KJ108" s="74"/>
      <c r="KK108" s="74"/>
      <c r="KL108" s="74"/>
      <c r="KM108" s="74"/>
      <c r="KN108" s="74"/>
      <c r="KO108" s="74"/>
    </row>
    <row r="109" spans="1:301" s="56" customFormat="1" ht="15" x14ac:dyDescent="0.2">
      <c r="A109" s="74"/>
      <c r="B109" s="61">
        <v>78</v>
      </c>
      <c r="C109" s="23" t="s">
        <v>233</v>
      </c>
      <c r="D109" s="36" t="s">
        <v>84</v>
      </c>
      <c r="E109" s="37" t="s">
        <v>85</v>
      </c>
      <c r="F109" s="38" t="s">
        <v>72</v>
      </c>
      <c r="G109" s="22" t="s">
        <v>14</v>
      </c>
      <c r="H109" s="23" t="s">
        <v>73</v>
      </c>
      <c r="I109" s="21" t="s">
        <v>74</v>
      </c>
      <c r="J109" s="23" t="s">
        <v>73</v>
      </c>
      <c r="K109" s="21" t="s">
        <v>229</v>
      </c>
      <c r="L109" s="23" t="s">
        <v>73</v>
      </c>
      <c r="M109" s="28" t="s">
        <v>86</v>
      </c>
      <c r="N109" s="23" t="s">
        <v>73</v>
      </c>
      <c r="O109" s="21" t="s">
        <v>77</v>
      </c>
      <c r="P109" s="23" t="s">
        <v>73</v>
      </c>
      <c r="Q109" s="21" t="s">
        <v>234</v>
      </c>
      <c r="R109" s="23"/>
      <c r="S109" s="24">
        <v>0</v>
      </c>
      <c r="T109" s="25">
        <v>1</v>
      </c>
      <c r="U109" s="52">
        <v>100</v>
      </c>
      <c r="V109" s="42">
        <v>44562</v>
      </c>
      <c r="W109" s="42">
        <v>44775</v>
      </c>
      <c r="X109" s="42" t="s">
        <v>79</v>
      </c>
      <c r="Y109" s="43" t="s">
        <v>236</v>
      </c>
      <c r="Z109" s="55"/>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4"/>
      <c r="IV109" s="74"/>
      <c r="IW109" s="74"/>
      <c r="IX109" s="74"/>
      <c r="IY109" s="74"/>
      <c r="IZ109" s="74"/>
      <c r="JA109" s="74"/>
      <c r="JB109" s="74"/>
      <c r="JC109" s="74"/>
      <c r="JD109" s="74"/>
      <c r="JE109" s="74"/>
      <c r="JF109" s="74"/>
      <c r="JG109" s="74"/>
      <c r="JH109" s="74"/>
      <c r="JI109" s="74"/>
      <c r="JJ109" s="74"/>
      <c r="JK109" s="74"/>
      <c r="JL109" s="74"/>
      <c r="JM109" s="74"/>
      <c r="JN109" s="74"/>
      <c r="JO109" s="74"/>
      <c r="JP109" s="74"/>
      <c r="JQ109" s="74"/>
      <c r="JR109" s="74"/>
      <c r="JS109" s="74"/>
      <c r="JT109" s="74"/>
      <c r="JU109" s="74"/>
      <c r="JV109" s="74"/>
      <c r="JW109" s="74"/>
      <c r="JX109" s="74"/>
      <c r="JY109" s="74"/>
      <c r="JZ109" s="74"/>
      <c r="KA109" s="74"/>
      <c r="KB109" s="74"/>
      <c r="KC109" s="74"/>
      <c r="KD109" s="74"/>
      <c r="KE109" s="74"/>
      <c r="KF109" s="74"/>
      <c r="KG109" s="74"/>
      <c r="KH109" s="74"/>
      <c r="KI109" s="74"/>
      <c r="KJ109" s="74"/>
      <c r="KK109" s="74"/>
      <c r="KL109" s="74"/>
      <c r="KM109" s="74"/>
      <c r="KN109" s="74"/>
      <c r="KO109" s="74"/>
    </row>
    <row r="110" spans="1:301" s="26" customFormat="1" ht="15" x14ac:dyDescent="0.2">
      <c r="A110" s="74"/>
      <c r="B110" s="62">
        <v>79</v>
      </c>
      <c r="C110" s="23" t="s">
        <v>233</v>
      </c>
      <c r="D110" s="36" t="s">
        <v>88</v>
      </c>
      <c r="E110" s="37" t="s">
        <v>71</v>
      </c>
      <c r="F110" s="38" t="s">
        <v>72</v>
      </c>
      <c r="G110" s="22" t="s">
        <v>14</v>
      </c>
      <c r="H110" s="23" t="s">
        <v>73</v>
      </c>
      <c r="I110" s="21" t="s">
        <v>74</v>
      </c>
      <c r="J110" s="23" t="s">
        <v>73</v>
      </c>
      <c r="K110" s="21" t="s">
        <v>229</v>
      </c>
      <c r="L110" s="23" t="s">
        <v>73</v>
      </c>
      <c r="M110" s="28" t="s">
        <v>89</v>
      </c>
      <c r="N110" s="23" t="s">
        <v>73</v>
      </c>
      <c r="O110" s="21" t="s">
        <v>77</v>
      </c>
      <c r="P110" s="23" t="s">
        <v>73</v>
      </c>
      <c r="Q110" s="21" t="s">
        <v>234</v>
      </c>
      <c r="R110" s="23" t="s">
        <v>73</v>
      </c>
      <c r="S110" s="32">
        <v>0</v>
      </c>
      <c r="T110" s="25">
        <v>1</v>
      </c>
      <c r="U110" s="53">
        <f t="shared" ref="U110:U115" si="14">T110*100</f>
        <v>100</v>
      </c>
      <c r="V110" s="42">
        <v>44562</v>
      </c>
      <c r="W110" s="42">
        <v>44775</v>
      </c>
      <c r="X110" s="42" t="s">
        <v>79</v>
      </c>
      <c r="Y110" s="43" t="s">
        <v>237</v>
      </c>
      <c r="Z110" s="55"/>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4"/>
      <c r="IV110" s="74"/>
      <c r="IW110" s="74"/>
      <c r="IX110" s="74"/>
      <c r="IY110" s="74"/>
      <c r="IZ110" s="74"/>
      <c r="JA110" s="74"/>
      <c r="JB110" s="74"/>
      <c r="JC110" s="74"/>
      <c r="JD110" s="74"/>
      <c r="JE110" s="74"/>
      <c r="JF110" s="74"/>
      <c r="JG110" s="74"/>
      <c r="JH110" s="74"/>
      <c r="JI110" s="74"/>
      <c r="JJ110" s="74"/>
      <c r="JK110" s="74"/>
      <c r="JL110" s="74"/>
      <c r="JM110" s="74"/>
      <c r="JN110" s="74"/>
      <c r="JO110" s="74"/>
      <c r="JP110" s="74"/>
      <c r="JQ110" s="74"/>
      <c r="JR110" s="74"/>
      <c r="JS110" s="74"/>
      <c r="JT110" s="74"/>
      <c r="JU110" s="74"/>
      <c r="JV110" s="74"/>
      <c r="JW110" s="74"/>
      <c r="JX110" s="74"/>
      <c r="JY110" s="74"/>
      <c r="JZ110" s="74"/>
      <c r="KA110" s="74"/>
      <c r="KB110" s="74"/>
      <c r="KC110" s="74"/>
      <c r="KD110" s="74"/>
      <c r="KE110" s="74"/>
      <c r="KF110" s="74"/>
      <c r="KG110" s="74"/>
      <c r="KH110" s="74"/>
      <c r="KI110" s="74"/>
      <c r="KJ110" s="74"/>
      <c r="KK110" s="74"/>
      <c r="KL110" s="74"/>
      <c r="KM110" s="74"/>
      <c r="KN110" s="74"/>
      <c r="KO110" s="74"/>
    </row>
    <row r="111" spans="1:301" s="26" customFormat="1" ht="15" x14ac:dyDescent="0.2">
      <c r="A111" s="74"/>
      <c r="B111" s="71">
        <v>80</v>
      </c>
      <c r="C111" s="65" t="s">
        <v>233</v>
      </c>
      <c r="D111" s="36" t="s">
        <v>130</v>
      </c>
      <c r="E111" s="36" t="s">
        <v>71</v>
      </c>
      <c r="F111" s="40" t="s">
        <v>72</v>
      </c>
      <c r="G111" s="22" t="s">
        <v>14</v>
      </c>
      <c r="H111" s="23" t="s">
        <v>73</v>
      </c>
      <c r="I111" s="21" t="s">
        <v>74</v>
      </c>
      <c r="J111" s="23" t="s">
        <v>73</v>
      </c>
      <c r="K111" s="21" t="s">
        <v>229</v>
      </c>
      <c r="L111" s="23" t="s">
        <v>73</v>
      </c>
      <c r="M111" s="28" t="s">
        <v>131</v>
      </c>
      <c r="N111" s="23" t="s">
        <v>73</v>
      </c>
      <c r="O111" s="21" t="s">
        <v>77</v>
      </c>
      <c r="P111" s="23" t="s">
        <v>73</v>
      </c>
      <c r="Q111" s="21" t="s">
        <v>234</v>
      </c>
      <c r="R111" s="23" t="s">
        <v>73</v>
      </c>
      <c r="S111" s="32">
        <v>0</v>
      </c>
      <c r="T111" s="33">
        <v>1</v>
      </c>
      <c r="U111" s="53">
        <v>100</v>
      </c>
      <c r="V111" s="42" t="s">
        <v>73</v>
      </c>
      <c r="W111" s="42" t="s">
        <v>73</v>
      </c>
      <c r="X111" s="42" t="s">
        <v>79</v>
      </c>
      <c r="Y111" s="66" t="s">
        <v>238</v>
      </c>
      <c r="Z111" s="67"/>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c r="IV111" s="74"/>
      <c r="IW111" s="74"/>
      <c r="IX111" s="74"/>
      <c r="IY111" s="74"/>
      <c r="IZ111" s="74"/>
      <c r="JA111" s="74"/>
      <c r="JB111" s="74"/>
      <c r="JC111" s="74"/>
      <c r="JD111" s="74"/>
      <c r="JE111" s="74"/>
      <c r="JF111" s="74"/>
      <c r="JG111" s="74"/>
      <c r="JH111" s="74"/>
      <c r="JI111" s="74"/>
      <c r="JJ111" s="74"/>
      <c r="JK111" s="74"/>
      <c r="JL111" s="74"/>
      <c r="JM111" s="74"/>
      <c r="JN111" s="74"/>
      <c r="JO111" s="74"/>
      <c r="JP111" s="74"/>
      <c r="JQ111" s="74"/>
      <c r="JR111" s="74"/>
      <c r="JS111" s="74"/>
      <c r="JT111" s="74"/>
      <c r="JU111" s="74"/>
      <c r="JV111" s="74"/>
      <c r="JW111" s="74"/>
      <c r="JX111" s="74"/>
      <c r="JY111" s="74"/>
      <c r="JZ111" s="74"/>
      <c r="KA111" s="74"/>
      <c r="KB111" s="74"/>
      <c r="KC111" s="74"/>
      <c r="KD111" s="74"/>
      <c r="KE111" s="74"/>
      <c r="KF111" s="74"/>
      <c r="KG111" s="74"/>
      <c r="KH111" s="74"/>
      <c r="KI111" s="74"/>
      <c r="KJ111" s="74"/>
      <c r="KK111" s="74"/>
      <c r="KL111" s="74"/>
      <c r="KM111" s="74"/>
      <c r="KN111" s="74"/>
      <c r="KO111" s="74"/>
    </row>
    <row r="112" spans="1:301" s="2" customFormat="1" ht="15.75" x14ac:dyDescent="0.2">
      <c r="A112" s="74"/>
      <c r="B112" s="131" t="s">
        <v>239</v>
      </c>
      <c r="C112" s="132"/>
      <c r="D112" s="132"/>
      <c r="E112" s="132"/>
      <c r="F112" s="132"/>
      <c r="G112" s="132"/>
      <c r="H112" s="132"/>
      <c r="I112" s="132"/>
      <c r="J112" s="132"/>
      <c r="K112" s="132"/>
      <c r="L112" s="132"/>
      <c r="M112" s="132"/>
      <c r="N112" s="132"/>
      <c r="O112" s="133" t="s">
        <v>151</v>
      </c>
      <c r="P112" s="134"/>
      <c r="Q112" s="134"/>
      <c r="R112" s="134"/>
      <c r="S112" s="135"/>
      <c r="T112" s="19">
        <f>SUM(U113:U117)/500</f>
        <v>1</v>
      </c>
      <c r="U112" s="52">
        <f t="shared" si="14"/>
        <v>100</v>
      </c>
      <c r="V112" s="153"/>
      <c r="W112" s="154"/>
      <c r="X112" s="154"/>
      <c r="Y112" s="154"/>
      <c r="Z112" s="155"/>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4"/>
      <c r="IV112" s="74"/>
      <c r="IW112" s="74"/>
      <c r="IX112" s="74"/>
      <c r="IY112" s="74"/>
      <c r="IZ112" s="74"/>
      <c r="JA112" s="74"/>
      <c r="JB112" s="74"/>
      <c r="JC112" s="74"/>
      <c r="JD112" s="74"/>
      <c r="JE112" s="74"/>
      <c r="JF112" s="74"/>
      <c r="JG112" s="74"/>
      <c r="JH112" s="74"/>
      <c r="JI112" s="74"/>
      <c r="JJ112" s="74"/>
      <c r="JK112" s="74"/>
      <c r="JL112" s="74"/>
      <c r="JM112" s="74"/>
      <c r="JN112" s="74"/>
      <c r="JO112" s="74"/>
      <c r="JP112" s="74"/>
      <c r="JQ112" s="74"/>
      <c r="JR112" s="74"/>
      <c r="JS112" s="74"/>
      <c r="JT112" s="74"/>
      <c r="JU112" s="74"/>
      <c r="JV112" s="74"/>
      <c r="JW112" s="74"/>
      <c r="JX112" s="74"/>
      <c r="JY112" s="74"/>
      <c r="JZ112" s="74"/>
      <c r="KA112" s="74"/>
      <c r="KB112" s="74"/>
      <c r="KC112" s="74"/>
      <c r="KD112" s="74"/>
      <c r="KE112" s="74"/>
      <c r="KF112" s="74"/>
      <c r="KG112" s="74"/>
      <c r="KH112" s="74"/>
      <c r="KI112" s="74"/>
      <c r="KJ112" s="74"/>
      <c r="KK112" s="74"/>
      <c r="KL112" s="74"/>
      <c r="KM112" s="74"/>
      <c r="KN112" s="74"/>
      <c r="KO112" s="74"/>
    </row>
    <row r="113" spans="1:301" s="2" customFormat="1" ht="15" x14ac:dyDescent="0.2">
      <c r="A113" s="74"/>
      <c r="B113" s="60">
        <v>81</v>
      </c>
      <c r="C113" s="23" t="s">
        <v>240</v>
      </c>
      <c r="D113" s="39" t="s">
        <v>70</v>
      </c>
      <c r="E113" s="37" t="s">
        <v>71</v>
      </c>
      <c r="F113" s="38" t="s">
        <v>72</v>
      </c>
      <c r="G113" s="22" t="s">
        <v>14</v>
      </c>
      <c r="H113" s="23" t="s">
        <v>73</v>
      </c>
      <c r="I113" s="21" t="s">
        <v>74</v>
      </c>
      <c r="J113" s="23" t="s">
        <v>73</v>
      </c>
      <c r="K113" s="21" t="s">
        <v>229</v>
      </c>
      <c r="L113" s="23" t="s">
        <v>73</v>
      </c>
      <c r="M113" s="21" t="s">
        <v>76</v>
      </c>
      <c r="N113" s="23" t="s">
        <v>73</v>
      </c>
      <c r="O113" s="21" t="s">
        <v>77</v>
      </c>
      <c r="P113" s="23" t="s">
        <v>73</v>
      </c>
      <c r="Q113" s="21" t="s">
        <v>241</v>
      </c>
      <c r="R113" s="23" t="s">
        <v>73</v>
      </c>
      <c r="S113" s="24">
        <v>0</v>
      </c>
      <c r="T113" s="25">
        <v>1</v>
      </c>
      <c r="U113" s="52">
        <f t="shared" si="14"/>
        <v>100</v>
      </c>
      <c r="V113" s="42">
        <v>44562</v>
      </c>
      <c r="W113" s="42">
        <v>44775</v>
      </c>
      <c r="X113" s="42" t="s">
        <v>79</v>
      </c>
      <c r="Y113" s="43" t="s">
        <v>242</v>
      </c>
      <c r="Z113" s="55"/>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c r="FO113" s="74"/>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4"/>
      <c r="IV113" s="74"/>
      <c r="IW113" s="74"/>
      <c r="IX113" s="74"/>
      <c r="IY113" s="74"/>
      <c r="IZ113" s="74"/>
      <c r="JA113" s="74"/>
      <c r="JB113" s="74"/>
      <c r="JC113" s="74"/>
      <c r="JD113" s="74"/>
      <c r="JE113" s="74"/>
      <c r="JF113" s="74"/>
      <c r="JG113" s="74"/>
      <c r="JH113" s="74"/>
      <c r="JI113" s="74"/>
      <c r="JJ113" s="74"/>
      <c r="JK113" s="74"/>
      <c r="JL113" s="74"/>
      <c r="JM113" s="74"/>
      <c r="JN113" s="74"/>
      <c r="JO113" s="74"/>
      <c r="JP113" s="74"/>
      <c r="JQ113" s="74"/>
      <c r="JR113" s="74"/>
      <c r="JS113" s="74"/>
      <c r="JT113" s="74"/>
      <c r="JU113" s="74"/>
      <c r="JV113" s="74"/>
      <c r="JW113" s="74"/>
      <c r="JX113" s="74"/>
      <c r="JY113" s="74"/>
      <c r="JZ113" s="74"/>
      <c r="KA113" s="74"/>
      <c r="KB113" s="74"/>
      <c r="KC113" s="74"/>
      <c r="KD113" s="74"/>
      <c r="KE113" s="74"/>
      <c r="KF113" s="74"/>
      <c r="KG113" s="74"/>
      <c r="KH113" s="74"/>
      <c r="KI113" s="74"/>
      <c r="KJ113" s="74"/>
      <c r="KK113" s="74"/>
      <c r="KL113" s="74"/>
      <c r="KM113" s="74"/>
      <c r="KN113" s="74"/>
      <c r="KO113" s="74"/>
    </row>
    <row r="114" spans="1:301" s="26" customFormat="1" ht="15" x14ac:dyDescent="0.2">
      <c r="A114" s="74"/>
      <c r="B114" s="61">
        <v>82</v>
      </c>
      <c r="C114" s="23" t="s">
        <v>240</v>
      </c>
      <c r="D114" s="36" t="s">
        <v>84</v>
      </c>
      <c r="E114" s="37" t="s">
        <v>85</v>
      </c>
      <c r="F114" s="38" t="s">
        <v>72</v>
      </c>
      <c r="G114" s="22" t="s">
        <v>14</v>
      </c>
      <c r="H114" s="23" t="s">
        <v>73</v>
      </c>
      <c r="I114" s="21" t="s">
        <v>74</v>
      </c>
      <c r="J114" s="23" t="s">
        <v>73</v>
      </c>
      <c r="K114" s="21" t="s">
        <v>229</v>
      </c>
      <c r="L114" s="23" t="s">
        <v>73</v>
      </c>
      <c r="M114" s="28" t="s">
        <v>86</v>
      </c>
      <c r="N114" s="23" t="s">
        <v>73</v>
      </c>
      <c r="O114" s="21" t="s">
        <v>77</v>
      </c>
      <c r="P114" s="23" t="s">
        <v>73</v>
      </c>
      <c r="Q114" s="21" t="s">
        <v>241</v>
      </c>
      <c r="R114" s="23" t="s">
        <v>73</v>
      </c>
      <c r="S114" s="32">
        <v>0</v>
      </c>
      <c r="T114" s="25">
        <v>1</v>
      </c>
      <c r="U114" s="53">
        <f t="shared" si="14"/>
        <v>100</v>
      </c>
      <c r="V114" s="42">
        <v>44562</v>
      </c>
      <c r="W114" s="42">
        <v>44775</v>
      </c>
      <c r="X114" s="42" t="s">
        <v>79</v>
      </c>
      <c r="Y114" s="43" t="s">
        <v>243</v>
      </c>
      <c r="Z114" s="55"/>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c r="IT114" s="74"/>
      <c r="IU114" s="74"/>
      <c r="IV114" s="74"/>
      <c r="IW114" s="74"/>
      <c r="IX114" s="74"/>
      <c r="IY114" s="74"/>
      <c r="IZ114" s="74"/>
      <c r="JA114" s="74"/>
      <c r="JB114" s="74"/>
      <c r="JC114" s="74"/>
      <c r="JD114" s="74"/>
      <c r="JE114" s="74"/>
      <c r="JF114" s="74"/>
      <c r="JG114" s="74"/>
      <c r="JH114" s="74"/>
      <c r="JI114" s="74"/>
      <c r="JJ114" s="74"/>
      <c r="JK114" s="74"/>
      <c r="JL114" s="74"/>
      <c r="JM114" s="74"/>
      <c r="JN114" s="74"/>
      <c r="JO114" s="74"/>
      <c r="JP114" s="74"/>
      <c r="JQ114" s="74"/>
      <c r="JR114" s="74"/>
      <c r="JS114" s="74"/>
      <c r="JT114" s="74"/>
      <c r="JU114" s="74"/>
      <c r="JV114" s="74"/>
      <c r="JW114" s="74"/>
      <c r="JX114" s="74"/>
      <c r="JY114" s="74"/>
      <c r="JZ114" s="74"/>
      <c r="KA114" s="74"/>
      <c r="KB114" s="74"/>
      <c r="KC114" s="74"/>
      <c r="KD114" s="74"/>
      <c r="KE114" s="74"/>
      <c r="KF114" s="74"/>
      <c r="KG114" s="74"/>
      <c r="KH114" s="74"/>
      <c r="KI114" s="74"/>
      <c r="KJ114" s="74"/>
      <c r="KK114" s="74"/>
      <c r="KL114" s="74"/>
      <c r="KM114" s="74"/>
      <c r="KN114" s="74"/>
      <c r="KO114" s="74"/>
    </row>
    <row r="115" spans="1:301" s="26" customFormat="1" ht="15" x14ac:dyDescent="0.2">
      <c r="A115" s="20"/>
      <c r="B115" s="60">
        <v>83</v>
      </c>
      <c r="C115" s="23" t="s">
        <v>240</v>
      </c>
      <c r="D115" s="36" t="s">
        <v>88</v>
      </c>
      <c r="E115" s="37" t="s">
        <v>71</v>
      </c>
      <c r="F115" s="38" t="s">
        <v>72</v>
      </c>
      <c r="G115" s="22" t="s">
        <v>14</v>
      </c>
      <c r="H115" s="23" t="s">
        <v>73</v>
      </c>
      <c r="I115" s="21" t="s">
        <v>74</v>
      </c>
      <c r="J115" s="23" t="s">
        <v>73</v>
      </c>
      <c r="K115" s="21" t="s">
        <v>229</v>
      </c>
      <c r="L115" s="23" t="s">
        <v>73</v>
      </c>
      <c r="M115" s="28" t="s">
        <v>89</v>
      </c>
      <c r="N115" s="23" t="s">
        <v>73</v>
      </c>
      <c r="O115" s="21" t="s">
        <v>77</v>
      </c>
      <c r="P115" s="23" t="s">
        <v>73</v>
      </c>
      <c r="Q115" s="21" t="s">
        <v>241</v>
      </c>
      <c r="R115" s="23" t="s">
        <v>73</v>
      </c>
      <c r="S115" s="32">
        <v>0</v>
      </c>
      <c r="T115" s="25">
        <v>1</v>
      </c>
      <c r="U115" s="53">
        <f t="shared" si="14"/>
        <v>100</v>
      </c>
      <c r="V115" s="42">
        <v>44562</v>
      </c>
      <c r="W115" s="42">
        <v>44775</v>
      </c>
      <c r="X115" s="42" t="s">
        <v>79</v>
      </c>
      <c r="Y115" s="43" t="s">
        <v>244</v>
      </c>
      <c r="Z115" s="55"/>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4"/>
      <c r="IV115" s="74"/>
      <c r="IW115" s="74"/>
      <c r="IX115" s="74"/>
      <c r="IY115" s="74"/>
      <c r="IZ115" s="74"/>
      <c r="JA115" s="74"/>
      <c r="JB115" s="74"/>
      <c r="JC115" s="74"/>
      <c r="JD115" s="74"/>
      <c r="JE115" s="74"/>
      <c r="JF115" s="74"/>
      <c r="JG115" s="74"/>
      <c r="JH115" s="74"/>
      <c r="JI115" s="74"/>
      <c r="JJ115" s="74"/>
      <c r="JK115" s="74"/>
      <c r="JL115" s="74"/>
      <c r="JM115" s="74"/>
      <c r="JN115" s="74"/>
      <c r="JO115" s="74"/>
      <c r="JP115" s="74"/>
      <c r="JQ115" s="74"/>
      <c r="JR115" s="74"/>
      <c r="JS115" s="74"/>
      <c r="JT115" s="74"/>
      <c r="JU115" s="74"/>
      <c r="JV115" s="74"/>
      <c r="JW115" s="74"/>
      <c r="JX115" s="74"/>
      <c r="JY115" s="74"/>
      <c r="JZ115" s="74"/>
      <c r="KA115" s="74"/>
      <c r="KB115" s="74"/>
      <c r="KC115" s="74"/>
      <c r="KD115" s="74"/>
      <c r="KE115" s="74"/>
      <c r="KF115" s="74"/>
      <c r="KG115" s="74"/>
      <c r="KH115" s="74"/>
      <c r="KI115" s="74"/>
      <c r="KJ115" s="74"/>
      <c r="KK115" s="74"/>
      <c r="KL115" s="74"/>
      <c r="KM115" s="74"/>
      <c r="KN115" s="74"/>
      <c r="KO115" s="74"/>
    </row>
    <row r="116" spans="1:301" s="56" customFormat="1" ht="15" x14ac:dyDescent="0.2">
      <c r="A116" s="74"/>
      <c r="B116" s="61">
        <v>84</v>
      </c>
      <c r="C116" s="23" t="s">
        <v>240</v>
      </c>
      <c r="D116" s="36" t="s">
        <v>113</v>
      </c>
      <c r="E116" s="37" t="s">
        <v>85</v>
      </c>
      <c r="F116" s="38" t="s">
        <v>72</v>
      </c>
      <c r="G116" s="22" t="s">
        <v>14</v>
      </c>
      <c r="H116" s="23" t="s">
        <v>73</v>
      </c>
      <c r="I116" s="21" t="s">
        <v>74</v>
      </c>
      <c r="J116" s="23" t="s">
        <v>73</v>
      </c>
      <c r="K116" s="21" t="s">
        <v>229</v>
      </c>
      <c r="L116" s="23" t="s">
        <v>73</v>
      </c>
      <c r="M116" s="28" t="s">
        <v>114</v>
      </c>
      <c r="N116" s="23" t="s">
        <v>73</v>
      </c>
      <c r="O116" s="21" t="s">
        <v>77</v>
      </c>
      <c r="P116" s="23" t="s">
        <v>73</v>
      </c>
      <c r="Q116" s="21" t="s">
        <v>241</v>
      </c>
      <c r="R116" s="23" t="s">
        <v>73</v>
      </c>
      <c r="S116" s="32">
        <v>0</v>
      </c>
      <c r="T116" s="25">
        <v>1</v>
      </c>
      <c r="U116" s="52">
        <f t="shared" ref="U116" si="15">T116*100</f>
        <v>100</v>
      </c>
      <c r="V116" s="42">
        <v>44562</v>
      </c>
      <c r="W116" s="42">
        <v>44775</v>
      </c>
      <c r="X116" s="42" t="s">
        <v>79</v>
      </c>
      <c r="Y116" s="43" t="s">
        <v>245</v>
      </c>
      <c r="Z116" s="55"/>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4"/>
      <c r="IU116" s="74"/>
      <c r="IV116" s="74"/>
      <c r="IW116" s="74"/>
      <c r="IX116" s="74"/>
      <c r="IY116" s="74"/>
      <c r="IZ116" s="74"/>
      <c r="JA116" s="74"/>
      <c r="JB116" s="74"/>
      <c r="JC116" s="74"/>
      <c r="JD116" s="74"/>
      <c r="JE116" s="74"/>
      <c r="JF116" s="74"/>
      <c r="JG116" s="74"/>
      <c r="JH116" s="74"/>
      <c r="JI116" s="74"/>
      <c r="JJ116" s="74"/>
      <c r="JK116" s="74"/>
      <c r="JL116" s="74"/>
      <c r="JM116" s="74"/>
      <c r="JN116" s="74"/>
      <c r="JO116" s="74"/>
      <c r="JP116" s="74"/>
      <c r="JQ116" s="74"/>
      <c r="JR116" s="74"/>
      <c r="JS116" s="74"/>
      <c r="JT116" s="74"/>
      <c r="JU116" s="74"/>
      <c r="JV116" s="74"/>
      <c r="JW116" s="74"/>
      <c r="JX116" s="74"/>
      <c r="JY116" s="74"/>
      <c r="JZ116" s="74"/>
      <c r="KA116" s="74"/>
      <c r="KB116" s="74"/>
      <c r="KC116" s="74"/>
      <c r="KD116" s="74"/>
      <c r="KE116" s="74"/>
      <c r="KF116" s="74"/>
      <c r="KG116" s="74"/>
      <c r="KH116" s="74"/>
      <c r="KI116" s="74"/>
      <c r="KJ116" s="74"/>
      <c r="KK116" s="74"/>
      <c r="KL116" s="74"/>
      <c r="KM116" s="74"/>
      <c r="KN116" s="74"/>
      <c r="KO116" s="74"/>
    </row>
    <row r="117" spans="1:301" s="56" customFormat="1" ht="15" x14ac:dyDescent="0.2">
      <c r="A117" s="74"/>
      <c r="B117" s="60">
        <v>85</v>
      </c>
      <c r="C117" s="65" t="s">
        <v>240</v>
      </c>
      <c r="D117" s="36" t="s">
        <v>130</v>
      </c>
      <c r="E117" s="36" t="s">
        <v>71</v>
      </c>
      <c r="F117" s="40" t="s">
        <v>72</v>
      </c>
      <c r="G117" s="22" t="s">
        <v>14</v>
      </c>
      <c r="H117" s="23" t="s">
        <v>73</v>
      </c>
      <c r="I117" s="21" t="s">
        <v>74</v>
      </c>
      <c r="J117" s="23" t="s">
        <v>73</v>
      </c>
      <c r="K117" s="21" t="s">
        <v>229</v>
      </c>
      <c r="L117" s="23" t="s">
        <v>73</v>
      </c>
      <c r="M117" s="28" t="s">
        <v>131</v>
      </c>
      <c r="N117" s="23" t="s">
        <v>73</v>
      </c>
      <c r="O117" s="21" t="s">
        <v>77</v>
      </c>
      <c r="P117" s="23" t="s">
        <v>73</v>
      </c>
      <c r="Q117" s="21" t="s">
        <v>241</v>
      </c>
      <c r="R117" s="23" t="s">
        <v>73</v>
      </c>
      <c r="S117" s="32">
        <v>0</v>
      </c>
      <c r="T117" s="33">
        <v>1</v>
      </c>
      <c r="U117" s="53">
        <v>100</v>
      </c>
      <c r="V117" s="42" t="s">
        <v>73</v>
      </c>
      <c r="W117" s="42" t="s">
        <v>73</v>
      </c>
      <c r="X117" s="42" t="s">
        <v>79</v>
      </c>
      <c r="Y117" s="66" t="s">
        <v>246</v>
      </c>
      <c r="Z117" s="67"/>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c r="FA117" s="74"/>
      <c r="FB117" s="74"/>
      <c r="FC117" s="74"/>
      <c r="FD117" s="74"/>
      <c r="FE117" s="74"/>
      <c r="FF117" s="74"/>
      <c r="FG117" s="74"/>
      <c r="FH117" s="74"/>
      <c r="FI117" s="74"/>
      <c r="FJ117" s="74"/>
      <c r="FK117" s="74"/>
      <c r="FL117" s="74"/>
      <c r="FM117" s="74"/>
      <c r="FN117" s="74"/>
      <c r="FO117" s="74"/>
      <c r="FP117" s="74"/>
      <c r="FQ117" s="74"/>
      <c r="FR117" s="74"/>
      <c r="FS117" s="74"/>
      <c r="FT117" s="74"/>
      <c r="FU117" s="74"/>
      <c r="FV117" s="74"/>
      <c r="FW117" s="74"/>
      <c r="FX117" s="74"/>
      <c r="FY117" s="74"/>
      <c r="FZ117" s="74"/>
      <c r="GA117" s="74"/>
      <c r="GB117" s="74"/>
      <c r="GC117" s="74"/>
      <c r="GD117" s="74"/>
      <c r="GE117" s="74"/>
      <c r="GF117" s="74"/>
      <c r="GG117" s="74"/>
      <c r="GH117" s="74"/>
      <c r="GI117" s="74"/>
      <c r="GJ117" s="74"/>
      <c r="GK117" s="74"/>
      <c r="GL117" s="74"/>
      <c r="GM117" s="74"/>
      <c r="GN117" s="74"/>
      <c r="GO117" s="74"/>
      <c r="GP117" s="74"/>
      <c r="GQ117" s="74"/>
      <c r="GR117" s="74"/>
      <c r="GS117" s="74"/>
      <c r="GT117" s="74"/>
      <c r="GU117" s="74"/>
      <c r="GV117" s="74"/>
      <c r="GW117" s="74"/>
      <c r="GX117" s="74"/>
      <c r="GY117" s="74"/>
      <c r="GZ117" s="74"/>
      <c r="HA117" s="74"/>
      <c r="HB117" s="74"/>
      <c r="HC117" s="74"/>
      <c r="HD117" s="74"/>
      <c r="HE117" s="74"/>
      <c r="HF117" s="74"/>
      <c r="HG117" s="74"/>
      <c r="HH117" s="74"/>
      <c r="HI117" s="74"/>
      <c r="HJ117" s="74"/>
      <c r="HK117" s="74"/>
      <c r="HL117" s="74"/>
      <c r="HM117" s="74"/>
      <c r="HN117" s="74"/>
      <c r="HO117" s="74"/>
      <c r="HP117" s="74"/>
      <c r="HQ117" s="74"/>
      <c r="HR117" s="74"/>
      <c r="HS117" s="74"/>
      <c r="HT117" s="74"/>
      <c r="HU117" s="74"/>
      <c r="HV117" s="74"/>
      <c r="HW117" s="74"/>
      <c r="HX117" s="74"/>
      <c r="HY117" s="74"/>
      <c r="HZ117" s="74"/>
      <c r="IA117" s="74"/>
      <c r="IB117" s="74"/>
      <c r="IC117" s="74"/>
      <c r="ID117" s="74"/>
      <c r="IE117" s="74"/>
      <c r="IF117" s="74"/>
      <c r="IG117" s="74"/>
      <c r="IH117" s="74"/>
      <c r="II117" s="74"/>
      <c r="IJ117" s="74"/>
      <c r="IK117" s="74"/>
      <c r="IL117" s="74"/>
      <c r="IM117" s="74"/>
      <c r="IN117" s="74"/>
      <c r="IO117" s="74"/>
      <c r="IP117" s="74"/>
      <c r="IQ117" s="74"/>
      <c r="IR117" s="74"/>
      <c r="IS117" s="74"/>
      <c r="IT117" s="74"/>
      <c r="IU117" s="74"/>
      <c r="IV117" s="74"/>
      <c r="IW117" s="74"/>
      <c r="IX117" s="74"/>
      <c r="IY117" s="74"/>
      <c r="IZ117" s="74"/>
      <c r="JA117" s="74"/>
      <c r="JB117" s="74"/>
      <c r="JC117" s="74"/>
      <c r="JD117" s="74"/>
      <c r="JE117" s="74"/>
      <c r="JF117" s="74"/>
      <c r="JG117" s="74"/>
      <c r="JH117" s="74"/>
      <c r="JI117" s="74"/>
      <c r="JJ117" s="74"/>
      <c r="JK117" s="74"/>
      <c r="JL117" s="74"/>
      <c r="JM117" s="74"/>
      <c r="JN117" s="74"/>
      <c r="JO117" s="74"/>
      <c r="JP117" s="74"/>
      <c r="JQ117" s="74"/>
      <c r="JR117" s="74"/>
      <c r="JS117" s="74"/>
      <c r="JT117" s="74"/>
      <c r="JU117" s="74"/>
      <c r="JV117" s="74"/>
      <c r="JW117" s="74"/>
      <c r="JX117" s="74"/>
      <c r="JY117" s="74"/>
      <c r="JZ117" s="74"/>
      <c r="KA117" s="74"/>
      <c r="KB117" s="74"/>
      <c r="KC117" s="74"/>
      <c r="KD117" s="74"/>
      <c r="KE117" s="74"/>
      <c r="KF117" s="74"/>
      <c r="KG117" s="74"/>
      <c r="KH117" s="74"/>
      <c r="KI117" s="74"/>
      <c r="KJ117" s="74"/>
      <c r="KK117" s="74"/>
      <c r="KL117" s="74"/>
      <c r="KM117" s="74"/>
      <c r="KN117" s="74"/>
      <c r="KO117" s="74"/>
    </row>
    <row r="118" spans="1:301" s="2" customFormat="1" ht="15.75" x14ac:dyDescent="0.2">
      <c r="A118" s="74"/>
      <c r="B118" s="131" t="s">
        <v>247</v>
      </c>
      <c r="C118" s="132"/>
      <c r="D118" s="132"/>
      <c r="E118" s="132"/>
      <c r="F118" s="132"/>
      <c r="G118" s="132"/>
      <c r="H118" s="132"/>
      <c r="I118" s="132"/>
      <c r="J118" s="132"/>
      <c r="K118" s="132"/>
      <c r="L118" s="132"/>
      <c r="M118" s="132"/>
      <c r="N118" s="132"/>
      <c r="O118" s="133" t="s">
        <v>151</v>
      </c>
      <c r="P118" s="134"/>
      <c r="Q118" s="134"/>
      <c r="R118" s="134"/>
      <c r="S118" s="135"/>
      <c r="T118" s="19">
        <f>SUM(U119:U121)/300</f>
        <v>1</v>
      </c>
      <c r="U118" s="53">
        <f t="shared" ref="U118:U154" si="16">T118*100</f>
        <v>100</v>
      </c>
      <c r="V118" s="153"/>
      <c r="W118" s="154"/>
      <c r="X118" s="154"/>
      <c r="Y118" s="154"/>
      <c r="Z118" s="155"/>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c r="FA118" s="74"/>
      <c r="FB118" s="74"/>
      <c r="FC118" s="74"/>
      <c r="FD118" s="74"/>
      <c r="FE118" s="74"/>
      <c r="FF118" s="74"/>
      <c r="FG118" s="74"/>
      <c r="FH118" s="74"/>
      <c r="FI118" s="74"/>
      <c r="FJ118" s="74"/>
      <c r="FK118" s="74"/>
      <c r="FL118" s="74"/>
      <c r="FM118" s="74"/>
      <c r="FN118" s="74"/>
      <c r="FO118" s="74"/>
      <c r="FP118" s="74"/>
      <c r="FQ118" s="74"/>
      <c r="FR118" s="74"/>
      <c r="FS118" s="74"/>
      <c r="FT118" s="74"/>
      <c r="FU118" s="74"/>
      <c r="FV118" s="74"/>
      <c r="FW118" s="74"/>
      <c r="FX118" s="74"/>
      <c r="FY118" s="74"/>
      <c r="FZ118" s="74"/>
      <c r="GA118" s="74"/>
      <c r="GB118" s="74"/>
      <c r="GC118" s="74"/>
      <c r="GD118" s="74"/>
      <c r="GE118" s="74"/>
      <c r="GF118" s="74"/>
      <c r="GG118" s="74"/>
      <c r="GH118" s="74"/>
      <c r="GI118" s="74"/>
      <c r="GJ118" s="74"/>
      <c r="GK118" s="74"/>
      <c r="GL118" s="74"/>
      <c r="GM118" s="74"/>
      <c r="GN118" s="74"/>
      <c r="GO118" s="74"/>
      <c r="GP118" s="74"/>
      <c r="GQ118" s="74"/>
      <c r="GR118" s="74"/>
      <c r="GS118" s="74"/>
      <c r="GT118" s="74"/>
      <c r="GU118" s="74"/>
      <c r="GV118" s="74"/>
      <c r="GW118" s="74"/>
      <c r="GX118" s="74"/>
      <c r="GY118" s="74"/>
      <c r="GZ118" s="74"/>
      <c r="HA118" s="74"/>
      <c r="HB118" s="74"/>
      <c r="HC118" s="74"/>
      <c r="HD118" s="74"/>
      <c r="HE118" s="74"/>
      <c r="HF118" s="74"/>
      <c r="HG118" s="74"/>
      <c r="HH118" s="74"/>
      <c r="HI118" s="74"/>
      <c r="HJ118" s="74"/>
      <c r="HK118" s="74"/>
      <c r="HL118" s="74"/>
      <c r="HM118" s="74"/>
      <c r="HN118" s="74"/>
      <c r="HO118" s="74"/>
      <c r="HP118" s="74"/>
      <c r="HQ118" s="74"/>
      <c r="HR118" s="74"/>
      <c r="HS118" s="74"/>
      <c r="HT118" s="74"/>
      <c r="HU118" s="74"/>
      <c r="HV118" s="74"/>
      <c r="HW118" s="74"/>
      <c r="HX118" s="74"/>
      <c r="HY118" s="74"/>
      <c r="HZ118" s="74"/>
      <c r="IA118" s="74"/>
      <c r="IB118" s="74"/>
      <c r="IC118" s="74"/>
      <c r="ID118" s="74"/>
      <c r="IE118" s="74"/>
      <c r="IF118" s="74"/>
      <c r="IG118" s="74"/>
      <c r="IH118" s="74"/>
      <c r="II118" s="74"/>
      <c r="IJ118" s="74"/>
      <c r="IK118" s="74"/>
      <c r="IL118" s="74"/>
      <c r="IM118" s="74"/>
      <c r="IN118" s="74"/>
      <c r="IO118" s="74"/>
      <c r="IP118" s="74"/>
      <c r="IQ118" s="74"/>
      <c r="IR118" s="74"/>
      <c r="IS118" s="74"/>
      <c r="IT118" s="74"/>
      <c r="IU118" s="74"/>
      <c r="IV118" s="74"/>
      <c r="IW118" s="74"/>
      <c r="IX118" s="74"/>
      <c r="IY118" s="74"/>
      <c r="IZ118" s="74"/>
      <c r="JA118" s="74"/>
      <c r="JB118" s="74"/>
      <c r="JC118" s="74"/>
      <c r="JD118" s="74"/>
      <c r="JE118" s="74"/>
      <c r="JF118" s="74"/>
      <c r="JG118" s="74"/>
      <c r="JH118" s="74"/>
      <c r="JI118" s="74"/>
      <c r="JJ118" s="74"/>
      <c r="JK118" s="74"/>
      <c r="JL118" s="74"/>
      <c r="JM118" s="74"/>
      <c r="JN118" s="74"/>
      <c r="JO118" s="74"/>
      <c r="JP118" s="74"/>
      <c r="JQ118" s="74"/>
      <c r="JR118" s="74"/>
      <c r="JS118" s="74"/>
      <c r="JT118" s="74"/>
      <c r="JU118" s="74"/>
      <c r="JV118" s="74"/>
      <c r="JW118" s="74"/>
      <c r="JX118" s="74"/>
      <c r="JY118" s="74"/>
      <c r="JZ118" s="74"/>
      <c r="KA118" s="74"/>
      <c r="KB118" s="74"/>
      <c r="KC118" s="74"/>
      <c r="KD118" s="74"/>
      <c r="KE118" s="74"/>
      <c r="KF118" s="74"/>
      <c r="KG118" s="74"/>
      <c r="KH118" s="74"/>
      <c r="KI118" s="74"/>
      <c r="KJ118" s="74"/>
      <c r="KK118" s="74"/>
      <c r="KL118" s="74"/>
      <c r="KM118" s="74"/>
      <c r="KN118" s="74"/>
      <c r="KO118" s="74"/>
    </row>
    <row r="119" spans="1:301" s="26" customFormat="1" ht="15" x14ac:dyDescent="0.2">
      <c r="A119" s="74"/>
      <c r="B119" s="60">
        <v>86</v>
      </c>
      <c r="C119" s="23" t="s">
        <v>248</v>
      </c>
      <c r="D119" s="36" t="s">
        <v>84</v>
      </c>
      <c r="E119" s="37" t="s">
        <v>85</v>
      </c>
      <c r="F119" s="38" t="s">
        <v>72</v>
      </c>
      <c r="G119" s="22" t="s">
        <v>14</v>
      </c>
      <c r="H119" s="23" t="s">
        <v>73</v>
      </c>
      <c r="I119" s="21" t="s">
        <v>74</v>
      </c>
      <c r="J119" s="23" t="s">
        <v>73</v>
      </c>
      <c r="K119" s="21" t="s">
        <v>229</v>
      </c>
      <c r="L119" s="23" t="s">
        <v>73</v>
      </c>
      <c r="M119" s="28" t="s">
        <v>86</v>
      </c>
      <c r="N119" s="23" t="s">
        <v>73</v>
      </c>
      <c r="O119" s="21" t="s">
        <v>77</v>
      </c>
      <c r="P119" s="23" t="s">
        <v>73</v>
      </c>
      <c r="Q119" s="21" t="s">
        <v>249</v>
      </c>
      <c r="R119" s="23" t="s">
        <v>73</v>
      </c>
      <c r="S119" s="32">
        <v>0</v>
      </c>
      <c r="T119" s="25">
        <v>1</v>
      </c>
      <c r="U119" s="53">
        <f t="shared" si="16"/>
        <v>100</v>
      </c>
      <c r="V119" s="42">
        <v>44562</v>
      </c>
      <c r="W119" s="42">
        <v>44775</v>
      </c>
      <c r="X119" s="42" t="s">
        <v>79</v>
      </c>
      <c r="Y119" s="43" t="s">
        <v>250</v>
      </c>
      <c r="Z119" s="55"/>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4"/>
      <c r="IV119" s="74"/>
      <c r="IW119" s="74"/>
      <c r="IX119" s="74"/>
      <c r="IY119" s="74"/>
      <c r="IZ119" s="74"/>
      <c r="JA119" s="74"/>
      <c r="JB119" s="74"/>
      <c r="JC119" s="74"/>
      <c r="JD119" s="74"/>
      <c r="JE119" s="74"/>
      <c r="JF119" s="74"/>
      <c r="JG119" s="74"/>
      <c r="JH119" s="74"/>
      <c r="JI119" s="74"/>
      <c r="JJ119" s="74"/>
      <c r="JK119" s="74"/>
      <c r="JL119" s="74"/>
      <c r="JM119" s="74"/>
      <c r="JN119" s="74"/>
      <c r="JO119" s="74"/>
      <c r="JP119" s="74"/>
      <c r="JQ119" s="74"/>
      <c r="JR119" s="74"/>
      <c r="JS119" s="74"/>
      <c r="JT119" s="74"/>
      <c r="JU119" s="74"/>
      <c r="JV119" s="74"/>
      <c r="JW119" s="74"/>
      <c r="JX119" s="74"/>
      <c r="JY119" s="74"/>
      <c r="JZ119" s="74"/>
      <c r="KA119" s="74"/>
      <c r="KB119" s="74"/>
      <c r="KC119" s="74"/>
      <c r="KD119" s="74"/>
      <c r="KE119" s="74"/>
      <c r="KF119" s="74"/>
      <c r="KG119" s="74"/>
      <c r="KH119" s="74"/>
      <c r="KI119" s="74"/>
      <c r="KJ119" s="74"/>
      <c r="KK119" s="74"/>
      <c r="KL119" s="74"/>
      <c r="KM119" s="74"/>
      <c r="KN119" s="74"/>
      <c r="KO119" s="74"/>
    </row>
    <row r="120" spans="1:301" s="26" customFormat="1" ht="15" x14ac:dyDescent="0.2">
      <c r="A120" s="75"/>
      <c r="B120" s="61">
        <v>87</v>
      </c>
      <c r="C120" s="23" t="s">
        <v>248</v>
      </c>
      <c r="D120" s="36" t="s">
        <v>88</v>
      </c>
      <c r="E120" s="37" t="s">
        <v>71</v>
      </c>
      <c r="F120" s="38" t="s">
        <v>72</v>
      </c>
      <c r="G120" s="22" t="s">
        <v>14</v>
      </c>
      <c r="H120" s="23" t="s">
        <v>73</v>
      </c>
      <c r="I120" s="21" t="s">
        <v>74</v>
      </c>
      <c r="J120" s="23" t="s">
        <v>73</v>
      </c>
      <c r="K120" s="21" t="s">
        <v>229</v>
      </c>
      <c r="L120" s="23" t="s">
        <v>73</v>
      </c>
      <c r="M120" s="28" t="s">
        <v>89</v>
      </c>
      <c r="N120" s="23" t="s">
        <v>73</v>
      </c>
      <c r="O120" s="21" t="s">
        <v>77</v>
      </c>
      <c r="P120" s="23" t="s">
        <v>73</v>
      </c>
      <c r="Q120" s="21" t="s">
        <v>249</v>
      </c>
      <c r="R120" s="23" t="s">
        <v>73</v>
      </c>
      <c r="S120" s="32">
        <v>0</v>
      </c>
      <c r="T120" s="25">
        <v>1</v>
      </c>
      <c r="U120" s="53">
        <f t="shared" si="16"/>
        <v>100</v>
      </c>
      <c r="V120" s="42">
        <v>44562</v>
      </c>
      <c r="W120" s="42">
        <v>44775</v>
      </c>
      <c r="X120" s="42" t="s">
        <v>79</v>
      </c>
      <c r="Y120" s="43" t="s">
        <v>251</v>
      </c>
      <c r="Z120" s="55"/>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c r="IR120" s="74"/>
      <c r="IS120" s="74"/>
      <c r="IT120" s="74"/>
      <c r="IU120" s="74"/>
      <c r="IV120" s="74"/>
      <c r="IW120" s="74"/>
      <c r="IX120" s="74"/>
      <c r="IY120" s="74"/>
      <c r="IZ120" s="74"/>
      <c r="JA120" s="74"/>
      <c r="JB120" s="74"/>
      <c r="JC120" s="74"/>
      <c r="JD120" s="74"/>
      <c r="JE120" s="74"/>
      <c r="JF120" s="74"/>
      <c r="JG120" s="74"/>
      <c r="JH120" s="74"/>
      <c r="JI120" s="74"/>
      <c r="JJ120" s="74"/>
      <c r="JK120" s="74"/>
      <c r="JL120" s="74"/>
      <c r="JM120" s="74"/>
      <c r="JN120" s="74"/>
      <c r="JO120" s="74"/>
      <c r="JP120" s="74"/>
      <c r="JQ120" s="74"/>
      <c r="JR120" s="74"/>
      <c r="JS120" s="74"/>
      <c r="JT120" s="74"/>
      <c r="JU120" s="74"/>
      <c r="JV120" s="74"/>
      <c r="JW120" s="74"/>
      <c r="JX120" s="74"/>
      <c r="JY120" s="74"/>
      <c r="JZ120" s="74"/>
      <c r="KA120" s="74"/>
      <c r="KB120" s="74"/>
      <c r="KC120" s="74"/>
      <c r="KD120" s="74"/>
      <c r="KE120" s="74"/>
      <c r="KF120" s="74"/>
      <c r="KG120" s="74"/>
      <c r="KH120" s="74"/>
      <c r="KI120" s="74"/>
      <c r="KJ120" s="74"/>
      <c r="KK120" s="74"/>
      <c r="KL120" s="74"/>
      <c r="KM120" s="74"/>
      <c r="KN120" s="74"/>
      <c r="KO120" s="74"/>
    </row>
    <row r="121" spans="1:301" ht="15" x14ac:dyDescent="0.2">
      <c r="B121" s="61">
        <v>88</v>
      </c>
      <c r="C121" s="23" t="s">
        <v>248</v>
      </c>
      <c r="D121" s="36" t="s">
        <v>113</v>
      </c>
      <c r="E121" s="37" t="s">
        <v>85</v>
      </c>
      <c r="F121" s="38" t="s">
        <v>72</v>
      </c>
      <c r="G121" s="22" t="s">
        <v>14</v>
      </c>
      <c r="H121" s="23" t="s">
        <v>73</v>
      </c>
      <c r="I121" s="21" t="s">
        <v>74</v>
      </c>
      <c r="J121" s="23" t="s">
        <v>73</v>
      </c>
      <c r="K121" s="21" t="s">
        <v>229</v>
      </c>
      <c r="L121" s="23" t="s">
        <v>73</v>
      </c>
      <c r="M121" s="28" t="s">
        <v>114</v>
      </c>
      <c r="N121" s="23" t="s">
        <v>73</v>
      </c>
      <c r="O121" s="21" t="s">
        <v>77</v>
      </c>
      <c r="P121" s="23" t="s">
        <v>73</v>
      </c>
      <c r="Q121" s="21" t="s">
        <v>249</v>
      </c>
      <c r="R121" s="23" t="s">
        <v>73</v>
      </c>
      <c r="S121" s="32">
        <v>0</v>
      </c>
      <c r="T121" s="25">
        <v>1</v>
      </c>
      <c r="U121" s="52">
        <f t="shared" ref="U121" si="17">T121*100</f>
        <v>100</v>
      </c>
      <c r="V121" s="42">
        <v>44562</v>
      </c>
      <c r="W121" s="42">
        <v>44775</v>
      </c>
      <c r="X121" s="42" t="s">
        <v>79</v>
      </c>
      <c r="Y121" s="43" t="s">
        <v>252</v>
      </c>
      <c r="Z121" s="55"/>
    </row>
    <row r="122" spans="1:301" ht="15.75" x14ac:dyDescent="0.2">
      <c r="B122" s="131" t="s">
        <v>253</v>
      </c>
      <c r="C122" s="132"/>
      <c r="D122" s="132"/>
      <c r="E122" s="132"/>
      <c r="F122" s="132"/>
      <c r="G122" s="132"/>
      <c r="H122" s="132"/>
      <c r="I122" s="132"/>
      <c r="J122" s="132"/>
      <c r="K122" s="132"/>
      <c r="L122" s="132"/>
      <c r="M122" s="132"/>
      <c r="N122" s="132"/>
      <c r="O122" s="133" t="s">
        <v>151</v>
      </c>
      <c r="P122" s="134"/>
      <c r="Q122" s="134"/>
      <c r="R122" s="134"/>
      <c r="S122" s="135"/>
      <c r="T122" s="19">
        <f>SUM(U123:U127)/500</f>
        <v>1</v>
      </c>
      <c r="U122" s="52">
        <f t="shared" si="16"/>
        <v>100</v>
      </c>
      <c r="V122" s="153"/>
      <c r="W122" s="154"/>
      <c r="X122" s="154"/>
      <c r="Y122" s="154"/>
      <c r="Z122" s="155"/>
    </row>
    <row r="123" spans="1:301" ht="15" x14ac:dyDescent="0.2">
      <c r="B123" s="60">
        <v>89</v>
      </c>
      <c r="C123" s="23" t="s">
        <v>254</v>
      </c>
      <c r="D123" s="39" t="s">
        <v>70</v>
      </c>
      <c r="E123" s="37" t="s">
        <v>71</v>
      </c>
      <c r="F123" s="38" t="s">
        <v>72</v>
      </c>
      <c r="G123" s="22" t="s">
        <v>14</v>
      </c>
      <c r="H123" s="23" t="s">
        <v>73</v>
      </c>
      <c r="I123" s="21" t="s">
        <v>74</v>
      </c>
      <c r="J123" s="23" t="s">
        <v>73</v>
      </c>
      <c r="K123" s="21" t="s">
        <v>229</v>
      </c>
      <c r="L123" s="23" t="s">
        <v>73</v>
      </c>
      <c r="M123" s="21" t="s">
        <v>76</v>
      </c>
      <c r="N123" s="23" t="s">
        <v>73</v>
      </c>
      <c r="O123" s="21" t="s">
        <v>77</v>
      </c>
      <c r="P123" s="23" t="s">
        <v>73</v>
      </c>
      <c r="Q123" s="21" t="s">
        <v>255</v>
      </c>
      <c r="R123" s="23" t="s">
        <v>73</v>
      </c>
      <c r="S123" s="24">
        <v>0</v>
      </c>
      <c r="T123" s="25">
        <v>1</v>
      </c>
      <c r="U123" s="52">
        <f t="shared" si="16"/>
        <v>100</v>
      </c>
      <c r="V123" s="42">
        <v>44562</v>
      </c>
      <c r="W123" s="42">
        <v>44775</v>
      </c>
      <c r="X123" s="42" t="s">
        <v>79</v>
      </c>
      <c r="Y123" s="43" t="s">
        <v>256</v>
      </c>
      <c r="Z123" s="55"/>
    </row>
    <row r="124" spans="1:301" s="27" customFormat="1" ht="15" x14ac:dyDescent="0.2">
      <c r="A124" s="72"/>
      <c r="B124" s="61">
        <v>90</v>
      </c>
      <c r="C124" s="23" t="s">
        <v>254</v>
      </c>
      <c r="D124" s="36" t="s">
        <v>84</v>
      </c>
      <c r="E124" s="37" t="s">
        <v>85</v>
      </c>
      <c r="F124" s="38" t="s">
        <v>72</v>
      </c>
      <c r="G124" s="22" t="s">
        <v>14</v>
      </c>
      <c r="H124" s="23" t="s">
        <v>73</v>
      </c>
      <c r="I124" s="21" t="s">
        <v>74</v>
      </c>
      <c r="J124" s="23" t="s">
        <v>73</v>
      </c>
      <c r="K124" s="21" t="s">
        <v>229</v>
      </c>
      <c r="L124" s="23" t="s">
        <v>73</v>
      </c>
      <c r="M124" s="28" t="s">
        <v>86</v>
      </c>
      <c r="N124" s="23" t="s">
        <v>73</v>
      </c>
      <c r="O124" s="21" t="s">
        <v>77</v>
      </c>
      <c r="P124" s="23" t="s">
        <v>73</v>
      </c>
      <c r="Q124" s="21" t="s">
        <v>255</v>
      </c>
      <c r="R124" s="23" t="s">
        <v>73</v>
      </c>
      <c r="S124" s="32">
        <v>0</v>
      </c>
      <c r="T124" s="25">
        <v>1</v>
      </c>
      <c r="U124" s="53">
        <f t="shared" si="16"/>
        <v>100</v>
      </c>
      <c r="V124" s="42">
        <v>44562</v>
      </c>
      <c r="W124" s="42">
        <v>44775</v>
      </c>
      <c r="X124" s="42" t="s">
        <v>79</v>
      </c>
      <c r="Y124" s="43" t="s">
        <v>257</v>
      </c>
      <c r="Z124" s="55"/>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2"/>
      <c r="BR124" s="72"/>
      <c r="BS124" s="72"/>
      <c r="BT124" s="72"/>
      <c r="BU124" s="72"/>
      <c r="BV124" s="72"/>
      <c r="BW124" s="72"/>
      <c r="BX124" s="72"/>
      <c r="BY124" s="72"/>
      <c r="BZ124" s="72"/>
      <c r="CA124" s="72"/>
      <c r="CB124" s="72"/>
      <c r="CC124" s="72"/>
      <c r="CD124" s="72"/>
      <c r="CE124" s="72"/>
      <c r="CF124" s="72"/>
      <c r="CG124" s="72"/>
      <c r="CH124" s="72"/>
      <c r="CI124" s="72"/>
      <c r="CJ124" s="72"/>
      <c r="CK124" s="72"/>
      <c r="CL124" s="72"/>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2"/>
      <c r="DJ124" s="72"/>
      <c r="DK124" s="72"/>
      <c r="DL124" s="72"/>
      <c r="DM124" s="72"/>
      <c r="DN124" s="72"/>
      <c r="DO124" s="72"/>
      <c r="DP124" s="72"/>
      <c r="DQ124" s="72"/>
      <c r="DR124" s="72"/>
      <c r="DS124" s="72"/>
      <c r="DT124" s="72"/>
      <c r="DU124" s="72"/>
      <c r="DV124" s="72"/>
      <c r="DW124" s="72"/>
      <c r="DX124" s="72"/>
      <c r="DY124" s="72"/>
      <c r="DZ124" s="72"/>
      <c r="EA124" s="72"/>
      <c r="EB124" s="72"/>
      <c r="EC124" s="72"/>
      <c r="ED124" s="72"/>
      <c r="EE124" s="72"/>
      <c r="EF124" s="72"/>
      <c r="EG124" s="72"/>
      <c r="EH124" s="72"/>
      <c r="EI124" s="72"/>
      <c r="EJ124" s="72"/>
      <c r="EK124" s="72"/>
      <c r="EL124" s="72"/>
      <c r="EM124" s="72"/>
      <c r="EN124" s="72"/>
      <c r="EO124" s="72"/>
      <c r="EP124" s="72"/>
      <c r="EQ124" s="72"/>
      <c r="ER124" s="72"/>
      <c r="ES124" s="72"/>
      <c r="ET124" s="72"/>
      <c r="EU124" s="72"/>
      <c r="EV124" s="72"/>
      <c r="EW124" s="72"/>
      <c r="EX124" s="72"/>
      <c r="EY124" s="72"/>
      <c r="EZ124" s="72"/>
      <c r="FA124" s="72"/>
      <c r="FB124" s="72"/>
      <c r="FC124" s="72"/>
      <c r="FD124" s="72"/>
      <c r="FE124" s="72"/>
      <c r="FF124" s="72"/>
      <c r="FG124" s="72"/>
      <c r="FH124" s="72"/>
      <c r="FI124" s="72"/>
      <c r="FJ124" s="72"/>
      <c r="FK124" s="72"/>
      <c r="FL124" s="72"/>
      <c r="FM124" s="72"/>
      <c r="FN124" s="72"/>
      <c r="FO124" s="72"/>
      <c r="FP124" s="72"/>
      <c r="FQ124" s="72"/>
      <c r="FR124" s="72"/>
      <c r="FS124" s="72"/>
      <c r="FT124" s="72"/>
      <c r="FU124" s="72"/>
      <c r="FV124" s="72"/>
      <c r="FW124" s="72"/>
      <c r="FX124" s="72"/>
      <c r="FY124" s="72"/>
      <c r="FZ124" s="72"/>
      <c r="GA124" s="72"/>
      <c r="GB124" s="72"/>
      <c r="GC124" s="72"/>
      <c r="GD124" s="72"/>
      <c r="GE124" s="72"/>
      <c r="GF124" s="72"/>
      <c r="GG124" s="72"/>
      <c r="GH124" s="72"/>
      <c r="GI124" s="72"/>
      <c r="GJ124" s="72"/>
      <c r="GK124" s="72"/>
      <c r="GL124" s="72"/>
      <c r="GM124" s="72"/>
      <c r="GN124" s="72"/>
      <c r="GO124" s="72"/>
      <c r="GP124" s="72"/>
      <c r="GQ124" s="72"/>
      <c r="GR124" s="72"/>
      <c r="GS124" s="72"/>
      <c r="GT124" s="72"/>
      <c r="GU124" s="72"/>
      <c r="GV124" s="72"/>
      <c r="GW124" s="72"/>
      <c r="GX124" s="72"/>
      <c r="GY124" s="72"/>
      <c r="GZ124" s="72"/>
      <c r="HA124" s="72"/>
      <c r="HB124" s="72"/>
      <c r="HC124" s="72"/>
      <c r="HD124" s="72"/>
      <c r="HE124" s="72"/>
      <c r="HF124" s="72"/>
      <c r="HG124" s="72"/>
      <c r="HH124" s="72"/>
      <c r="HI124" s="72"/>
      <c r="HJ124" s="72"/>
      <c r="HK124" s="72"/>
      <c r="HL124" s="72"/>
      <c r="HM124" s="72"/>
      <c r="HN124" s="72"/>
      <c r="HO124" s="72"/>
      <c r="HP124" s="72"/>
      <c r="HQ124" s="72"/>
      <c r="HR124" s="72"/>
      <c r="HS124" s="72"/>
      <c r="HT124" s="72"/>
      <c r="HU124" s="72"/>
      <c r="HV124" s="72"/>
      <c r="HW124" s="72"/>
      <c r="HX124" s="72"/>
      <c r="HY124" s="72"/>
      <c r="HZ124" s="72"/>
      <c r="IA124" s="72"/>
      <c r="IB124" s="72"/>
      <c r="IC124" s="72"/>
      <c r="ID124" s="72"/>
      <c r="IE124" s="72"/>
      <c r="IF124" s="72"/>
      <c r="IG124" s="72"/>
      <c r="IH124" s="72"/>
      <c r="II124" s="72"/>
      <c r="IJ124" s="72"/>
      <c r="IK124" s="72"/>
      <c r="IL124" s="72"/>
      <c r="IM124" s="72"/>
      <c r="IN124" s="72"/>
      <c r="IO124" s="72"/>
      <c r="IP124" s="72"/>
      <c r="IQ124" s="72"/>
      <c r="IR124" s="72"/>
      <c r="IS124" s="72"/>
      <c r="IT124" s="72"/>
      <c r="IU124" s="72"/>
      <c r="IV124" s="72"/>
      <c r="IW124" s="72"/>
      <c r="IX124" s="72"/>
      <c r="IY124" s="72"/>
      <c r="IZ124" s="72"/>
      <c r="JA124" s="72"/>
      <c r="JB124" s="72"/>
      <c r="JC124" s="72"/>
      <c r="JD124" s="72"/>
      <c r="JE124" s="72"/>
      <c r="JF124" s="72"/>
      <c r="JG124" s="72"/>
      <c r="JH124" s="72"/>
      <c r="JI124" s="72"/>
      <c r="JJ124" s="72"/>
      <c r="JK124" s="72"/>
      <c r="JL124" s="72"/>
      <c r="JM124" s="72"/>
      <c r="JN124" s="72"/>
      <c r="JO124" s="72"/>
      <c r="JP124" s="72"/>
      <c r="JQ124" s="72"/>
      <c r="JR124" s="72"/>
      <c r="JS124" s="72"/>
      <c r="JT124" s="72"/>
      <c r="JU124" s="72"/>
      <c r="JV124" s="72"/>
      <c r="JW124" s="72"/>
      <c r="JX124" s="72"/>
      <c r="JY124" s="72"/>
      <c r="JZ124" s="72"/>
      <c r="KA124" s="72"/>
      <c r="KB124" s="72"/>
      <c r="KC124" s="72"/>
      <c r="KD124" s="72"/>
      <c r="KE124" s="72"/>
      <c r="KF124" s="72"/>
      <c r="KG124" s="72"/>
      <c r="KH124" s="72"/>
      <c r="KI124" s="72"/>
      <c r="KJ124" s="72"/>
      <c r="KK124" s="72"/>
      <c r="KL124" s="72"/>
      <c r="KM124" s="72"/>
      <c r="KN124" s="72"/>
      <c r="KO124" s="72"/>
    </row>
    <row r="125" spans="1:301" s="27" customFormat="1" ht="15" x14ac:dyDescent="0.2">
      <c r="A125" s="75"/>
      <c r="B125" s="60">
        <v>91</v>
      </c>
      <c r="C125" s="23" t="s">
        <v>254</v>
      </c>
      <c r="D125" s="36" t="s">
        <v>88</v>
      </c>
      <c r="E125" s="37" t="s">
        <v>71</v>
      </c>
      <c r="F125" s="38" t="s">
        <v>72</v>
      </c>
      <c r="G125" s="22" t="s">
        <v>14</v>
      </c>
      <c r="H125" s="23" t="s">
        <v>73</v>
      </c>
      <c r="I125" s="21" t="s">
        <v>74</v>
      </c>
      <c r="J125" s="23" t="s">
        <v>73</v>
      </c>
      <c r="K125" s="21" t="s">
        <v>229</v>
      </c>
      <c r="L125" s="23" t="s">
        <v>73</v>
      </c>
      <c r="M125" s="28" t="s">
        <v>89</v>
      </c>
      <c r="N125" s="23" t="s">
        <v>73</v>
      </c>
      <c r="O125" s="21" t="s">
        <v>77</v>
      </c>
      <c r="P125" s="23" t="s">
        <v>73</v>
      </c>
      <c r="Q125" s="21" t="s">
        <v>255</v>
      </c>
      <c r="R125" s="23" t="s">
        <v>73</v>
      </c>
      <c r="S125" s="32">
        <v>0</v>
      </c>
      <c r="T125" s="25">
        <v>1</v>
      </c>
      <c r="U125" s="53">
        <f t="shared" si="16"/>
        <v>100</v>
      </c>
      <c r="V125" s="42">
        <v>44562</v>
      </c>
      <c r="W125" s="42">
        <v>44775</v>
      </c>
      <c r="X125" s="42" t="s">
        <v>79</v>
      </c>
      <c r="Y125" s="43" t="s">
        <v>258</v>
      </c>
      <c r="Z125" s="55"/>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72"/>
      <c r="BY125" s="72"/>
      <c r="BZ125" s="72"/>
      <c r="CA125" s="72"/>
      <c r="CB125" s="72"/>
      <c r="CC125" s="72"/>
      <c r="CD125" s="72"/>
      <c r="CE125" s="72"/>
      <c r="CF125" s="72"/>
      <c r="CG125" s="72"/>
      <c r="CH125" s="72"/>
      <c r="CI125" s="72"/>
      <c r="CJ125" s="72"/>
      <c r="CK125" s="72"/>
      <c r="CL125" s="72"/>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2"/>
      <c r="DJ125" s="72"/>
      <c r="DK125" s="72"/>
      <c r="DL125" s="72"/>
      <c r="DM125" s="72"/>
      <c r="DN125" s="72"/>
      <c r="DO125" s="72"/>
      <c r="DP125" s="72"/>
      <c r="DQ125" s="72"/>
      <c r="DR125" s="72"/>
      <c r="DS125" s="72"/>
      <c r="DT125" s="72"/>
      <c r="DU125" s="72"/>
      <c r="DV125" s="72"/>
      <c r="DW125" s="72"/>
      <c r="DX125" s="72"/>
      <c r="DY125" s="72"/>
      <c r="DZ125" s="72"/>
      <c r="EA125" s="72"/>
      <c r="EB125" s="72"/>
      <c r="EC125" s="72"/>
      <c r="ED125" s="72"/>
      <c r="EE125" s="72"/>
      <c r="EF125" s="72"/>
      <c r="EG125" s="72"/>
      <c r="EH125" s="72"/>
      <c r="EI125" s="72"/>
      <c r="EJ125" s="72"/>
      <c r="EK125" s="72"/>
      <c r="EL125" s="72"/>
      <c r="EM125" s="72"/>
      <c r="EN125" s="72"/>
      <c r="EO125" s="72"/>
      <c r="EP125" s="72"/>
      <c r="EQ125" s="72"/>
      <c r="ER125" s="72"/>
      <c r="ES125" s="72"/>
      <c r="ET125" s="72"/>
      <c r="EU125" s="72"/>
      <c r="EV125" s="72"/>
      <c r="EW125" s="72"/>
      <c r="EX125" s="72"/>
      <c r="EY125" s="72"/>
      <c r="EZ125" s="72"/>
      <c r="FA125" s="72"/>
      <c r="FB125" s="72"/>
      <c r="FC125" s="72"/>
      <c r="FD125" s="72"/>
      <c r="FE125" s="72"/>
      <c r="FF125" s="72"/>
      <c r="FG125" s="72"/>
      <c r="FH125" s="72"/>
      <c r="FI125" s="72"/>
      <c r="FJ125" s="72"/>
      <c r="FK125" s="72"/>
      <c r="FL125" s="72"/>
      <c r="FM125" s="72"/>
      <c r="FN125" s="72"/>
      <c r="FO125" s="72"/>
      <c r="FP125" s="72"/>
      <c r="FQ125" s="72"/>
      <c r="FR125" s="72"/>
      <c r="FS125" s="72"/>
      <c r="FT125" s="72"/>
      <c r="FU125" s="72"/>
      <c r="FV125" s="72"/>
      <c r="FW125" s="72"/>
      <c r="FX125" s="72"/>
      <c r="FY125" s="72"/>
      <c r="FZ125" s="72"/>
      <c r="GA125" s="72"/>
      <c r="GB125" s="72"/>
      <c r="GC125" s="72"/>
      <c r="GD125" s="72"/>
      <c r="GE125" s="72"/>
      <c r="GF125" s="72"/>
      <c r="GG125" s="72"/>
      <c r="GH125" s="72"/>
      <c r="GI125" s="72"/>
      <c r="GJ125" s="72"/>
      <c r="GK125" s="72"/>
      <c r="GL125" s="72"/>
      <c r="GM125" s="72"/>
      <c r="GN125" s="72"/>
      <c r="GO125" s="72"/>
      <c r="GP125" s="72"/>
      <c r="GQ125" s="72"/>
      <c r="GR125" s="72"/>
      <c r="GS125" s="72"/>
      <c r="GT125" s="72"/>
      <c r="GU125" s="72"/>
      <c r="GV125" s="72"/>
      <c r="GW125" s="72"/>
      <c r="GX125" s="72"/>
      <c r="GY125" s="72"/>
      <c r="GZ125" s="72"/>
      <c r="HA125" s="72"/>
      <c r="HB125" s="72"/>
      <c r="HC125" s="72"/>
      <c r="HD125" s="72"/>
      <c r="HE125" s="72"/>
      <c r="HF125" s="72"/>
      <c r="HG125" s="72"/>
      <c r="HH125" s="72"/>
      <c r="HI125" s="72"/>
      <c r="HJ125" s="72"/>
      <c r="HK125" s="72"/>
      <c r="HL125" s="72"/>
      <c r="HM125" s="72"/>
      <c r="HN125" s="72"/>
      <c r="HO125" s="72"/>
      <c r="HP125" s="72"/>
      <c r="HQ125" s="72"/>
      <c r="HR125" s="72"/>
      <c r="HS125" s="72"/>
      <c r="HT125" s="72"/>
      <c r="HU125" s="72"/>
      <c r="HV125" s="72"/>
      <c r="HW125" s="72"/>
      <c r="HX125" s="72"/>
      <c r="HY125" s="72"/>
      <c r="HZ125" s="72"/>
      <c r="IA125" s="72"/>
      <c r="IB125" s="72"/>
      <c r="IC125" s="72"/>
      <c r="ID125" s="72"/>
      <c r="IE125" s="72"/>
      <c r="IF125" s="72"/>
      <c r="IG125" s="72"/>
      <c r="IH125" s="72"/>
      <c r="II125" s="72"/>
      <c r="IJ125" s="72"/>
      <c r="IK125" s="72"/>
      <c r="IL125" s="72"/>
      <c r="IM125" s="72"/>
      <c r="IN125" s="72"/>
      <c r="IO125" s="72"/>
      <c r="IP125" s="72"/>
      <c r="IQ125" s="72"/>
      <c r="IR125" s="72"/>
      <c r="IS125" s="72"/>
      <c r="IT125" s="72"/>
      <c r="IU125" s="72"/>
      <c r="IV125" s="72"/>
      <c r="IW125" s="72"/>
      <c r="IX125" s="72"/>
      <c r="IY125" s="72"/>
      <c r="IZ125" s="72"/>
      <c r="JA125" s="72"/>
      <c r="JB125" s="72"/>
      <c r="JC125" s="72"/>
      <c r="JD125" s="72"/>
      <c r="JE125" s="72"/>
      <c r="JF125" s="72"/>
      <c r="JG125" s="72"/>
      <c r="JH125" s="72"/>
      <c r="JI125" s="72"/>
      <c r="JJ125" s="72"/>
      <c r="JK125" s="72"/>
      <c r="JL125" s="72"/>
      <c r="JM125" s="72"/>
      <c r="JN125" s="72"/>
      <c r="JO125" s="72"/>
      <c r="JP125" s="72"/>
      <c r="JQ125" s="72"/>
      <c r="JR125" s="72"/>
      <c r="JS125" s="72"/>
      <c r="JT125" s="72"/>
      <c r="JU125" s="72"/>
      <c r="JV125" s="72"/>
      <c r="JW125" s="72"/>
      <c r="JX125" s="72"/>
      <c r="JY125" s="72"/>
      <c r="JZ125" s="72"/>
      <c r="KA125" s="72"/>
      <c r="KB125" s="72"/>
      <c r="KC125" s="72"/>
      <c r="KD125" s="72"/>
      <c r="KE125" s="72"/>
      <c r="KF125" s="72"/>
      <c r="KG125" s="72"/>
      <c r="KH125" s="72"/>
      <c r="KI125" s="72"/>
      <c r="KJ125" s="72"/>
      <c r="KK125" s="72"/>
      <c r="KL125" s="72"/>
      <c r="KM125" s="72"/>
      <c r="KN125" s="72"/>
      <c r="KO125" s="72"/>
    </row>
    <row r="126" spans="1:301" ht="15" x14ac:dyDescent="0.2">
      <c r="B126" s="61">
        <v>92</v>
      </c>
      <c r="C126" s="23" t="s">
        <v>254</v>
      </c>
      <c r="D126" s="36" t="s">
        <v>113</v>
      </c>
      <c r="E126" s="37" t="s">
        <v>85</v>
      </c>
      <c r="F126" s="38" t="s">
        <v>72</v>
      </c>
      <c r="G126" s="22" t="s">
        <v>14</v>
      </c>
      <c r="H126" s="23" t="s">
        <v>73</v>
      </c>
      <c r="I126" s="21" t="s">
        <v>74</v>
      </c>
      <c r="J126" s="23" t="s">
        <v>73</v>
      </c>
      <c r="K126" s="21" t="s">
        <v>229</v>
      </c>
      <c r="L126" s="23" t="s">
        <v>73</v>
      </c>
      <c r="M126" s="28" t="s">
        <v>114</v>
      </c>
      <c r="N126" s="23" t="s">
        <v>73</v>
      </c>
      <c r="O126" s="21" t="s">
        <v>77</v>
      </c>
      <c r="P126" s="23" t="s">
        <v>73</v>
      </c>
      <c r="Q126" s="21" t="s">
        <v>255</v>
      </c>
      <c r="R126" s="23" t="s">
        <v>73</v>
      </c>
      <c r="S126" s="32">
        <v>0</v>
      </c>
      <c r="T126" s="25">
        <v>1</v>
      </c>
      <c r="U126" s="52">
        <f t="shared" ref="U126" si="18">T126*100</f>
        <v>100</v>
      </c>
      <c r="V126" s="42">
        <v>44562</v>
      </c>
      <c r="W126" s="42">
        <v>44775</v>
      </c>
      <c r="X126" s="42" t="s">
        <v>79</v>
      </c>
      <c r="Y126" s="43" t="s">
        <v>259</v>
      </c>
      <c r="Z126" s="55"/>
    </row>
    <row r="127" spans="1:301" ht="15" x14ac:dyDescent="0.2">
      <c r="B127" s="60">
        <v>93</v>
      </c>
      <c r="C127" s="65" t="s">
        <v>254</v>
      </c>
      <c r="D127" s="36" t="s">
        <v>130</v>
      </c>
      <c r="E127" s="36" t="s">
        <v>71</v>
      </c>
      <c r="F127" s="40" t="s">
        <v>72</v>
      </c>
      <c r="G127" s="22" t="s">
        <v>14</v>
      </c>
      <c r="H127" s="23" t="s">
        <v>73</v>
      </c>
      <c r="I127" s="21" t="s">
        <v>74</v>
      </c>
      <c r="J127" s="23" t="s">
        <v>73</v>
      </c>
      <c r="K127" s="21" t="s">
        <v>229</v>
      </c>
      <c r="L127" s="23" t="s">
        <v>73</v>
      </c>
      <c r="M127" s="28" t="s">
        <v>131</v>
      </c>
      <c r="N127" s="23" t="s">
        <v>73</v>
      </c>
      <c r="O127" s="21" t="s">
        <v>77</v>
      </c>
      <c r="P127" s="23" t="s">
        <v>73</v>
      </c>
      <c r="Q127" s="21" t="s">
        <v>255</v>
      </c>
      <c r="R127" s="23" t="s">
        <v>73</v>
      </c>
      <c r="S127" s="32">
        <v>0</v>
      </c>
      <c r="T127" s="33">
        <v>1</v>
      </c>
      <c r="U127" s="53">
        <v>100</v>
      </c>
      <c r="V127" s="42" t="s">
        <v>73</v>
      </c>
      <c r="W127" s="42" t="s">
        <v>73</v>
      </c>
      <c r="X127" s="42" t="s">
        <v>79</v>
      </c>
      <c r="Y127" s="66" t="s">
        <v>260</v>
      </c>
      <c r="Z127" s="67"/>
    </row>
    <row r="128" spans="1:301" ht="15.75" x14ac:dyDescent="0.2">
      <c r="B128" s="131" t="s">
        <v>261</v>
      </c>
      <c r="C128" s="132"/>
      <c r="D128" s="132"/>
      <c r="E128" s="132"/>
      <c r="F128" s="132"/>
      <c r="G128" s="132"/>
      <c r="H128" s="132"/>
      <c r="I128" s="132"/>
      <c r="J128" s="132"/>
      <c r="K128" s="132"/>
      <c r="L128" s="132"/>
      <c r="M128" s="132"/>
      <c r="N128" s="132"/>
      <c r="O128" s="133" t="s">
        <v>151</v>
      </c>
      <c r="P128" s="134"/>
      <c r="Q128" s="134"/>
      <c r="R128" s="134"/>
      <c r="S128" s="135"/>
      <c r="T128" s="19">
        <f>SUM(U129:U133)/500</f>
        <v>1</v>
      </c>
      <c r="U128" s="52">
        <f t="shared" si="16"/>
        <v>100</v>
      </c>
      <c r="V128" s="153"/>
      <c r="W128" s="154"/>
      <c r="X128" s="154"/>
      <c r="Y128" s="154"/>
      <c r="Z128" s="155"/>
    </row>
    <row r="129" spans="1:301" ht="15" x14ac:dyDescent="0.2">
      <c r="B129" s="60">
        <v>94</v>
      </c>
      <c r="C129" s="23" t="s">
        <v>262</v>
      </c>
      <c r="D129" s="39" t="s">
        <v>70</v>
      </c>
      <c r="E129" s="37" t="s">
        <v>71</v>
      </c>
      <c r="F129" s="38" t="s">
        <v>72</v>
      </c>
      <c r="G129" s="22" t="s">
        <v>14</v>
      </c>
      <c r="H129" s="23" t="s">
        <v>73</v>
      </c>
      <c r="I129" s="21" t="s">
        <v>74</v>
      </c>
      <c r="J129" s="23" t="s">
        <v>73</v>
      </c>
      <c r="K129" s="21" t="s">
        <v>229</v>
      </c>
      <c r="L129" s="23" t="s">
        <v>73</v>
      </c>
      <c r="M129" s="21" t="s">
        <v>76</v>
      </c>
      <c r="N129" s="23" t="s">
        <v>73</v>
      </c>
      <c r="O129" s="21" t="s">
        <v>77</v>
      </c>
      <c r="P129" s="23" t="s">
        <v>73</v>
      </c>
      <c r="Q129" s="21" t="s">
        <v>263</v>
      </c>
      <c r="R129" s="23" t="s">
        <v>73</v>
      </c>
      <c r="S129" s="24">
        <v>0</v>
      </c>
      <c r="T129" s="25">
        <v>1</v>
      </c>
      <c r="U129" s="52">
        <f t="shared" si="16"/>
        <v>100</v>
      </c>
      <c r="V129" s="42">
        <v>44562</v>
      </c>
      <c r="W129" s="42">
        <v>44775</v>
      </c>
      <c r="X129" s="42" t="s">
        <v>79</v>
      </c>
      <c r="Y129" s="43" t="s">
        <v>264</v>
      </c>
      <c r="Z129" s="55"/>
    </row>
    <row r="130" spans="1:301" s="27" customFormat="1" ht="15" x14ac:dyDescent="0.2">
      <c r="A130" s="72"/>
      <c r="B130" s="61">
        <v>95</v>
      </c>
      <c r="C130" s="23" t="s">
        <v>262</v>
      </c>
      <c r="D130" s="36" t="s">
        <v>84</v>
      </c>
      <c r="E130" s="37" t="s">
        <v>85</v>
      </c>
      <c r="F130" s="38" t="s">
        <v>72</v>
      </c>
      <c r="G130" s="22" t="s">
        <v>14</v>
      </c>
      <c r="H130" s="23" t="s">
        <v>73</v>
      </c>
      <c r="I130" s="21" t="s">
        <v>74</v>
      </c>
      <c r="J130" s="23" t="s">
        <v>73</v>
      </c>
      <c r="K130" s="21" t="s">
        <v>229</v>
      </c>
      <c r="L130" s="23" t="s">
        <v>73</v>
      </c>
      <c r="M130" s="28" t="s">
        <v>86</v>
      </c>
      <c r="N130" s="23" t="s">
        <v>73</v>
      </c>
      <c r="O130" s="21" t="s">
        <v>77</v>
      </c>
      <c r="P130" s="23" t="s">
        <v>73</v>
      </c>
      <c r="Q130" s="21" t="s">
        <v>263</v>
      </c>
      <c r="R130" s="23" t="s">
        <v>73</v>
      </c>
      <c r="S130" s="32">
        <v>0</v>
      </c>
      <c r="T130" s="25">
        <v>1</v>
      </c>
      <c r="U130" s="53">
        <f t="shared" si="16"/>
        <v>100</v>
      </c>
      <c r="V130" s="42">
        <v>44562</v>
      </c>
      <c r="W130" s="42">
        <v>44775</v>
      </c>
      <c r="X130" s="42" t="s">
        <v>79</v>
      </c>
      <c r="Y130" s="43" t="s">
        <v>265</v>
      </c>
      <c r="Z130" s="55"/>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2"/>
      <c r="CF130" s="72"/>
      <c r="CG130" s="72"/>
      <c r="CH130" s="72"/>
      <c r="CI130" s="72"/>
      <c r="CJ130" s="72"/>
      <c r="CK130" s="72"/>
      <c r="CL130" s="72"/>
      <c r="CM130" s="72"/>
      <c r="CN130" s="72"/>
      <c r="CO130" s="72"/>
      <c r="CP130" s="72"/>
      <c r="CQ130" s="72"/>
      <c r="CR130" s="72"/>
      <c r="CS130" s="72"/>
      <c r="CT130" s="72"/>
      <c r="CU130" s="72"/>
      <c r="CV130" s="72"/>
      <c r="CW130" s="72"/>
      <c r="CX130" s="72"/>
      <c r="CY130" s="72"/>
      <c r="CZ130" s="72"/>
      <c r="DA130" s="72"/>
      <c r="DB130" s="72"/>
      <c r="DC130" s="72"/>
      <c r="DD130" s="72"/>
      <c r="DE130" s="72"/>
      <c r="DF130" s="72"/>
      <c r="DG130" s="72"/>
      <c r="DH130" s="72"/>
      <c r="DI130" s="72"/>
      <c r="DJ130" s="72"/>
      <c r="DK130" s="72"/>
      <c r="DL130" s="72"/>
      <c r="DM130" s="72"/>
      <c r="DN130" s="72"/>
      <c r="DO130" s="72"/>
      <c r="DP130" s="72"/>
      <c r="DQ130" s="72"/>
      <c r="DR130" s="72"/>
      <c r="DS130" s="72"/>
      <c r="DT130" s="72"/>
      <c r="DU130" s="72"/>
      <c r="DV130" s="72"/>
      <c r="DW130" s="72"/>
      <c r="DX130" s="72"/>
      <c r="DY130" s="72"/>
      <c r="DZ130" s="72"/>
      <c r="EA130" s="72"/>
      <c r="EB130" s="72"/>
      <c r="EC130" s="72"/>
      <c r="ED130" s="72"/>
      <c r="EE130" s="72"/>
      <c r="EF130" s="72"/>
      <c r="EG130" s="72"/>
      <c r="EH130" s="72"/>
      <c r="EI130" s="72"/>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2"/>
      <c r="FU130" s="72"/>
      <c r="FV130" s="72"/>
      <c r="FW130" s="72"/>
      <c r="FX130" s="72"/>
      <c r="FY130" s="72"/>
      <c r="FZ130" s="72"/>
      <c r="GA130" s="72"/>
      <c r="GB130" s="72"/>
      <c r="GC130" s="72"/>
      <c r="GD130" s="72"/>
      <c r="GE130" s="72"/>
      <c r="GF130" s="72"/>
      <c r="GG130" s="72"/>
      <c r="GH130" s="72"/>
      <c r="GI130" s="72"/>
      <c r="GJ130" s="72"/>
      <c r="GK130" s="72"/>
      <c r="GL130" s="72"/>
      <c r="GM130" s="72"/>
      <c r="GN130" s="72"/>
      <c r="GO130" s="72"/>
      <c r="GP130" s="72"/>
      <c r="GQ130" s="72"/>
      <c r="GR130" s="72"/>
      <c r="GS130" s="72"/>
      <c r="GT130" s="72"/>
      <c r="GU130" s="72"/>
      <c r="GV130" s="72"/>
      <c r="GW130" s="72"/>
      <c r="GX130" s="72"/>
      <c r="GY130" s="72"/>
      <c r="GZ130" s="72"/>
      <c r="HA130" s="72"/>
      <c r="HB130" s="72"/>
      <c r="HC130" s="72"/>
      <c r="HD130" s="72"/>
      <c r="HE130" s="72"/>
      <c r="HF130" s="72"/>
      <c r="HG130" s="72"/>
      <c r="HH130" s="72"/>
      <c r="HI130" s="72"/>
      <c r="HJ130" s="72"/>
      <c r="HK130" s="72"/>
      <c r="HL130" s="72"/>
      <c r="HM130" s="72"/>
      <c r="HN130" s="72"/>
      <c r="HO130" s="72"/>
      <c r="HP130" s="72"/>
      <c r="HQ130" s="72"/>
      <c r="HR130" s="72"/>
      <c r="HS130" s="72"/>
      <c r="HT130" s="72"/>
      <c r="HU130" s="72"/>
      <c r="HV130" s="72"/>
      <c r="HW130" s="72"/>
      <c r="HX130" s="72"/>
      <c r="HY130" s="72"/>
      <c r="HZ130" s="72"/>
      <c r="IA130" s="72"/>
      <c r="IB130" s="72"/>
      <c r="IC130" s="72"/>
      <c r="ID130" s="72"/>
      <c r="IE130" s="72"/>
      <c r="IF130" s="72"/>
      <c r="IG130" s="72"/>
      <c r="IH130" s="72"/>
      <c r="II130" s="72"/>
      <c r="IJ130" s="72"/>
      <c r="IK130" s="72"/>
      <c r="IL130" s="72"/>
      <c r="IM130" s="72"/>
      <c r="IN130" s="72"/>
      <c r="IO130" s="72"/>
      <c r="IP130" s="72"/>
      <c r="IQ130" s="72"/>
      <c r="IR130" s="72"/>
      <c r="IS130" s="72"/>
      <c r="IT130" s="72"/>
      <c r="IU130" s="72"/>
      <c r="IV130" s="72"/>
      <c r="IW130" s="72"/>
      <c r="IX130" s="72"/>
      <c r="IY130" s="72"/>
      <c r="IZ130" s="72"/>
      <c r="JA130" s="72"/>
      <c r="JB130" s="72"/>
      <c r="JC130" s="72"/>
      <c r="JD130" s="72"/>
      <c r="JE130" s="72"/>
      <c r="JF130" s="72"/>
      <c r="JG130" s="72"/>
      <c r="JH130" s="72"/>
      <c r="JI130" s="72"/>
      <c r="JJ130" s="72"/>
      <c r="JK130" s="72"/>
      <c r="JL130" s="72"/>
      <c r="JM130" s="72"/>
      <c r="JN130" s="72"/>
      <c r="JO130" s="72"/>
      <c r="JP130" s="72"/>
      <c r="JQ130" s="72"/>
      <c r="JR130" s="72"/>
      <c r="JS130" s="72"/>
      <c r="JT130" s="72"/>
      <c r="JU130" s="72"/>
      <c r="JV130" s="72"/>
      <c r="JW130" s="72"/>
      <c r="JX130" s="72"/>
      <c r="JY130" s="72"/>
      <c r="JZ130" s="72"/>
      <c r="KA130" s="72"/>
      <c r="KB130" s="72"/>
      <c r="KC130" s="72"/>
      <c r="KD130" s="72"/>
      <c r="KE130" s="72"/>
      <c r="KF130" s="72"/>
      <c r="KG130" s="72"/>
      <c r="KH130" s="72"/>
      <c r="KI130" s="72"/>
      <c r="KJ130" s="72"/>
      <c r="KK130" s="72"/>
      <c r="KL130" s="72"/>
      <c r="KM130" s="72"/>
      <c r="KN130" s="72"/>
      <c r="KO130" s="72"/>
    </row>
    <row r="131" spans="1:301" s="27" customFormat="1" ht="15" x14ac:dyDescent="0.2">
      <c r="A131" s="75"/>
      <c r="B131" s="60">
        <v>96</v>
      </c>
      <c r="C131" s="23" t="s">
        <v>262</v>
      </c>
      <c r="D131" s="36" t="s">
        <v>88</v>
      </c>
      <c r="E131" s="37" t="s">
        <v>71</v>
      </c>
      <c r="F131" s="38" t="s">
        <v>72</v>
      </c>
      <c r="G131" s="22" t="s">
        <v>14</v>
      </c>
      <c r="H131" s="23" t="s">
        <v>73</v>
      </c>
      <c r="I131" s="21" t="s">
        <v>74</v>
      </c>
      <c r="J131" s="23" t="s">
        <v>73</v>
      </c>
      <c r="K131" s="21" t="s">
        <v>229</v>
      </c>
      <c r="L131" s="23" t="s">
        <v>73</v>
      </c>
      <c r="M131" s="28" t="s">
        <v>89</v>
      </c>
      <c r="N131" s="23" t="s">
        <v>73</v>
      </c>
      <c r="O131" s="21" t="s">
        <v>77</v>
      </c>
      <c r="P131" s="23" t="s">
        <v>73</v>
      </c>
      <c r="Q131" s="21" t="s">
        <v>263</v>
      </c>
      <c r="R131" s="23" t="s">
        <v>73</v>
      </c>
      <c r="S131" s="32">
        <v>0</v>
      </c>
      <c r="T131" s="25">
        <v>1</v>
      </c>
      <c r="U131" s="53">
        <f t="shared" si="16"/>
        <v>100</v>
      </c>
      <c r="V131" s="42">
        <v>44562</v>
      </c>
      <c r="W131" s="42">
        <v>44775</v>
      </c>
      <c r="X131" s="42" t="s">
        <v>79</v>
      </c>
      <c r="Y131" s="43" t="s">
        <v>266</v>
      </c>
      <c r="Z131" s="55"/>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2"/>
      <c r="CF131" s="72"/>
      <c r="CG131" s="72"/>
      <c r="CH131" s="72"/>
      <c r="CI131" s="72"/>
      <c r="CJ131" s="72"/>
      <c r="CK131" s="72"/>
      <c r="CL131" s="72"/>
      <c r="CM131" s="72"/>
      <c r="CN131" s="72"/>
      <c r="CO131" s="72"/>
      <c r="CP131" s="72"/>
      <c r="CQ131" s="72"/>
      <c r="CR131" s="72"/>
      <c r="CS131" s="72"/>
      <c r="CT131" s="72"/>
      <c r="CU131" s="72"/>
      <c r="CV131" s="72"/>
      <c r="CW131" s="72"/>
      <c r="CX131" s="72"/>
      <c r="CY131" s="72"/>
      <c r="CZ131" s="72"/>
      <c r="DA131" s="72"/>
      <c r="DB131" s="72"/>
      <c r="DC131" s="72"/>
      <c r="DD131" s="72"/>
      <c r="DE131" s="72"/>
      <c r="DF131" s="72"/>
      <c r="DG131" s="72"/>
      <c r="DH131" s="72"/>
      <c r="DI131" s="72"/>
      <c r="DJ131" s="72"/>
      <c r="DK131" s="72"/>
      <c r="DL131" s="72"/>
      <c r="DM131" s="72"/>
      <c r="DN131" s="72"/>
      <c r="DO131" s="72"/>
      <c r="DP131" s="72"/>
      <c r="DQ131" s="72"/>
      <c r="DR131" s="72"/>
      <c r="DS131" s="72"/>
      <c r="DT131" s="72"/>
      <c r="DU131" s="72"/>
      <c r="DV131" s="72"/>
      <c r="DW131" s="72"/>
      <c r="DX131" s="72"/>
      <c r="DY131" s="72"/>
      <c r="DZ131" s="72"/>
      <c r="EA131" s="72"/>
      <c r="EB131" s="72"/>
      <c r="EC131" s="72"/>
      <c r="ED131" s="72"/>
      <c r="EE131" s="72"/>
      <c r="EF131" s="72"/>
      <c r="EG131" s="72"/>
      <c r="EH131" s="72"/>
      <c r="EI131" s="72"/>
      <c r="EJ131" s="72"/>
      <c r="EK131" s="72"/>
      <c r="EL131" s="72"/>
      <c r="EM131" s="72"/>
      <c r="EN131" s="72"/>
      <c r="EO131" s="72"/>
      <c r="EP131" s="72"/>
      <c r="EQ131" s="72"/>
      <c r="ER131" s="72"/>
      <c r="ES131" s="72"/>
      <c r="ET131" s="72"/>
      <c r="EU131" s="72"/>
      <c r="EV131" s="72"/>
      <c r="EW131" s="72"/>
      <c r="EX131" s="72"/>
      <c r="EY131" s="72"/>
      <c r="EZ131" s="72"/>
      <c r="FA131" s="72"/>
      <c r="FB131" s="72"/>
      <c r="FC131" s="72"/>
      <c r="FD131" s="72"/>
      <c r="FE131" s="72"/>
      <c r="FF131" s="72"/>
      <c r="FG131" s="72"/>
      <c r="FH131" s="72"/>
      <c r="FI131" s="72"/>
      <c r="FJ131" s="72"/>
      <c r="FK131" s="72"/>
      <c r="FL131" s="72"/>
      <c r="FM131" s="72"/>
      <c r="FN131" s="72"/>
      <c r="FO131" s="72"/>
      <c r="FP131" s="72"/>
      <c r="FQ131" s="72"/>
      <c r="FR131" s="72"/>
      <c r="FS131" s="72"/>
      <c r="FT131" s="72"/>
      <c r="FU131" s="72"/>
      <c r="FV131" s="72"/>
      <c r="FW131" s="72"/>
      <c r="FX131" s="72"/>
      <c r="FY131" s="72"/>
      <c r="FZ131" s="72"/>
      <c r="GA131" s="72"/>
      <c r="GB131" s="72"/>
      <c r="GC131" s="72"/>
      <c r="GD131" s="72"/>
      <c r="GE131" s="72"/>
      <c r="GF131" s="72"/>
      <c r="GG131" s="72"/>
      <c r="GH131" s="72"/>
      <c r="GI131" s="72"/>
      <c r="GJ131" s="72"/>
      <c r="GK131" s="72"/>
      <c r="GL131" s="72"/>
      <c r="GM131" s="72"/>
      <c r="GN131" s="72"/>
      <c r="GO131" s="72"/>
      <c r="GP131" s="72"/>
      <c r="GQ131" s="72"/>
      <c r="GR131" s="72"/>
      <c r="GS131" s="72"/>
      <c r="GT131" s="72"/>
      <c r="GU131" s="72"/>
      <c r="GV131" s="72"/>
      <c r="GW131" s="72"/>
      <c r="GX131" s="72"/>
      <c r="GY131" s="72"/>
      <c r="GZ131" s="72"/>
      <c r="HA131" s="72"/>
      <c r="HB131" s="72"/>
      <c r="HC131" s="72"/>
      <c r="HD131" s="72"/>
      <c r="HE131" s="72"/>
      <c r="HF131" s="72"/>
      <c r="HG131" s="72"/>
      <c r="HH131" s="72"/>
      <c r="HI131" s="72"/>
      <c r="HJ131" s="72"/>
      <c r="HK131" s="72"/>
      <c r="HL131" s="72"/>
      <c r="HM131" s="72"/>
      <c r="HN131" s="72"/>
      <c r="HO131" s="72"/>
      <c r="HP131" s="72"/>
      <c r="HQ131" s="72"/>
      <c r="HR131" s="72"/>
      <c r="HS131" s="72"/>
      <c r="HT131" s="72"/>
      <c r="HU131" s="72"/>
      <c r="HV131" s="72"/>
      <c r="HW131" s="72"/>
      <c r="HX131" s="72"/>
      <c r="HY131" s="72"/>
      <c r="HZ131" s="72"/>
      <c r="IA131" s="72"/>
      <c r="IB131" s="72"/>
      <c r="IC131" s="72"/>
      <c r="ID131" s="72"/>
      <c r="IE131" s="72"/>
      <c r="IF131" s="72"/>
      <c r="IG131" s="72"/>
      <c r="IH131" s="72"/>
      <c r="II131" s="72"/>
      <c r="IJ131" s="72"/>
      <c r="IK131" s="72"/>
      <c r="IL131" s="72"/>
      <c r="IM131" s="72"/>
      <c r="IN131" s="72"/>
      <c r="IO131" s="72"/>
      <c r="IP131" s="72"/>
      <c r="IQ131" s="72"/>
      <c r="IR131" s="72"/>
      <c r="IS131" s="72"/>
      <c r="IT131" s="72"/>
      <c r="IU131" s="72"/>
      <c r="IV131" s="72"/>
      <c r="IW131" s="72"/>
      <c r="IX131" s="72"/>
      <c r="IY131" s="72"/>
      <c r="IZ131" s="72"/>
      <c r="JA131" s="72"/>
      <c r="JB131" s="72"/>
      <c r="JC131" s="72"/>
      <c r="JD131" s="72"/>
      <c r="JE131" s="72"/>
      <c r="JF131" s="72"/>
      <c r="JG131" s="72"/>
      <c r="JH131" s="72"/>
      <c r="JI131" s="72"/>
      <c r="JJ131" s="72"/>
      <c r="JK131" s="72"/>
      <c r="JL131" s="72"/>
      <c r="JM131" s="72"/>
      <c r="JN131" s="72"/>
      <c r="JO131" s="72"/>
      <c r="JP131" s="72"/>
      <c r="JQ131" s="72"/>
      <c r="JR131" s="72"/>
      <c r="JS131" s="72"/>
      <c r="JT131" s="72"/>
      <c r="JU131" s="72"/>
      <c r="JV131" s="72"/>
      <c r="JW131" s="72"/>
      <c r="JX131" s="72"/>
      <c r="JY131" s="72"/>
      <c r="JZ131" s="72"/>
      <c r="KA131" s="72"/>
      <c r="KB131" s="72"/>
      <c r="KC131" s="72"/>
      <c r="KD131" s="72"/>
      <c r="KE131" s="72"/>
      <c r="KF131" s="72"/>
      <c r="KG131" s="72"/>
      <c r="KH131" s="72"/>
      <c r="KI131" s="72"/>
      <c r="KJ131" s="72"/>
      <c r="KK131" s="72"/>
      <c r="KL131" s="72"/>
      <c r="KM131" s="72"/>
      <c r="KN131" s="72"/>
      <c r="KO131" s="72"/>
    </row>
    <row r="132" spans="1:301" ht="15" x14ac:dyDescent="0.2">
      <c r="B132" s="61">
        <v>97</v>
      </c>
      <c r="C132" s="23" t="s">
        <v>262</v>
      </c>
      <c r="D132" s="36" t="s">
        <v>113</v>
      </c>
      <c r="E132" s="37" t="s">
        <v>85</v>
      </c>
      <c r="F132" s="38" t="s">
        <v>72</v>
      </c>
      <c r="G132" s="22" t="s">
        <v>14</v>
      </c>
      <c r="H132" s="23" t="s">
        <v>73</v>
      </c>
      <c r="I132" s="21" t="s">
        <v>74</v>
      </c>
      <c r="J132" s="23" t="s">
        <v>73</v>
      </c>
      <c r="K132" s="21" t="s">
        <v>229</v>
      </c>
      <c r="L132" s="23" t="s">
        <v>73</v>
      </c>
      <c r="M132" s="28" t="s">
        <v>114</v>
      </c>
      <c r="N132" s="23" t="s">
        <v>73</v>
      </c>
      <c r="O132" s="21" t="s">
        <v>77</v>
      </c>
      <c r="P132" s="23" t="s">
        <v>73</v>
      </c>
      <c r="Q132" s="21" t="s">
        <v>263</v>
      </c>
      <c r="R132" s="23" t="s">
        <v>73</v>
      </c>
      <c r="S132" s="32">
        <v>0</v>
      </c>
      <c r="T132" s="25">
        <v>1</v>
      </c>
      <c r="U132" s="52">
        <f t="shared" ref="U132:U133" si="19">T132*100</f>
        <v>100</v>
      </c>
      <c r="V132" s="42">
        <v>44562</v>
      </c>
      <c r="W132" s="42">
        <v>44775</v>
      </c>
      <c r="X132" s="42" t="s">
        <v>79</v>
      </c>
      <c r="Y132" s="43" t="s">
        <v>267</v>
      </c>
      <c r="Z132" s="55"/>
    </row>
    <row r="133" spans="1:301" ht="15" x14ac:dyDescent="0.2">
      <c r="B133" s="60">
        <v>98</v>
      </c>
      <c r="C133" s="65" t="s">
        <v>262</v>
      </c>
      <c r="D133" s="36" t="s">
        <v>130</v>
      </c>
      <c r="E133" s="36" t="s">
        <v>71</v>
      </c>
      <c r="F133" s="40" t="s">
        <v>72</v>
      </c>
      <c r="G133" s="22" t="s">
        <v>14</v>
      </c>
      <c r="H133" s="23" t="s">
        <v>73</v>
      </c>
      <c r="I133" s="21" t="s">
        <v>74</v>
      </c>
      <c r="J133" s="23" t="s">
        <v>73</v>
      </c>
      <c r="K133" s="21" t="s">
        <v>229</v>
      </c>
      <c r="L133" s="23" t="s">
        <v>73</v>
      </c>
      <c r="M133" s="28" t="s">
        <v>131</v>
      </c>
      <c r="N133" s="23" t="s">
        <v>73</v>
      </c>
      <c r="O133" s="21" t="s">
        <v>77</v>
      </c>
      <c r="P133" s="23" t="s">
        <v>73</v>
      </c>
      <c r="Q133" s="21" t="s">
        <v>263</v>
      </c>
      <c r="R133" s="23" t="s">
        <v>73</v>
      </c>
      <c r="S133" s="32">
        <v>0</v>
      </c>
      <c r="T133" s="33">
        <v>1</v>
      </c>
      <c r="U133" s="52">
        <f t="shared" si="19"/>
        <v>100</v>
      </c>
      <c r="V133" s="42" t="s">
        <v>73</v>
      </c>
      <c r="W133" s="42" t="s">
        <v>73</v>
      </c>
      <c r="X133" s="42" t="s">
        <v>79</v>
      </c>
      <c r="Y133" s="66" t="s">
        <v>268</v>
      </c>
      <c r="Z133" s="67"/>
    </row>
    <row r="134" spans="1:301" ht="15.75" x14ac:dyDescent="0.2">
      <c r="B134" s="131" t="s">
        <v>269</v>
      </c>
      <c r="C134" s="132"/>
      <c r="D134" s="132"/>
      <c r="E134" s="132"/>
      <c r="F134" s="132"/>
      <c r="G134" s="132"/>
      <c r="H134" s="132"/>
      <c r="I134" s="132"/>
      <c r="J134" s="132"/>
      <c r="K134" s="132"/>
      <c r="L134" s="132"/>
      <c r="M134" s="132"/>
      <c r="N134" s="132"/>
      <c r="O134" s="133" t="s">
        <v>151</v>
      </c>
      <c r="P134" s="134"/>
      <c r="Q134" s="134"/>
      <c r="R134" s="134"/>
      <c r="S134" s="135"/>
      <c r="T134" s="19">
        <f>SUM(U135:U139)/500</f>
        <v>1</v>
      </c>
      <c r="U134" s="53">
        <f t="shared" si="16"/>
        <v>100</v>
      </c>
      <c r="V134" s="153"/>
      <c r="W134" s="154"/>
      <c r="X134" s="154"/>
      <c r="Y134" s="154"/>
      <c r="Z134" s="155"/>
    </row>
    <row r="135" spans="1:301" ht="15" x14ac:dyDescent="0.2">
      <c r="B135" s="60">
        <v>99</v>
      </c>
      <c r="C135" s="23" t="s">
        <v>270</v>
      </c>
      <c r="D135" s="39" t="s">
        <v>70</v>
      </c>
      <c r="E135" s="37" t="s">
        <v>71</v>
      </c>
      <c r="F135" s="38" t="s">
        <v>72</v>
      </c>
      <c r="G135" s="22" t="s">
        <v>14</v>
      </c>
      <c r="H135" s="23" t="s">
        <v>73</v>
      </c>
      <c r="I135" s="21" t="s">
        <v>74</v>
      </c>
      <c r="J135" s="23" t="s">
        <v>73</v>
      </c>
      <c r="K135" s="21" t="s">
        <v>229</v>
      </c>
      <c r="L135" s="23" t="s">
        <v>73</v>
      </c>
      <c r="M135" s="21" t="s">
        <v>76</v>
      </c>
      <c r="N135" s="23" t="s">
        <v>73</v>
      </c>
      <c r="O135" s="21" t="s">
        <v>77</v>
      </c>
      <c r="P135" s="23" t="s">
        <v>73</v>
      </c>
      <c r="Q135" s="21" t="s">
        <v>271</v>
      </c>
      <c r="R135" s="23" t="s">
        <v>73</v>
      </c>
      <c r="S135" s="24">
        <v>0</v>
      </c>
      <c r="T135" s="25">
        <v>1</v>
      </c>
      <c r="U135" s="53">
        <f t="shared" si="16"/>
        <v>100</v>
      </c>
      <c r="V135" s="42">
        <v>44562</v>
      </c>
      <c r="W135" s="42">
        <v>44775</v>
      </c>
      <c r="X135" s="42" t="s">
        <v>79</v>
      </c>
      <c r="Y135" s="43" t="s">
        <v>272</v>
      </c>
      <c r="Z135" s="55"/>
    </row>
    <row r="136" spans="1:301" s="27" customFormat="1" ht="15" x14ac:dyDescent="0.2">
      <c r="A136" s="72"/>
      <c r="B136" s="61">
        <v>100</v>
      </c>
      <c r="C136" s="23" t="s">
        <v>270</v>
      </c>
      <c r="D136" s="36" t="s">
        <v>84</v>
      </c>
      <c r="E136" s="37" t="s">
        <v>85</v>
      </c>
      <c r="F136" s="38" t="s">
        <v>72</v>
      </c>
      <c r="G136" s="22" t="s">
        <v>14</v>
      </c>
      <c r="H136" s="23" t="s">
        <v>73</v>
      </c>
      <c r="I136" s="21" t="s">
        <v>74</v>
      </c>
      <c r="J136" s="23" t="s">
        <v>73</v>
      </c>
      <c r="K136" s="21" t="s">
        <v>229</v>
      </c>
      <c r="L136" s="23" t="s">
        <v>73</v>
      </c>
      <c r="M136" s="28" t="s">
        <v>86</v>
      </c>
      <c r="N136" s="23" t="s">
        <v>73</v>
      </c>
      <c r="O136" s="21" t="s">
        <v>77</v>
      </c>
      <c r="P136" s="23" t="s">
        <v>73</v>
      </c>
      <c r="Q136" s="21" t="s">
        <v>271</v>
      </c>
      <c r="R136" s="23" t="s">
        <v>73</v>
      </c>
      <c r="S136" s="32">
        <v>0</v>
      </c>
      <c r="T136" s="25">
        <v>1</v>
      </c>
      <c r="U136" s="53">
        <f t="shared" si="16"/>
        <v>100</v>
      </c>
      <c r="V136" s="42">
        <v>44562</v>
      </c>
      <c r="W136" s="42">
        <v>44775</v>
      </c>
      <c r="X136" s="42" t="s">
        <v>79</v>
      </c>
      <c r="Y136" s="43" t="s">
        <v>273</v>
      </c>
      <c r="Z136" s="55"/>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2"/>
      <c r="CF136" s="72"/>
      <c r="CG136" s="72"/>
      <c r="CH136" s="72"/>
      <c r="CI136" s="72"/>
      <c r="CJ136" s="72"/>
      <c r="CK136" s="72"/>
      <c r="CL136" s="72"/>
      <c r="CM136" s="72"/>
      <c r="CN136" s="72"/>
      <c r="CO136" s="72"/>
      <c r="CP136" s="72"/>
      <c r="CQ136" s="72"/>
      <c r="CR136" s="72"/>
      <c r="CS136" s="72"/>
      <c r="CT136" s="72"/>
      <c r="CU136" s="72"/>
      <c r="CV136" s="72"/>
      <c r="CW136" s="72"/>
      <c r="CX136" s="72"/>
      <c r="CY136" s="72"/>
      <c r="CZ136" s="72"/>
      <c r="DA136" s="72"/>
      <c r="DB136" s="72"/>
      <c r="DC136" s="72"/>
      <c r="DD136" s="72"/>
      <c r="DE136" s="72"/>
      <c r="DF136" s="72"/>
      <c r="DG136" s="72"/>
      <c r="DH136" s="72"/>
      <c r="DI136" s="72"/>
      <c r="DJ136" s="72"/>
      <c r="DK136" s="72"/>
      <c r="DL136" s="72"/>
      <c r="DM136" s="72"/>
      <c r="DN136" s="72"/>
      <c r="DO136" s="72"/>
      <c r="DP136" s="72"/>
      <c r="DQ136" s="72"/>
      <c r="DR136" s="72"/>
      <c r="DS136" s="72"/>
      <c r="DT136" s="72"/>
      <c r="DU136" s="72"/>
      <c r="DV136" s="72"/>
      <c r="DW136" s="72"/>
      <c r="DX136" s="72"/>
      <c r="DY136" s="72"/>
      <c r="DZ136" s="72"/>
      <c r="EA136" s="72"/>
      <c r="EB136" s="72"/>
      <c r="EC136" s="72"/>
      <c r="ED136" s="72"/>
      <c r="EE136" s="72"/>
      <c r="EF136" s="72"/>
      <c r="EG136" s="72"/>
      <c r="EH136" s="72"/>
      <c r="EI136" s="72"/>
      <c r="EJ136" s="72"/>
      <c r="EK136" s="72"/>
      <c r="EL136" s="72"/>
      <c r="EM136" s="72"/>
      <c r="EN136" s="72"/>
      <c r="EO136" s="72"/>
      <c r="EP136" s="72"/>
      <c r="EQ136" s="72"/>
      <c r="ER136" s="72"/>
      <c r="ES136" s="72"/>
      <c r="ET136" s="72"/>
      <c r="EU136" s="72"/>
      <c r="EV136" s="72"/>
      <c r="EW136" s="72"/>
      <c r="EX136" s="72"/>
      <c r="EY136" s="72"/>
      <c r="EZ136" s="72"/>
      <c r="FA136" s="72"/>
      <c r="FB136" s="72"/>
      <c r="FC136" s="72"/>
      <c r="FD136" s="72"/>
      <c r="FE136" s="72"/>
      <c r="FF136" s="72"/>
      <c r="FG136" s="72"/>
      <c r="FH136" s="72"/>
      <c r="FI136" s="72"/>
      <c r="FJ136" s="72"/>
      <c r="FK136" s="72"/>
      <c r="FL136" s="72"/>
      <c r="FM136" s="72"/>
      <c r="FN136" s="72"/>
      <c r="FO136" s="72"/>
      <c r="FP136" s="72"/>
      <c r="FQ136" s="72"/>
      <c r="FR136" s="72"/>
      <c r="FS136" s="72"/>
      <c r="FT136" s="72"/>
      <c r="FU136" s="72"/>
      <c r="FV136" s="72"/>
      <c r="FW136" s="72"/>
      <c r="FX136" s="72"/>
      <c r="FY136" s="72"/>
      <c r="FZ136" s="72"/>
      <c r="GA136" s="72"/>
      <c r="GB136" s="72"/>
      <c r="GC136" s="72"/>
      <c r="GD136" s="72"/>
      <c r="GE136" s="72"/>
      <c r="GF136" s="72"/>
      <c r="GG136" s="72"/>
      <c r="GH136" s="72"/>
      <c r="GI136" s="72"/>
      <c r="GJ136" s="72"/>
      <c r="GK136" s="72"/>
      <c r="GL136" s="72"/>
      <c r="GM136" s="72"/>
      <c r="GN136" s="72"/>
      <c r="GO136" s="72"/>
      <c r="GP136" s="72"/>
      <c r="GQ136" s="72"/>
      <c r="GR136" s="72"/>
      <c r="GS136" s="72"/>
      <c r="GT136" s="72"/>
      <c r="GU136" s="72"/>
      <c r="GV136" s="72"/>
      <c r="GW136" s="72"/>
      <c r="GX136" s="72"/>
      <c r="GY136" s="72"/>
      <c r="GZ136" s="72"/>
      <c r="HA136" s="72"/>
      <c r="HB136" s="72"/>
      <c r="HC136" s="72"/>
      <c r="HD136" s="72"/>
      <c r="HE136" s="72"/>
      <c r="HF136" s="72"/>
      <c r="HG136" s="72"/>
      <c r="HH136" s="72"/>
      <c r="HI136" s="72"/>
      <c r="HJ136" s="72"/>
      <c r="HK136" s="72"/>
      <c r="HL136" s="72"/>
      <c r="HM136" s="72"/>
      <c r="HN136" s="72"/>
      <c r="HO136" s="72"/>
      <c r="HP136" s="72"/>
      <c r="HQ136" s="72"/>
      <c r="HR136" s="72"/>
      <c r="HS136" s="72"/>
      <c r="HT136" s="72"/>
      <c r="HU136" s="72"/>
      <c r="HV136" s="72"/>
      <c r="HW136" s="72"/>
      <c r="HX136" s="72"/>
      <c r="HY136" s="72"/>
      <c r="HZ136" s="72"/>
      <c r="IA136" s="72"/>
      <c r="IB136" s="72"/>
      <c r="IC136" s="72"/>
      <c r="ID136" s="72"/>
      <c r="IE136" s="72"/>
      <c r="IF136" s="72"/>
      <c r="IG136" s="72"/>
      <c r="IH136" s="72"/>
      <c r="II136" s="72"/>
      <c r="IJ136" s="72"/>
      <c r="IK136" s="72"/>
      <c r="IL136" s="72"/>
      <c r="IM136" s="72"/>
      <c r="IN136" s="72"/>
      <c r="IO136" s="72"/>
      <c r="IP136" s="72"/>
      <c r="IQ136" s="72"/>
      <c r="IR136" s="72"/>
      <c r="IS136" s="72"/>
      <c r="IT136" s="72"/>
      <c r="IU136" s="72"/>
      <c r="IV136" s="72"/>
      <c r="IW136" s="72"/>
      <c r="IX136" s="72"/>
      <c r="IY136" s="72"/>
      <c r="IZ136" s="72"/>
      <c r="JA136" s="72"/>
      <c r="JB136" s="72"/>
      <c r="JC136" s="72"/>
      <c r="JD136" s="72"/>
      <c r="JE136" s="72"/>
      <c r="JF136" s="72"/>
      <c r="JG136" s="72"/>
      <c r="JH136" s="72"/>
      <c r="JI136" s="72"/>
      <c r="JJ136" s="72"/>
      <c r="JK136" s="72"/>
      <c r="JL136" s="72"/>
      <c r="JM136" s="72"/>
      <c r="JN136" s="72"/>
      <c r="JO136" s="72"/>
      <c r="JP136" s="72"/>
      <c r="JQ136" s="72"/>
      <c r="JR136" s="72"/>
      <c r="JS136" s="72"/>
      <c r="JT136" s="72"/>
      <c r="JU136" s="72"/>
      <c r="JV136" s="72"/>
      <c r="JW136" s="72"/>
      <c r="JX136" s="72"/>
      <c r="JY136" s="72"/>
      <c r="JZ136" s="72"/>
      <c r="KA136" s="72"/>
      <c r="KB136" s="72"/>
      <c r="KC136" s="72"/>
      <c r="KD136" s="72"/>
      <c r="KE136" s="72"/>
      <c r="KF136" s="72"/>
      <c r="KG136" s="72"/>
      <c r="KH136" s="72"/>
      <c r="KI136" s="72"/>
      <c r="KJ136" s="72"/>
      <c r="KK136" s="72"/>
      <c r="KL136" s="72"/>
      <c r="KM136" s="72"/>
      <c r="KN136" s="72"/>
      <c r="KO136" s="72"/>
    </row>
    <row r="137" spans="1:301" s="27" customFormat="1" ht="15" x14ac:dyDescent="0.2">
      <c r="A137" s="75"/>
      <c r="B137" s="60">
        <v>101</v>
      </c>
      <c r="C137" s="23" t="s">
        <v>270</v>
      </c>
      <c r="D137" s="36" t="s">
        <v>88</v>
      </c>
      <c r="E137" s="37" t="s">
        <v>71</v>
      </c>
      <c r="F137" s="38" t="s">
        <v>72</v>
      </c>
      <c r="G137" s="22" t="s">
        <v>14</v>
      </c>
      <c r="H137" s="23" t="s">
        <v>73</v>
      </c>
      <c r="I137" s="21" t="s">
        <v>74</v>
      </c>
      <c r="J137" s="23" t="s">
        <v>73</v>
      </c>
      <c r="K137" s="21" t="s">
        <v>229</v>
      </c>
      <c r="L137" s="23" t="s">
        <v>73</v>
      </c>
      <c r="M137" s="28" t="s">
        <v>89</v>
      </c>
      <c r="N137" s="23" t="s">
        <v>73</v>
      </c>
      <c r="O137" s="21" t="s">
        <v>77</v>
      </c>
      <c r="P137" s="23" t="s">
        <v>73</v>
      </c>
      <c r="Q137" s="21" t="s">
        <v>271</v>
      </c>
      <c r="R137" s="23" t="s">
        <v>73</v>
      </c>
      <c r="S137" s="32">
        <v>0</v>
      </c>
      <c r="T137" s="25">
        <v>1</v>
      </c>
      <c r="U137" s="53">
        <f t="shared" si="16"/>
        <v>100</v>
      </c>
      <c r="V137" s="42">
        <v>44562</v>
      </c>
      <c r="W137" s="42">
        <v>44775</v>
      </c>
      <c r="X137" s="42" t="s">
        <v>79</v>
      </c>
      <c r="Y137" s="43" t="s">
        <v>274</v>
      </c>
      <c r="Z137" s="55"/>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2"/>
      <c r="CF137" s="72"/>
      <c r="CG137" s="72"/>
      <c r="CH137" s="72"/>
      <c r="CI137" s="72"/>
      <c r="CJ137" s="72"/>
      <c r="CK137" s="72"/>
      <c r="CL137" s="72"/>
      <c r="CM137" s="72"/>
      <c r="CN137" s="72"/>
      <c r="CO137" s="72"/>
      <c r="CP137" s="72"/>
      <c r="CQ137" s="72"/>
      <c r="CR137" s="72"/>
      <c r="CS137" s="72"/>
      <c r="CT137" s="72"/>
      <c r="CU137" s="72"/>
      <c r="CV137" s="72"/>
      <c r="CW137" s="72"/>
      <c r="CX137" s="72"/>
      <c r="CY137" s="72"/>
      <c r="CZ137" s="72"/>
      <c r="DA137" s="72"/>
      <c r="DB137" s="72"/>
      <c r="DC137" s="72"/>
      <c r="DD137" s="72"/>
      <c r="DE137" s="72"/>
      <c r="DF137" s="72"/>
      <c r="DG137" s="72"/>
      <c r="DH137" s="72"/>
      <c r="DI137" s="72"/>
      <c r="DJ137" s="72"/>
      <c r="DK137" s="72"/>
      <c r="DL137" s="72"/>
      <c r="DM137" s="72"/>
      <c r="DN137" s="72"/>
      <c r="DO137" s="72"/>
      <c r="DP137" s="72"/>
      <c r="DQ137" s="72"/>
      <c r="DR137" s="72"/>
      <c r="DS137" s="72"/>
      <c r="DT137" s="72"/>
      <c r="DU137" s="72"/>
      <c r="DV137" s="72"/>
      <c r="DW137" s="72"/>
      <c r="DX137" s="72"/>
      <c r="DY137" s="72"/>
      <c r="DZ137" s="72"/>
      <c r="EA137" s="72"/>
      <c r="EB137" s="72"/>
      <c r="EC137" s="72"/>
      <c r="ED137" s="72"/>
      <c r="EE137" s="72"/>
      <c r="EF137" s="72"/>
      <c r="EG137" s="72"/>
      <c r="EH137" s="72"/>
      <c r="EI137" s="72"/>
      <c r="EJ137" s="72"/>
      <c r="EK137" s="72"/>
      <c r="EL137" s="72"/>
      <c r="EM137" s="72"/>
      <c r="EN137" s="72"/>
      <c r="EO137" s="72"/>
      <c r="EP137" s="72"/>
      <c r="EQ137" s="72"/>
      <c r="ER137" s="72"/>
      <c r="ES137" s="72"/>
      <c r="ET137" s="72"/>
      <c r="EU137" s="72"/>
      <c r="EV137" s="72"/>
      <c r="EW137" s="72"/>
      <c r="EX137" s="72"/>
      <c r="EY137" s="72"/>
      <c r="EZ137" s="72"/>
      <c r="FA137" s="72"/>
      <c r="FB137" s="72"/>
      <c r="FC137" s="72"/>
      <c r="FD137" s="72"/>
      <c r="FE137" s="72"/>
      <c r="FF137" s="72"/>
      <c r="FG137" s="72"/>
      <c r="FH137" s="72"/>
      <c r="FI137" s="72"/>
      <c r="FJ137" s="72"/>
      <c r="FK137" s="72"/>
      <c r="FL137" s="72"/>
      <c r="FM137" s="72"/>
      <c r="FN137" s="72"/>
      <c r="FO137" s="72"/>
      <c r="FP137" s="72"/>
      <c r="FQ137" s="72"/>
      <c r="FR137" s="72"/>
      <c r="FS137" s="72"/>
      <c r="FT137" s="72"/>
      <c r="FU137" s="72"/>
      <c r="FV137" s="72"/>
      <c r="FW137" s="72"/>
      <c r="FX137" s="72"/>
      <c r="FY137" s="72"/>
      <c r="FZ137" s="72"/>
      <c r="GA137" s="72"/>
      <c r="GB137" s="72"/>
      <c r="GC137" s="72"/>
      <c r="GD137" s="72"/>
      <c r="GE137" s="72"/>
      <c r="GF137" s="72"/>
      <c r="GG137" s="72"/>
      <c r="GH137" s="72"/>
      <c r="GI137" s="72"/>
      <c r="GJ137" s="72"/>
      <c r="GK137" s="72"/>
      <c r="GL137" s="72"/>
      <c r="GM137" s="72"/>
      <c r="GN137" s="72"/>
      <c r="GO137" s="72"/>
      <c r="GP137" s="72"/>
      <c r="GQ137" s="72"/>
      <c r="GR137" s="72"/>
      <c r="GS137" s="72"/>
      <c r="GT137" s="72"/>
      <c r="GU137" s="72"/>
      <c r="GV137" s="72"/>
      <c r="GW137" s="72"/>
      <c r="GX137" s="72"/>
      <c r="GY137" s="72"/>
      <c r="GZ137" s="72"/>
      <c r="HA137" s="72"/>
      <c r="HB137" s="72"/>
      <c r="HC137" s="72"/>
      <c r="HD137" s="72"/>
      <c r="HE137" s="72"/>
      <c r="HF137" s="72"/>
      <c r="HG137" s="72"/>
      <c r="HH137" s="72"/>
      <c r="HI137" s="72"/>
      <c r="HJ137" s="72"/>
      <c r="HK137" s="72"/>
      <c r="HL137" s="72"/>
      <c r="HM137" s="72"/>
      <c r="HN137" s="72"/>
      <c r="HO137" s="72"/>
      <c r="HP137" s="72"/>
      <c r="HQ137" s="72"/>
      <c r="HR137" s="72"/>
      <c r="HS137" s="72"/>
      <c r="HT137" s="72"/>
      <c r="HU137" s="72"/>
      <c r="HV137" s="72"/>
      <c r="HW137" s="72"/>
      <c r="HX137" s="72"/>
      <c r="HY137" s="72"/>
      <c r="HZ137" s="72"/>
      <c r="IA137" s="72"/>
      <c r="IB137" s="72"/>
      <c r="IC137" s="72"/>
      <c r="ID137" s="72"/>
      <c r="IE137" s="72"/>
      <c r="IF137" s="72"/>
      <c r="IG137" s="72"/>
      <c r="IH137" s="72"/>
      <c r="II137" s="72"/>
      <c r="IJ137" s="72"/>
      <c r="IK137" s="72"/>
      <c r="IL137" s="72"/>
      <c r="IM137" s="72"/>
      <c r="IN137" s="72"/>
      <c r="IO137" s="72"/>
      <c r="IP137" s="72"/>
      <c r="IQ137" s="72"/>
      <c r="IR137" s="72"/>
      <c r="IS137" s="72"/>
      <c r="IT137" s="72"/>
      <c r="IU137" s="72"/>
      <c r="IV137" s="72"/>
      <c r="IW137" s="72"/>
      <c r="IX137" s="72"/>
      <c r="IY137" s="72"/>
      <c r="IZ137" s="72"/>
      <c r="JA137" s="72"/>
      <c r="JB137" s="72"/>
      <c r="JC137" s="72"/>
      <c r="JD137" s="72"/>
      <c r="JE137" s="72"/>
      <c r="JF137" s="72"/>
      <c r="JG137" s="72"/>
      <c r="JH137" s="72"/>
      <c r="JI137" s="72"/>
      <c r="JJ137" s="72"/>
      <c r="JK137" s="72"/>
      <c r="JL137" s="72"/>
      <c r="JM137" s="72"/>
      <c r="JN137" s="72"/>
      <c r="JO137" s="72"/>
      <c r="JP137" s="72"/>
      <c r="JQ137" s="72"/>
      <c r="JR137" s="72"/>
      <c r="JS137" s="72"/>
      <c r="JT137" s="72"/>
      <c r="JU137" s="72"/>
      <c r="JV137" s="72"/>
      <c r="JW137" s="72"/>
      <c r="JX137" s="72"/>
      <c r="JY137" s="72"/>
      <c r="JZ137" s="72"/>
      <c r="KA137" s="72"/>
      <c r="KB137" s="72"/>
      <c r="KC137" s="72"/>
      <c r="KD137" s="72"/>
      <c r="KE137" s="72"/>
      <c r="KF137" s="72"/>
      <c r="KG137" s="72"/>
      <c r="KH137" s="72"/>
      <c r="KI137" s="72"/>
      <c r="KJ137" s="72"/>
      <c r="KK137" s="72"/>
      <c r="KL137" s="72"/>
      <c r="KM137" s="72"/>
      <c r="KN137" s="72"/>
      <c r="KO137" s="72"/>
    </row>
    <row r="138" spans="1:301" ht="15" x14ac:dyDescent="0.2">
      <c r="B138" s="61">
        <v>102</v>
      </c>
      <c r="C138" s="23" t="s">
        <v>270</v>
      </c>
      <c r="D138" s="36" t="s">
        <v>113</v>
      </c>
      <c r="E138" s="37" t="s">
        <v>85</v>
      </c>
      <c r="F138" s="38" t="s">
        <v>72</v>
      </c>
      <c r="G138" s="22" t="s">
        <v>14</v>
      </c>
      <c r="H138" s="23" t="s">
        <v>73</v>
      </c>
      <c r="I138" s="21" t="s">
        <v>74</v>
      </c>
      <c r="J138" s="23" t="s">
        <v>73</v>
      </c>
      <c r="K138" s="21" t="s">
        <v>229</v>
      </c>
      <c r="L138" s="23" t="s">
        <v>73</v>
      </c>
      <c r="M138" s="28" t="s">
        <v>114</v>
      </c>
      <c r="N138" s="23" t="s">
        <v>73</v>
      </c>
      <c r="O138" s="21" t="s">
        <v>77</v>
      </c>
      <c r="P138" s="23" t="s">
        <v>73</v>
      </c>
      <c r="Q138" s="21" t="s">
        <v>271</v>
      </c>
      <c r="R138" s="23" t="s">
        <v>73</v>
      </c>
      <c r="S138" s="32">
        <v>0</v>
      </c>
      <c r="T138" s="25">
        <v>1</v>
      </c>
      <c r="U138" s="52">
        <f t="shared" ref="U138" si="20">T138*100</f>
        <v>100</v>
      </c>
      <c r="V138" s="42">
        <v>44562</v>
      </c>
      <c r="W138" s="42">
        <v>44775</v>
      </c>
      <c r="X138" s="42" t="s">
        <v>79</v>
      </c>
      <c r="Y138" s="43" t="s">
        <v>275</v>
      </c>
      <c r="Z138" s="55"/>
    </row>
    <row r="139" spans="1:301" ht="15" x14ac:dyDescent="0.2">
      <c r="B139" s="60">
        <v>103</v>
      </c>
      <c r="C139" s="65" t="s">
        <v>270</v>
      </c>
      <c r="D139" s="36" t="s">
        <v>130</v>
      </c>
      <c r="E139" s="36" t="s">
        <v>71</v>
      </c>
      <c r="F139" s="40" t="s">
        <v>72</v>
      </c>
      <c r="G139" s="22" t="s">
        <v>14</v>
      </c>
      <c r="H139" s="23" t="s">
        <v>73</v>
      </c>
      <c r="I139" s="21" t="s">
        <v>74</v>
      </c>
      <c r="J139" s="23" t="s">
        <v>73</v>
      </c>
      <c r="K139" s="21" t="s">
        <v>229</v>
      </c>
      <c r="L139" s="23" t="s">
        <v>73</v>
      </c>
      <c r="M139" s="28" t="s">
        <v>131</v>
      </c>
      <c r="N139" s="23" t="s">
        <v>73</v>
      </c>
      <c r="O139" s="21" t="s">
        <v>77</v>
      </c>
      <c r="P139" s="23" t="s">
        <v>73</v>
      </c>
      <c r="Q139" s="21" t="s">
        <v>271</v>
      </c>
      <c r="R139" s="23" t="s">
        <v>73</v>
      </c>
      <c r="S139" s="32">
        <v>0</v>
      </c>
      <c r="T139" s="33">
        <v>1</v>
      </c>
      <c r="U139" s="53">
        <v>100</v>
      </c>
      <c r="V139" s="42" t="s">
        <v>73</v>
      </c>
      <c r="W139" s="42" t="s">
        <v>73</v>
      </c>
      <c r="X139" s="42" t="s">
        <v>79</v>
      </c>
      <c r="Y139" s="66" t="s">
        <v>276</v>
      </c>
      <c r="Z139" s="67"/>
    </row>
    <row r="140" spans="1:301" ht="15.75" x14ac:dyDescent="0.2">
      <c r="B140" s="131" t="s">
        <v>277</v>
      </c>
      <c r="C140" s="132"/>
      <c r="D140" s="132"/>
      <c r="E140" s="132"/>
      <c r="F140" s="132"/>
      <c r="G140" s="132"/>
      <c r="H140" s="132"/>
      <c r="I140" s="132"/>
      <c r="J140" s="132"/>
      <c r="K140" s="132"/>
      <c r="L140" s="132"/>
      <c r="M140" s="132"/>
      <c r="N140" s="132"/>
      <c r="O140" s="133" t="s">
        <v>151</v>
      </c>
      <c r="P140" s="134"/>
      <c r="Q140" s="134"/>
      <c r="R140" s="134"/>
      <c r="S140" s="135"/>
      <c r="T140" s="19">
        <f>SUM(U141:U145)/500</f>
        <v>1</v>
      </c>
      <c r="U140" s="52">
        <f t="shared" si="16"/>
        <v>100</v>
      </c>
      <c r="V140" s="153"/>
      <c r="W140" s="154"/>
      <c r="X140" s="154"/>
      <c r="Y140" s="154"/>
      <c r="Z140" s="155"/>
    </row>
    <row r="141" spans="1:301" ht="15" x14ac:dyDescent="0.2">
      <c r="B141" s="60">
        <v>104</v>
      </c>
      <c r="C141" s="23" t="s">
        <v>278</v>
      </c>
      <c r="D141" s="39" t="s">
        <v>70</v>
      </c>
      <c r="E141" s="37" t="s">
        <v>71</v>
      </c>
      <c r="F141" s="38" t="s">
        <v>72</v>
      </c>
      <c r="G141" s="22" t="s">
        <v>14</v>
      </c>
      <c r="H141" s="23" t="s">
        <v>73</v>
      </c>
      <c r="I141" s="21" t="s">
        <v>74</v>
      </c>
      <c r="J141" s="23" t="s">
        <v>73</v>
      </c>
      <c r="K141" s="21" t="s">
        <v>229</v>
      </c>
      <c r="L141" s="23" t="s">
        <v>73</v>
      </c>
      <c r="M141" s="21" t="s">
        <v>76</v>
      </c>
      <c r="N141" s="23" t="s">
        <v>73</v>
      </c>
      <c r="O141" s="21" t="s">
        <v>77</v>
      </c>
      <c r="P141" s="23" t="s">
        <v>73</v>
      </c>
      <c r="Q141" s="21" t="s">
        <v>279</v>
      </c>
      <c r="R141" s="23" t="s">
        <v>73</v>
      </c>
      <c r="S141" s="24">
        <v>0</v>
      </c>
      <c r="T141" s="25">
        <v>1</v>
      </c>
      <c r="U141" s="52">
        <f t="shared" si="16"/>
        <v>100</v>
      </c>
      <c r="V141" s="42">
        <v>44562</v>
      </c>
      <c r="W141" s="42">
        <v>44775</v>
      </c>
      <c r="X141" s="42" t="s">
        <v>79</v>
      </c>
      <c r="Y141" s="43" t="s">
        <v>280</v>
      </c>
      <c r="Z141" s="55"/>
    </row>
    <row r="142" spans="1:301" ht="15" x14ac:dyDescent="0.2">
      <c r="B142" s="61">
        <v>105</v>
      </c>
      <c r="C142" s="23" t="s">
        <v>278</v>
      </c>
      <c r="D142" s="36" t="s">
        <v>84</v>
      </c>
      <c r="E142" s="37" t="s">
        <v>85</v>
      </c>
      <c r="F142" s="38" t="s">
        <v>72</v>
      </c>
      <c r="G142" s="22" t="s">
        <v>14</v>
      </c>
      <c r="H142" s="23" t="s">
        <v>73</v>
      </c>
      <c r="I142" s="21" t="s">
        <v>74</v>
      </c>
      <c r="J142" s="23" t="s">
        <v>73</v>
      </c>
      <c r="K142" s="21" t="s">
        <v>229</v>
      </c>
      <c r="L142" s="23" t="s">
        <v>73</v>
      </c>
      <c r="M142" s="28" t="s">
        <v>86</v>
      </c>
      <c r="N142" s="23" t="s">
        <v>73</v>
      </c>
      <c r="O142" s="21" t="s">
        <v>77</v>
      </c>
      <c r="P142" s="23" t="s">
        <v>73</v>
      </c>
      <c r="Q142" s="21" t="s">
        <v>279</v>
      </c>
      <c r="R142" s="23" t="s">
        <v>73</v>
      </c>
      <c r="S142" s="32">
        <v>0</v>
      </c>
      <c r="T142" s="25">
        <v>1</v>
      </c>
      <c r="U142" s="53">
        <f t="shared" ref="U142" si="21">T142*100</f>
        <v>100</v>
      </c>
      <c r="V142" s="42">
        <v>44562</v>
      </c>
      <c r="W142" s="42">
        <v>44775</v>
      </c>
      <c r="X142" s="42" t="s">
        <v>79</v>
      </c>
      <c r="Y142" s="43" t="s">
        <v>281</v>
      </c>
      <c r="Z142" s="55"/>
    </row>
    <row r="143" spans="1:301" s="27" customFormat="1" ht="15" x14ac:dyDescent="0.2">
      <c r="A143" s="75"/>
      <c r="B143" s="60">
        <v>106</v>
      </c>
      <c r="C143" s="23" t="s">
        <v>278</v>
      </c>
      <c r="D143" s="36" t="s">
        <v>88</v>
      </c>
      <c r="E143" s="37" t="s">
        <v>71</v>
      </c>
      <c r="F143" s="38" t="s">
        <v>72</v>
      </c>
      <c r="G143" s="22" t="s">
        <v>14</v>
      </c>
      <c r="H143" s="23" t="s">
        <v>73</v>
      </c>
      <c r="I143" s="21" t="s">
        <v>74</v>
      </c>
      <c r="J143" s="23" t="s">
        <v>73</v>
      </c>
      <c r="K143" s="21" t="s">
        <v>229</v>
      </c>
      <c r="L143" s="23" t="s">
        <v>73</v>
      </c>
      <c r="M143" s="28" t="s">
        <v>89</v>
      </c>
      <c r="N143" s="23" t="s">
        <v>73</v>
      </c>
      <c r="O143" s="21" t="s">
        <v>77</v>
      </c>
      <c r="P143" s="23" t="s">
        <v>73</v>
      </c>
      <c r="Q143" s="21" t="s">
        <v>279</v>
      </c>
      <c r="R143" s="23" t="s">
        <v>73</v>
      </c>
      <c r="S143" s="32">
        <v>0</v>
      </c>
      <c r="T143" s="25">
        <v>1</v>
      </c>
      <c r="U143" s="53">
        <f t="shared" si="16"/>
        <v>100</v>
      </c>
      <c r="V143" s="42">
        <v>44562</v>
      </c>
      <c r="W143" s="42">
        <v>44775</v>
      </c>
      <c r="X143" s="42" t="s">
        <v>79</v>
      </c>
      <c r="Y143" s="43" t="s">
        <v>282</v>
      </c>
      <c r="Z143" s="55"/>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2"/>
      <c r="CF143" s="72"/>
      <c r="CG143" s="72"/>
      <c r="CH143" s="72"/>
      <c r="CI143" s="72"/>
      <c r="CJ143" s="72"/>
      <c r="CK143" s="72"/>
      <c r="CL143" s="72"/>
      <c r="CM143" s="72"/>
      <c r="CN143" s="72"/>
      <c r="CO143" s="72"/>
      <c r="CP143" s="72"/>
      <c r="CQ143" s="72"/>
      <c r="CR143" s="72"/>
      <c r="CS143" s="72"/>
      <c r="CT143" s="72"/>
      <c r="CU143" s="72"/>
      <c r="CV143" s="72"/>
      <c r="CW143" s="72"/>
      <c r="CX143" s="72"/>
      <c r="CY143" s="72"/>
      <c r="CZ143" s="72"/>
      <c r="DA143" s="72"/>
      <c r="DB143" s="72"/>
      <c r="DC143" s="72"/>
      <c r="DD143" s="72"/>
      <c r="DE143" s="72"/>
      <c r="DF143" s="72"/>
      <c r="DG143" s="72"/>
      <c r="DH143" s="72"/>
      <c r="DI143" s="72"/>
      <c r="DJ143" s="72"/>
      <c r="DK143" s="72"/>
      <c r="DL143" s="72"/>
      <c r="DM143" s="72"/>
      <c r="DN143" s="72"/>
      <c r="DO143" s="72"/>
      <c r="DP143" s="72"/>
      <c r="DQ143" s="72"/>
      <c r="DR143" s="72"/>
      <c r="DS143" s="72"/>
      <c r="DT143" s="72"/>
      <c r="DU143" s="72"/>
      <c r="DV143" s="72"/>
      <c r="DW143" s="72"/>
      <c r="DX143" s="72"/>
      <c r="DY143" s="72"/>
      <c r="DZ143" s="72"/>
      <c r="EA143" s="72"/>
      <c r="EB143" s="72"/>
      <c r="EC143" s="72"/>
      <c r="ED143" s="72"/>
      <c r="EE143" s="72"/>
      <c r="EF143" s="72"/>
      <c r="EG143" s="72"/>
      <c r="EH143" s="72"/>
      <c r="EI143" s="72"/>
      <c r="EJ143" s="72"/>
      <c r="EK143" s="72"/>
      <c r="EL143" s="72"/>
      <c r="EM143" s="72"/>
      <c r="EN143" s="72"/>
      <c r="EO143" s="72"/>
      <c r="EP143" s="72"/>
      <c r="EQ143" s="72"/>
      <c r="ER143" s="72"/>
      <c r="ES143" s="72"/>
      <c r="ET143" s="72"/>
      <c r="EU143" s="72"/>
      <c r="EV143" s="72"/>
      <c r="EW143" s="72"/>
      <c r="EX143" s="72"/>
      <c r="EY143" s="72"/>
      <c r="EZ143" s="72"/>
      <c r="FA143" s="72"/>
      <c r="FB143" s="72"/>
      <c r="FC143" s="72"/>
      <c r="FD143" s="72"/>
      <c r="FE143" s="72"/>
      <c r="FF143" s="72"/>
      <c r="FG143" s="72"/>
      <c r="FH143" s="72"/>
      <c r="FI143" s="72"/>
      <c r="FJ143" s="72"/>
      <c r="FK143" s="72"/>
      <c r="FL143" s="72"/>
      <c r="FM143" s="72"/>
      <c r="FN143" s="72"/>
      <c r="FO143" s="72"/>
      <c r="FP143" s="72"/>
      <c r="FQ143" s="72"/>
      <c r="FR143" s="72"/>
      <c r="FS143" s="72"/>
      <c r="FT143" s="72"/>
      <c r="FU143" s="72"/>
      <c r="FV143" s="72"/>
      <c r="FW143" s="72"/>
      <c r="FX143" s="72"/>
      <c r="FY143" s="72"/>
      <c r="FZ143" s="72"/>
      <c r="GA143" s="72"/>
      <c r="GB143" s="72"/>
      <c r="GC143" s="72"/>
      <c r="GD143" s="72"/>
      <c r="GE143" s="72"/>
      <c r="GF143" s="72"/>
      <c r="GG143" s="72"/>
      <c r="GH143" s="72"/>
      <c r="GI143" s="72"/>
      <c r="GJ143" s="72"/>
      <c r="GK143" s="72"/>
      <c r="GL143" s="72"/>
      <c r="GM143" s="72"/>
      <c r="GN143" s="72"/>
      <c r="GO143" s="72"/>
      <c r="GP143" s="72"/>
      <c r="GQ143" s="72"/>
      <c r="GR143" s="72"/>
      <c r="GS143" s="72"/>
      <c r="GT143" s="72"/>
      <c r="GU143" s="72"/>
      <c r="GV143" s="72"/>
      <c r="GW143" s="72"/>
      <c r="GX143" s="72"/>
      <c r="GY143" s="72"/>
      <c r="GZ143" s="72"/>
      <c r="HA143" s="72"/>
      <c r="HB143" s="72"/>
      <c r="HC143" s="72"/>
      <c r="HD143" s="72"/>
      <c r="HE143" s="72"/>
      <c r="HF143" s="72"/>
      <c r="HG143" s="72"/>
      <c r="HH143" s="72"/>
      <c r="HI143" s="72"/>
      <c r="HJ143" s="72"/>
      <c r="HK143" s="72"/>
      <c r="HL143" s="72"/>
      <c r="HM143" s="72"/>
      <c r="HN143" s="72"/>
      <c r="HO143" s="72"/>
      <c r="HP143" s="72"/>
      <c r="HQ143" s="72"/>
      <c r="HR143" s="72"/>
      <c r="HS143" s="72"/>
      <c r="HT143" s="72"/>
      <c r="HU143" s="72"/>
      <c r="HV143" s="72"/>
      <c r="HW143" s="72"/>
      <c r="HX143" s="72"/>
      <c r="HY143" s="72"/>
      <c r="HZ143" s="72"/>
      <c r="IA143" s="72"/>
      <c r="IB143" s="72"/>
      <c r="IC143" s="72"/>
      <c r="ID143" s="72"/>
      <c r="IE143" s="72"/>
      <c r="IF143" s="72"/>
      <c r="IG143" s="72"/>
      <c r="IH143" s="72"/>
      <c r="II143" s="72"/>
      <c r="IJ143" s="72"/>
      <c r="IK143" s="72"/>
      <c r="IL143" s="72"/>
      <c r="IM143" s="72"/>
      <c r="IN143" s="72"/>
      <c r="IO143" s="72"/>
      <c r="IP143" s="72"/>
      <c r="IQ143" s="72"/>
      <c r="IR143" s="72"/>
      <c r="IS143" s="72"/>
      <c r="IT143" s="72"/>
      <c r="IU143" s="72"/>
      <c r="IV143" s="72"/>
      <c r="IW143" s="72"/>
      <c r="IX143" s="72"/>
      <c r="IY143" s="72"/>
      <c r="IZ143" s="72"/>
      <c r="JA143" s="72"/>
      <c r="JB143" s="72"/>
      <c r="JC143" s="72"/>
      <c r="JD143" s="72"/>
      <c r="JE143" s="72"/>
      <c r="JF143" s="72"/>
      <c r="JG143" s="72"/>
      <c r="JH143" s="72"/>
      <c r="JI143" s="72"/>
      <c r="JJ143" s="72"/>
      <c r="JK143" s="72"/>
      <c r="JL143" s="72"/>
      <c r="JM143" s="72"/>
      <c r="JN143" s="72"/>
      <c r="JO143" s="72"/>
      <c r="JP143" s="72"/>
      <c r="JQ143" s="72"/>
      <c r="JR143" s="72"/>
      <c r="JS143" s="72"/>
      <c r="JT143" s="72"/>
      <c r="JU143" s="72"/>
      <c r="JV143" s="72"/>
      <c r="JW143" s="72"/>
      <c r="JX143" s="72"/>
      <c r="JY143" s="72"/>
      <c r="JZ143" s="72"/>
      <c r="KA143" s="72"/>
      <c r="KB143" s="72"/>
      <c r="KC143" s="72"/>
      <c r="KD143" s="72"/>
      <c r="KE143" s="72"/>
      <c r="KF143" s="72"/>
      <c r="KG143" s="72"/>
      <c r="KH143" s="72"/>
      <c r="KI143" s="72"/>
      <c r="KJ143" s="72"/>
      <c r="KK143" s="72"/>
      <c r="KL143" s="72"/>
      <c r="KM143" s="72"/>
      <c r="KN143" s="72"/>
      <c r="KO143" s="72"/>
    </row>
    <row r="144" spans="1:301" ht="15" x14ac:dyDescent="0.2">
      <c r="B144" s="61">
        <v>107</v>
      </c>
      <c r="C144" s="23" t="s">
        <v>278</v>
      </c>
      <c r="D144" s="36" t="s">
        <v>113</v>
      </c>
      <c r="E144" s="37" t="s">
        <v>85</v>
      </c>
      <c r="F144" s="38" t="s">
        <v>72</v>
      </c>
      <c r="G144" s="22" t="s">
        <v>14</v>
      </c>
      <c r="H144" s="23" t="s">
        <v>73</v>
      </c>
      <c r="I144" s="21" t="s">
        <v>74</v>
      </c>
      <c r="J144" s="23" t="s">
        <v>73</v>
      </c>
      <c r="K144" s="21" t="s">
        <v>229</v>
      </c>
      <c r="L144" s="23" t="s">
        <v>73</v>
      </c>
      <c r="M144" s="28" t="s">
        <v>114</v>
      </c>
      <c r="N144" s="23" t="s">
        <v>73</v>
      </c>
      <c r="O144" s="21" t="s">
        <v>77</v>
      </c>
      <c r="P144" s="23" t="s">
        <v>73</v>
      </c>
      <c r="Q144" s="21" t="s">
        <v>279</v>
      </c>
      <c r="R144" s="23" t="s">
        <v>73</v>
      </c>
      <c r="S144" s="32">
        <v>0</v>
      </c>
      <c r="T144" s="25">
        <v>1</v>
      </c>
      <c r="U144" s="52">
        <f t="shared" ref="U144" si="22">T144*100</f>
        <v>100</v>
      </c>
      <c r="V144" s="42">
        <v>44562</v>
      </c>
      <c r="W144" s="42">
        <v>44775</v>
      </c>
      <c r="X144" s="42" t="s">
        <v>79</v>
      </c>
      <c r="Y144" s="43" t="s">
        <v>283</v>
      </c>
      <c r="Z144" s="55"/>
    </row>
    <row r="145" spans="1:301" ht="15" x14ac:dyDescent="0.2">
      <c r="B145" s="60">
        <v>108</v>
      </c>
      <c r="C145" s="65" t="s">
        <v>278</v>
      </c>
      <c r="D145" s="36" t="s">
        <v>130</v>
      </c>
      <c r="E145" s="36" t="s">
        <v>71</v>
      </c>
      <c r="F145" s="40" t="s">
        <v>72</v>
      </c>
      <c r="G145" s="22" t="s">
        <v>14</v>
      </c>
      <c r="H145" s="23" t="s">
        <v>73</v>
      </c>
      <c r="I145" s="21" t="s">
        <v>74</v>
      </c>
      <c r="J145" s="23" t="s">
        <v>73</v>
      </c>
      <c r="K145" s="21" t="s">
        <v>229</v>
      </c>
      <c r="L145" s="23" t="s">
        <v>73</v>
      </c>
      <c r="M145" s="28" t="s">
        <v>131</v>
      </c>
      <c r="N145" s="23" t="s">
        <v>73</v>
      </c>
      <c r="O145" s="21" t="s">
        <v>77</v>
      </c>
      <c r="P145" s="23" t="s">
        <v>73</v>
      </c>
      <c r="Q145" s="21" t="s">
        <v>279</v>
      </c>
      <c r="R145" s="23" t="s">
        <v>73</v>
      </c>
      <c r="S145" s="32">
        <v>0</v>
      </c>
      <c r="T145" s="33">
        <v>1</v>
      </c>
      <c r="U145" s="53">
        <v>100</v>
      </c>
      <c r="V145" s="42" t="s">
        <v>73</v>
      </c>
      <c r="W145" s="42" t="s">
        <v>73</v>
      </c>
      <c r="X145" s="42" t="s">
        <v>79</v>
      </c>
      <c r="Y145" s="66" t="s">
        <v>284</v>
      </c>
      <c r="Z145" s="67"/>
    </row>
    <row r="146" spans="1:301" ht="15.75" x14ac:dyDescent="0.2">
      <c r="B146" s="131" t="s">
        <v>285</v>
      </c>
      <c r="C146" s="132"/>
      <c r="D146" s="132"/>
      <c r="E146" s="132"/>
      <c r="F146" s="132"/>
      <c r="G146" s="132"/>
      <c r="H146" s="132"/>
      <c r="I146" s="132"/>
      <c r="J146" s="132"/>
      <c r="K146" s="132"/>
      <c r="L146" s="132"/>
      <c r="M146" s="132"/>
      <c r="N146" s="132"/>
      <c r="O146" s="133" t="s">
        <v>151</v>
      </c>
      <c r="P146" s="134"/>
      <c r="Q146" s="134"/>
      <c r="R146" s="134"/>
      <c r="S146" s="135"/>
      <c r="T146" s="19">
        <f>SUM(U147:U152)/600</f>
        <v>1</v>
      </c>
      <c r="U146" s="52">
        <f t="shared" si="16"/>
        <v>100</v>
      </c>
      <c r="V146" s="153"/>
      <c r="W146" s="154"/>
      <c r="X146" s="154"/>
      <c r="Y146" s="154"/>
      <c r="Z146" s="155"/>
    </row>
    <row r="147" spans="1:301" ht="15" x14ac:dyDescent="0.2">
      <c r="B147" s="63">
        <v>109</v>
      </c>
      <c r="C147" s="23" t="s">
        <v>286</v>
      </c>
      <c r="D147" s="39" t="s">
        <v>70</v>
      </c>
      <c r="E147" s="37" t="s">
        <v>71</v>
      </c>
      <c r="F147" s="38" t="s">
        <v>72</v>
      </c>
      <c r="G147" s="22" t="s">
        <v>14</v>
      </c>
      <c r="H147" s="23" t="s">
        <v>73</v>
      </c>
      <c r="I147" s="21" t="s">
        <v>74</v>
      </c>
      <c r="J147" s="23" t="s">
        <v>73</v>
      </c>
      <c r="K147" s="21" t="s">
        <v>229</v>
      </c>
      <c r="L147" s="23" t="s">
        <v>73</v>
      </c>
      <c r="M147" s="21" t="s">
        <v>76</v>
      </c>
      <c r="N147" s="23" t="s">
        <v>73</v>
      </c>
      <c r="O147" s="21" t="s">
        <v>77</v>
      </c>
      <c r="P147" s="23" t="s">
        <v>73</v>
      </c>
      <c r="Q147" s="21" t="s">
        <v>287</v>
      </c>
      <c r="R147" s="23" t="s">
        <v>73</v>
      </c>
      <c r="S147" s="24">
        <v>0</v>
      </c>
      <c r="T147" s="25">
        <v>1</v>
      </c>
      <c r="U147" s="52">
        <f t="shared" si="16"/>
        <v>100</v>
      </c>
      <c r="V147" s="42">
        <v>44562</v>
      </c>
      <c r="W147" s="42">
        <v>44775</v>
      </c>
      <c r="X147" s="42" t="s">
        <v>79</v>
      </c>
      <c r="Y147" s="43" t="s">
        <v>288</v>
      </c>
      <c r="Z147" s="55"/>
    </row>
    <row r="148" spans="1:301" ht="15" x14ac:dyDescent="0.2">
      <c r="B148" s="64">
        <v>110</v>
      </c>
      <c r="C148" s="23" t="s">
        <v>286</v>
      </c>
      <c r="D148" s="36" t="s">
        <v>84</v>
      </c>
      <c r="E148" s="37" t="s">
        <v>85</v>
      </c>
      <c r="F148" s="38" t="s">
        <v>72</v>
      </c>
      <c r="G148" s="22" t="s">
        <v>14</v>
      </c>
      <c r="H148" s="23" t="s">
        <v>73</v>
      </c>
      <c r="I148" s="21" t="s">
        <v>74</v>
      </c>
      <c r="J148" s="23" t="s">
        <v>73</v>
      </c>
      <c r="K148" s="21" t="s">
        <v>229</v>
      </c>
      <c r="L148" s="23" t="s">
        <v>73</v>
      </c>
      <c r="M148" s="28" t="s">
        <v>86</v>
      </c>
      <c r="N148" s="23" t="s">
        <v>73</v>
      </c>
      <c r="O148" s="21" t="s">
        <v>77</v>
      </c>
      <c r="P148" s="23" t="s">
        <v>73</v>
      </c>
      <c r="Q148" s="21" t="s">
        <v>287</v>
      </c>
      <c r="R148" s="23" t="s">
        <v>73</v>
      </c>
      <c r="S148" s="32">
        <v>0</v>
      </c>
      <c r="T148" s="25">
        <v>1</v>
      </c>
      <c r="U148" s="53">
        <f t="shared" ref="U148" si="23">T148*100</f>
        <v>100</v>
      </c>
      <c r="V148" s="42">
        <v>44562</v>
      </c>
      <c r="W148" s="42">
        <v>44775</v>
      </c>
      <c r="X148" s="42" t="s">
        <v>79</v>
      </c>
      <c r="Y148" s="43" t="s">
        <v>289</v>
      </c>
      <c r="Z148" s="55"/>
    </row>
    <row r="149" spans="1:301" ht="15" x14ac:dyDescent="0.2">
      <c r="B149" s="63">
        <v>111</v>
      </c>
      <c r="C149" s="23" t="s">
        <v>290</v>
      </c>
      <c r="D149" s="36" t="s">
        <v>88</v>
      </c>
      <c r="E149" s="37" t="s">
        <v>71</v>
      </c>
      <c r="F149" s="38" t="s">
        <v>72</v>
      </c>
      <c r="G149" s="22" t="s">
        <v>14</v>
      </c>
      <c r="H149" s="23" t="s">
        <v>73</v>
      </c>
      <c r="I149" s="21" t="s">
        <v>74</v>
      </c>
      <c r="J149" s="23" t="s">
        <v>73</v>
      </c>
      <c r="K149" s="21" t="s">
        <v>229</v>
      </c>
      <c r="L149" s="23" t="s">
        <v>73</v>
      </c>
      <c r="M149" s="28" t="s">
        <v>89</v>
      </c>
      <c r="N149" s="23" t="s">
        <v>73</v>
      </c>
      <c r="O149" s="21" t="s">
        <v>77</v>
      </c>
      <c r="P149" s="23" t="s">
        <v>73</v>
      </c>
      <c r="Q149" s="21" t="s">
        <v>291</v>
      </c>
      <c r="R149" s="23" t="s">
        <v>73</v>
      </c>
      <c r="S149" s="32">
        <v>0</v>
      </c>
      <c r="T149" s="25">
        <v>1</v>
      </c>
      <c r="U149" s="53">
        <f t="shared" si="16"/>
        <v>100</v>
      </c>
      <c r="V149" s="42">
        <v>44562</v>
      </c>
      <c r="W149" s="42">
        <v>44775</v>
      </c>
      <c r="X149" s="42" t="s">
        <v>79</v>
      </c>
      <c r="Y149" s="43" t="s">
        <v>292</v>
      </c>
      <c r="Z149" s="55"/>
    </row>
    <row r="150" spans="1:301" ht="15" x14ac:dyDescent="0.2">
      <c r="A150" s="75"/>
      <c r="B150" s="64">
        <v>112</v>
      </c>
      <c r="C150" s="23" t="s">
        <v>293</v>
      </c>
      <c r="D150" s="36" t="s">
        <v>88</v>
      </c>
      <c r="E150" s="37" t="s">
        <v>71</v>
      </c>
      <c r="F150" s="38" t="s">
        <v>72</v>
      </c>
      <c r="G150" s="22" t="s">
        <v>14</v>
      </c>
      <c r="H150" s="23" t="s">
        <v>73</v>
      </c>
      <c r="I150" s="21" t="s">
        <v>74</v>
      </c>
      <c r="J150" s="23" t="s">
        <v>73</v>
      </c>
      <c r="K150" s="21" t="s">
        <v>229</v>
      </c>
      <c r="L150" s="23" t="s">
        <v>73</v>
      </c>
      <c r="M150" s="28" t="s">
        <v>89</v>
      </c>
      <c r="N150" s="23" t="s">
        <v>73</v>
      </c>
      <c r="O150" s="21" t="s">
        <v>77</v>
      </c>
      <c r="P150" s="23" t="s">
        <v>73</v>
      </c>
      <c r="Q150" s="21" t="s">
        <v>294</v>
      </c>
      <c r="R150" s="23" t="s">
        <v>73</v>
      </c>
      <c r="S150" s="32">
        <v>0</v>
      </c>
      <c r="T150" s="25">
        <v>1</v>
      </c>
      <c r="U150" s="53">
        <f t="shared" si="16"/>
        <v>100</v>
      </c>
      <c r="V150" s="42">
        <v>44562</v>
      </c>
      <c r="W150" s="42">
        <v>44775</v>
      </c>
      <c r="X150" s="42" t="s">
        <v>79</v>
      </c>
      <c r="Y150" s="43" t="s">
        <v>295</v>
      </c>
      <c r="Z150" s="55"/>
    </row>
    <row r="151" spans="1:301" ht="15" x14ac:dyDescent="0.2">
      <c r="B151" s="63">
        <v>113</v>
      </c>
      <c r="C151" s="23" t="s">
        <v>290</v>
      </c>
      <c r="D151" s="36" t="s">
        <v>113</v>
      </c>
      <c r="E151" s="37" t="s">
        <v>85</v>
      </c>
      <c r="F151" s="38" t="s">
        <v>72</v>
      </c>
      <c r="G151" s="22" t="s">
        <v>14</v>
      </c>
      <c r="H151" s="23" t="s">
        <v>73</v>
      </c>
      <c r="I151" s="21" t="s">
        <v>74</v>
      </c>
      <c r="J151" s="23" t="s">
        <v>73</v>
      </c>
      <c r="K151" s="21" t="s">
        <v>229</v>
      </c>
      <c r="L151" s="23" t="s">
        <v>73</v>
      </c>
      <c r="M151" s="28" t="s">
        <v>114</v>
      </c>
      <c r="N151" s="23" t="s">
        <v>73</v>
      </c>
      <c r="O151" s="21" t="s">
        <v>77</v>
      </c>
      <c r="P151" s="23" t="s">
        <v>73</v>
      </c>
      <c r="Q151" s="21" t="s">
        <v>291</v>
      </c>
      <c r="R151" s="23" t="s">
        <v>73</v>
      </c>
      <c r="S151" s="32">
        <v>0</v>
      </c>
      <c r="T151" s="25">
        <v>1</v>
      </c>
      <c r="U151" s="53">
        <f t="shared" ref="U151" si="24">T151*100</f>
        <v>100</v>
      </c>
      <c r="V151" s="42">
        <v>44562</v>
      </c>
      <c r="W151" s="42">
        <v>44775</v>
      </c>
      <c r="X151" s="42" t="s">
        <v>79</v>
      </c>
      <c r="Y151" s="43" t="s">
        <v>296</v>
      </c>
      <c r="Z151" s="55"/>
    </row>
    <row r="152" spans="1:301" ht="15" x14ac:dyDescent="0.2">
      <c r="B152" s="64">
        <v>114</v>
      </c>
      <c r="C152" s="65" t="s">
        <v>286</v>
      </c>
      <c r="D152" s="36" t="s">
        <v>130</v>
      </c>
      <c r="E152" s="36" t="s">
        <v>71</v>
      </c>
      <c r="F152" s="40" t="s">
        <v>72</v>
      </c>
      <c r="G152" s="22" t="s">
        <v>14</v>
      </c>
      <c r="H152" s="23" t="s">
        <v>73</v>
      </c>
      <c r="I152" s="21" t="s">
        <v>74</v>
      </c>
      <c r="J152" s="23" t="s">
        <v>73</v>
      </c>
      <c r="K152" s="21" t="s">
        <v>229</v>
      </c>
      <c r="L152" s="23" t="s">
        <v>73</v>
      </c>
      <c r="M152" s="28" t="s">
        <v>131</v>
      </c>
      <c r="N152" s="23" t="s">
        <v>73</v>
      </c>
      <c r="O152" s="21" t="s">
        <v>77</v>
      </c>
      <c r="P152" s="23" t="s">
        <v>73</v>
      </c>
      <c r="Q152" s="21" t="s">
        <v>287</v>
      </c>
      <c r="R152" s="23" t="s">
        <v>73</v>
      </c>
      <c r="S152" s="32">
        <v>0</v>
      </c>
      <c r="T152" s="33">
        <v>1</v>
      </c>
      <c r="U152" s="53">
        <v>100</v>
      </c>
      <c r="V152" s="42" t="s">
        <v>73</v>
      </c>
      <c r="W152" s="42" t="s">
        <v>73</v>
      </c>
      <c r="X152" s="42" t="s">
        <v>79</v>
      </c>
      <c r="Y152" s="66" t="s">
        <v>297</v>
      </c>
      <c r="Z152" s="67"/>
    </row>
    <row r="153" spans="1:301" ht="15.75" x14ac:dyDescent="0.2">
      <c r="B153" s="131" t="s">
        <v>298</v>
      </c>
      <c r="C153" s="132"/>
      <c r="D153" s="132"/>
      <c r="E153" s="132"/>
      <c r="F153" s="132"/>
      <c r="G153" s="132"/>
      <c r="H153" s="132"/>
      <c r="I153" s="132"/>
      <c r="J153" s="132"/>
      <c r="K153" s="132"/>
      <c r="L153" s="132"/>
      <c r="M153" s="132"/>
      <c r="N153" s="132"/>
      <c r="O153" s="133" t="s">
        <v>299</v>
      </c>
      <c r="P153" s="134"/>
      <c r="Q153" s="134"/>
      <c r="R153" s="134"/>
      <c r="S153" s="135"/>
      <c r="T153" s="19">
        <f>SUM(U154:U154)/100</f>
        <v>1</v>
      </c>
      <c r="U153" s="52">
        <f t="shared" si="16"/>
        <v>100</v>
      </c>
      <c r="V153" s="153"/>
      <c r="W153" s="154"/>
      <c r="X153" s="154"/>
      <c r="Y153" s="154"/>
      <c r="Z153" s="155"/>
    </row>
    <row r="154" spans="1:301" s="27" customFormat="1" ht="15" x14ac:dyDescent="0.2">
      <c r="A154" s="72"/>
      <c r="B154" s="59">
        <v>115</v>
      </c>
      <c r="C154" s="23" t="s">
        <v>300</v>
      </c>
      <c r="D154" s="36" t="s">
        <v>100</v>
      </c>
      <c r="E154" s="39" t="s">
        <v>85</v>
      </c>
      <c r="F154" s="40" t="s">
        <v>72</v>
      </c>
      <c r="G154" s="30" t="s">
        <v>14</v>
      </c>
      <c r="H154" s="31" t="s">
        <v>73</v>
      </c>
      <c r="I154" s="29" t="s">
        <v>74</v>
      </c>
      <c r="J154" s="31" t="s">
        <v>73</v>
      </c>
      <c r="K154" s="29" t="s">
        <v>301</v>
      </c>
      <c r="L154" s="31" t="s">
        <v>73</v>
      </c>
      <c r="M154" s="28" t="s">
        <v>101</v>
      </c>
      <c r="N154" s="31" t="s">
        <v>73</v>
      </c>
      <c r="O154" s="29" t="s">
        <v>77</v>
      </c>
      <c r="P154" s="31" t="s">
        <v>73</v>
      </c>
      <c r="Q154" s="29" t="s">
        <v>78</v>
      </c>
      <c r="R154" s="31" t="s">
        <v>73</v>
      </c>
      <c r="S154" s="32">
        <v>0</v>
      </c>
      <c r="T154" s="33">
        <v>1</v>
      </c>
      <c r="U154" s="52">
        <f t="shared" si="16"/>
        <v>100</v>
      </c>
      <c r="V154" s="42">
        <v>44562</v>
      </c>
      <c r="W154" s="42">
        <v>44775</v>
      </c>
      <c r="X154" s="42" t="s">
        <v>79</v>
      </c>
      <c r="Y154" s="43" t="s">
        <v>302</v>
      </c>
      <c r="Z154" s="55"/>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2"/>
      <c r="DJ154" s="72"/>
      <c r="DK154" s="72"/>
      <c r="DL154" s="72"/>
      <c r="DM154" s="72"/>
      <c r="DN154" s="72"/>
      <c r="DO154" s="72"/>
      <c r="DP154" s="72"/>
      <c r="DQ154" s="72"/>
      <c r="DR154" s="72"/>
      <c r="DS154" s="72"/>
      <c r="DT154" s="72"/>
      <c r="DU154" s="72"/>
      <c r="DV154" s="72"/>
      <c r="DW154" s="72"/>
      <c r="DX154" s="72"/>
      <c r="DY154" s="72"/>
      <c r="DZ154" s="72"/>
      <c r="EA154" s="72"/>
      <c r="EB154" s="72"/>
      <c r="EC154" s="72"/>
      <c r="ED154" s="72"/>
      <c r="EE154" s="72"/>
      <c r="EF154" s="72"/>
      <c r="EG154" s="72"/>
      <c r="EH154" s="72"/>
      <c r="EI154" s="72"/>
      <c r="EJ154" s="72"/>
      <c r="EK154" s="72"/>
      <c r="EL154" s="72"/>
      <c r="EM154" s="72"/>
      <c r="EN154" s="72"/>
      <c r="EO154" s="72"/>
      <c r="EP154" s="72"/>
      <c r="EQ154" s="72"/>
      <c r="ER154" s="72"/>
      <c r="ES154" s="72"/>
      <c r="ET154" s="72"/>
      <c r="EU154" s="72"/>
      <c r="EV154" s="72"/>
      <c r="EW154" s="72"/>
      <c r="EX154" s="72"/>
      <c r="EY154" s="72"/>
      <c r="EZ154" s="72"/>
      <c r="FA154" s="72"/>
      <c r="FB154" s="72"/>
      <c r="FC154" s="72"/>
      <c r="FD154" s="72"/>
      <c r="FE154" s="72"/>
      <c r="FF154" s="72"/>
      <c r="FG154" s="72"/>
      <c r="FH154" s="72"/>
      <c r="FI154" s="72"/>
      <c r="FJ154" s="72"/>
      <c r="FK154" s="72"/>
      <c r="FL154" s="72"/>
      <c r="FM154" s="72"/>
      <c r="FN154" s="72"/>
      <c r="FO154" s="72"/>
      <c r="FP154" s="72"/>
      <c r="FQ154" s="72"/>
      <c r="FR154" s="72"/>
      <c r="FS154" s="72"/>
      <c r="FT154" s="72"/>
      <c r="FU154" s="72"/>
      <c r="FV154" s="72"/>
      <c r="FW154" s="72"/>
      <c r="FX154" s="72"/>
      <c r="FY154" s="72"/>
      <c r="FZ154" s="72"/>
      <c r="GA154" s="72"/>
      <c r="GB154" s="72"/>
      <c r="GC154" s="72"/>
      <c r="GD154" s="72"/>
      <c r="GE154" s="72"/>
      <c r="GF154" s="72"/>
      <c r="GG154" s="72"/>
      <c r="GH154" s="72"/>
      <c r="GI154" s="72"/>
      <c r="GJ154" s="72"/>
      <c r="GK154" s="72"/>
      <c r="GL154" s="72"/>
      <c r="GM154" s="72"/>
      <c r="GN154" s="72"/>
      <c r="GO154" s="72"/>
      <c r="GP154" s="72"/>
      <c r="GQ154" s="72"/>
      <c r="GR154" s="72"/>
      <c r="GS154" s="72"/>
      <c r="GT154" s="72"/>
      <c r="GU154" s="72"/>
      <c r="GV154" s="72"/>
      <c r="GW154" s="72"/>
      <c r="GX154" s="72"/>
      <c r="GY154" s="72"/>
      <c r="GZ154" s="72"/>
      <c r="HA154" s="72"/>
      <c r="HB154" s="72"/>
      <c r="HC154" s="72"/>
      <c r="HD154" s="72"/>
      <c r="HE154" s="72"/>
      <c r="HF154" s="72"/>
      <c r="HG154" s="72"/>
      <c r="HH154" s="72"/>
      <c r="HI154" s="72"/>
      <c r="HJ154" s="72"/>
      <c r="HK154" s="72"/>
      <c r="HL154" s="72"/>
      <c r="HM154" s="72"/>
      <c r="HN154" s="72"/>
      <c r="HO154" s="72"/>
      <c r="HP154" s="72"/>
      <c r="HQ154" s="72"/>
      <c r="HR154" s="72"/>
      <c r="HS154" s="72"/>
      <c r="HT154" s="72"/>
      <c r="HU154" s="72"/>
      <c r="HV154" s="72"/>
      <c r="HW154" s="72"/>
      <c r="HX154" s="72"/>
      <c r="HY154" s="72"/>
      <c r="HZ154" s="72"/>
      <c r="IA154" s="72"/>
      <c r="IB154" s="72"/>
      <c r="IC154" s="72"/>
      <c r="ID154" s="72"/>
      <c r="IE154" s="72"/>
      <c r="IF154" s="72"/>
      <c r="IG154" s="72"/>
      <c r="IH154" s="72"/>
      <c r="II154" s="72"/>
      <c r="IJ154" s="72"/>
      <c r="IK154" s="72"/>
      <c r="IL154" s="72"/>
      <c r="IM154" s="72"/>
      <c r="IN154" s="72"/>
      <c r="IO154" s="72"/>
      <c r="IP154" s="72"/>
      <c r="IQ154" s="72"/>
      <c r="IR154" s="72"/>
      <c r="IS154" s="72"/>
      <c r="IT154" s="72"/>
      <c r="IU154" s="72"/>
      <c r="IV154" s="72"/>
      <c r="IW154" s="72"/>
      <c r="IX154" s="72"/>
      <c r="IY154" s="72"/>
      <c r="IZ154" s="72"/>
      <c r="JA154" s="72"/>
      <c r="JB154" s="72"/>
      <c r="JC154" s="72"/>
      <c r="JD154" s="72"/>
      <c r="JE154" s="72"/>
      <c r="JF154" s="72"/>
      <c r="JG154" s="72"/>
      <c r="JH154" s="72"/>
      <c r="JI154" s="72"/>
      <c r="JJ154" s="72"/>
      <c r="JK154" s="72"/>
      <c r="JL154" s="72"/>
      <c r="JM154" s="72"/>
      <c r="JN154" s="72"/>
      <c r="JO154" s="72"/>
      <c r="JP154" s="72"/>
      <c r="JQ154" s="72"/>
      <c r="JR154" s="72"/>
      <c r="JS154" s="72"/>
      <c r="JT154" s="72"/>
      <c r="JU154" s="72"/>
      <c r="JV154" s="72"/>
      <c r="JW154" s="72"/>
      <c r="JX154" s="72"/>
      <c r="JY154" s="72"/>
      <c r="JZ154" s="72"/>
      <c r="KA154" s="72"/>
      <c r="KB154" s="72"/>
      <c r="KC154" s="72"/>
      <c r="KD154" s="72"/>
      <c r="KE154" s="72"/>
      <c r="KF154" s="72"/>
      <c r="KG154" s="72"/>
      <c r="KH154" s="72"/>
      <c r="KI154" s="72"/>
      <c r="KJ154" s="72"/>
      <c r="KK154" s="72"/>
      <c r="KL154" s="72"/>
      <c r="KM154" s="72"/>
      <c r="KN154" s="72"/>
      <c r="KO154" s="72"/>
    </row>
    <row r="155" spans="1:301" ht="15.75" x14ac:dyDescent="0.2">
      <c r="B155" s="136"/>
      <c r="C155" s="132"/>
      <c r="D155" s="132"/>
      <c r="E155" s="132"/>
      <c r="F155" s="132"/>
      <c r="G155" s="132"/>
      <c r="H155" s="132"/>
      <c r="I155" s="132"/>
      <c r="J155" s="132"/>
      <c r="K155" s="132"/>
      <c r="L155" s="132"/>
      <c r="M155" s="132"/>
      <c r="N155" s="132"/>
      <c r="O155" s="133" t="s">
        <v>303</v>
      </c>
      <c r="P155" s="134"/>
      <c r="Q155" s="134"/>
      <c r="R155" s="134"/>
      <c r="S155" s="135"/>
      <c r="T155" s="19">
        <f>SUM(U13+U27+U39+U51+U104+U153)/600</f>
        <v>1</v>
      </c>
      <c r="U155" s="44"/>
      <c r="V155" s="153"/>
      <c r="W155" s="154"/>
      <c r="X155" s="154"/>
      <c r="Y155" s="154"/>
      <c r="Z155" s="155"/>
    </row>
  </sheetData>
  <mergeCells count="106">
    <mergeCell ref="V155:Z155"/>
    <mergeCell ref="V128:Z128"/>
    <mergeCell ref="V134:Z134"/>
    <mergeCell ref="V140:Z140"/>
    <mergeCell ref="V146:Z146"/>
    <mergeCell ref="V153:Z153"/>
    <mergeCell ref="V105:Z105"/>
    <mergeCell ref="V107:Z107"/>
    <mergeCell ref="V112:Z112"/>
    <mergeCell ref="V118:Z118"/>
    <mergeCell ref="V122:Z122"/>
    <mergeCell ref="V86:Z86"/>
    <mergeCell ref="V92:Z92"/>
    <mergeCell ref="V98:Z98"/>
    <mergeCell ref="V102:Z102"/>
    <mergeCell ref="V104:Z104"/>
    <mergeCell ref="V58:Z58"/>
    <mergeCell ref="V64:Z64"/>
    <mergeCell ref="V70:Z70"/>
    <mergeCell ref="V76:Z76"/>
    <mergeCell ref="V82:Z82"/>
    <mergeCell ref="V52:Z52"/>
    <mergeCell ref="V54:Z54"/>
    <mergeCell ref="E4:S4"/>
    <mergeCell ref="E3:S3"/>
    <mergeCell ref="V1:Z4"/>
    <mergeCell ref="B11:Z12"/>
    <mergeCell ref="V13:Z13"/>
    <mergeCell ref="V9:V10"/>
    <mergeCell ref="Y9:Y10"/>
    <mergeCell ref="B5:T5"/>
    <mergeCell ref="B3:D3"/>
    <mergeCell ref="B4:D4"/>
    <mergeCell ref="B6:C6"/>
    <mergeCell ref="D6:Z6"/>
    <mergeCell ref="B2:T2"/>
    <mergeCell ref="B1:T1"/>
    <mergeCell ref="B52:N52"/>
    <mergeCell ref="B54:N54"/>
    <mergeCell ref="W9:W10"/>
    <mergeCell ref="Z9:Z10"/>
    <mergeCell ref="D7:Z7"/>
    <mergeCell ref="E9:E10"/>
    <mergeCell ref="F9:F10"/>
    <mergeCell ref="T9:T10"/>
    <mergeCell ref="B13:N13"/>
    <mergeCell ref="O51:S51"/>
    <mergeCell ref="O39:S39"/>
    <mergeCell ref="O27:S27"/>
    <mergeCell ref="B27:N27"/>
    <mergeCell ref="B39:N39"/>
    <mergeCell ref="G9:S9"/>
    <mergeCell ref="B9:B10"/>
    <mergeCell ref="D9:D10"/>
    <mergeCell ref="B51:N51"/>
    <mergeCell ref="O13:S13"/>
    <mergeCell ref="V27:Z27"/>
    <mergeCell ref="V39:Z39"/>
    <mergeCell ref="V51:Z51"/>
    <mergeCell ref="X9:X10"/>
    <mergeCell ref="B58:N58"/>
    <mergeCell ref="O52:S52"/>
    <mergeCell ref="O54:S54"/>
    <mergeCell ref="O58:S58"/>
    <mergeCell ref="B64:N64"/>
    <mergeCell ref="B70:N70"/>
    <mergeCell ref="B76:N76"/>
    <mergeCell ref="B82:N82"/>
    <mergeCell ref="B86:N86"/>
    <mergeCell ref="O86:S86"/>
    <mergeCell ref="B118:N118"/>
    <mergeCell ref="B122:N122"/>
    <mergeCell ref="O107:S107"/>
    <mergeCell ref="O112:S112"/>
    <mergeCell ref="O118:S118"/>
    <mergeCell ref="O122:S122"/>
    <mergeCell ref="B105:N105"/>
    <mergeCell ref="B104:N104"/>
    <mergeCell ref="B146:N146"/>
    <mergeCell ref="O146:S146"/>
    <mergeCell ref="B128:N128"/>
    <mergeCell ref="B134:N134"/>
    <mergeCell ref="B92:N92"/>
    <mergeCell ref="B98:N98"/>
    <mergeCell ref="B102:N102"/>
    <mergeCell ref="O155:S155"/>
    <mergeCell ref="B155:N155"/>
    <mergeCell ref="C9:C10"/>
    <mergeCell ref="B7:C7"/>
    <mergeCell ref="O128:S128"/>
    <mergeCell ref="O134:S134"/>
    <mergeCell ref="O140:S140"/>
    <mergeCell ref="O153:S153"/>
    <mergeCell ref="O92:S92"/>
    <mergeCell ref="O98:S98"/>
    <mergeCell ref="O102:S102"/>
    <mergeCell ref="O105:S105"/>
    <mergeCell ref="O64:S64"/>
    <mergeCell ref="O70:S70"/>
    <mergeCell ref="O76:S76"/>
    <mergeCell ref="O82:S82"/>
    <mergeCell ref="B140:N140"/>
    <mergeCell ref="B153:N153"/>
    <mergeCell ref="O104:S104"/>
    <mergeCell ref="B107:N107"/>
    <mergeCell ref="B112:N112"/>
  </mergeCells>
  <phoneticPr fontId="9" type="noConversion"/>
  <hyperlinks>
    <hyperlink ref="Y59" r:id="rId1" xr:uid="{F63B68D6-8F90-4A7D-9576-94F56CEE618F}"/>
    <hyperlink ref="Y29" r:id="rId2" xr:uid="{869D34B0-D14A-4E7C-8D81-E6A83C859CD3}"/>
    <hyperlink ref="Y14" r:id="rId3" xr:uid="{E74B7076-8552-42F9-85E5-6F4B87376D14}"/>
    <hyperlink ref="Y28" r:id="rId4" xr:uid="{68FCDA4A-FE8B-46F3-9AE4-658DB17FDC6C}"/>
    <hyperlink ref="Y40" r:id="rId5" xr:uid="{F82BF395-EF2B-4CC8-B8B8-96B970F21523}"/>
    <hyperlink ref="Y65" r:id="rId6" xr:uid="{5CB18AB5-7702-429D-A64C-1AFB98164F7E}"/>
    <hyperlink ref="Y71" r:id="rId7" xr:uid="{1AD31D6B-3B9E-4A19-93A1-12673B91B75C}"/>
    <hyperlink ref="Y77" r:id="rId8" xr:uid="{D7CC0EDB-74F9-491C-BB44-8C12D45E4957}"/>
    <hyperlink ref="Y93" r:id="rId9" xr:uid="{915BE3DA-6458-482D-8E96-29DD86797178}"/>
    <hyperlink ref="Y108" r:id="rId10" xr:uid="{3BDACEE7-925F-403E-B335-30A884E154FC}"/>
    <hyperlink ref="Y113" r:id="rId11" xr:uid="{DA41A667-E469-4357-A31D-560E916E657E}"/>
    <hyperlink ref="Y123" r:id="rId12" xr:uid="{5365A1D9-BFAD-4D07-994F-0E0D77B143B3}"/>
    <hyperlink ref="Y129" r:id="rId13" xr:uid="{E08AF9D6-12A5-44B2-B0AF-C020DF9D43CF}"/>
    <hyperlink ref="Y135" r:id="rId14" xr:uid="{4122B30F-8A8C-407D-9D4D-1E0F4C80C3B1}"/>
    <hyperlink ref="Y141" r:id="rId15" xr:uid="{4F5634A1-541A-401F-8273-5426571FD191}"/>
    <hyperlink ref="Y147" r:id="rId16" xr:uid="{6DB20067-1893-4E68-A7F1-EC89DF6D0B07}"/>
    <hyperlink ref="Y16" r:id="rId17" xr:uid="{C5131F28-8418-450B-A080-DC155F8E7560}"/>
    <hyperlink ref="Y30" r:id="rId18" xr:uid="{BD98F477-3D78-40A5-9FF4-434771FDEABE}"/>
    <hyperlink ref="Y42" r:id="rId19" xr:uid="{B55560AB-85FE-4AC5-A789-B516ACA95FE9}"/>
    <hyperlink ref="Y41" r:id="rId20" xr:uid="{4CD861DB-AF2F-4E9D-BA60-BEA61D3102F8}"/>
    <hyperlink ref="Y55" r:id="rId21" xr:uid="{241FDE81-EA9B-4EE0-9900-4771799926B5}"/>
    <hyperlink ref="Y60" r:id="rId22" xr:uid="{83225370-695C-48B8-BF2C-1704863C6FE3}"/>
    <hyperlink ref="Y66" r:id="rId23" xr:uid="{1FF64D7E-99F8-4BDD-8299-125E533B78E0}"/>
    <hyperlink ref="Y72" r:id="rId24" xr:uid="{585519B0-5481-422F-8691-05C16830E4F2}"/>
    <hyperlink ref="Y78" r:id="rId25" xr:uid="{1A2E9AAA-62D6-4BA1-BCB9-86E141A8F5F1}"/>
    <hyperlink ref="Y83" r:id="rId26" xr:uid="{4791AB22-ACE5-4884-AD54-EB8ED23C3DE3}"/>
    <hyperlink ref="Y87" r:id="rId27" xr:uid="{4B119F66-4411-4FE1-B646-97D4454F72AD}"/>
    <hyperlink ref="Y88" r:id="rId28" xr:uid="{FB11A464-5CE8-4A5D-A10A-A30837B6442D}"/>
    <hyperlink ref="Y94" r:id="rId29" xr:uid="{A6FA4DA4-099A-4D84-B081-2537CFFF7AE4}"/>
    <hyperlink ref="Y99" r:id="rId30" xr:uid="{44186BC4-A54B-47C1-A5B8-AD037D2F5232}"/>
    <hyperlink ref="Y109" r:id="rId31" xr:uid="{9ED4D564-B29C-46B6-8F56-B10535FDD0DD}"/>
    <hyperlink ref="Y114" r:id="rId32" xr:uid="{4F6C6BD7-5E06-497C-91A2-395DE716F515}"/>
    <hyperlink ref="Y119" r:id="rId33" xr:uid="{35C5ED4A-6D27-4B1B-82D2-BBE0885CF319}"/>
    <hyperlink ref="Y124" r:id="rId34" xr:uid="{0BF19E08-FBD4-4189-8DA5-36F7DDB0B808}"/>
    <hyperlink ref="Y136" r:id="rId35" xr:uid="{1DD0B04C-28C1-4A0E-A18A-E995F3F8928A}"/>
    <hyperlink ref="Y142" r:id="rId36" xr:uid="{CDCD16B7-2D00-4D38-BB43-75CFCDA90C3C}"/>
    <hyperlink ref="Y148" r:id="rId37" xr:uid="{439EFDB8-5B9A-4140-8A73-83BA94412872}"/>
    <hyperlink ref="Y38" r:id="rId38" xr:uid="{153E56A5-35D2-4AE7-9A34-81293EDC2D1F}"/>
    <hyperlink ref="Y50" r:id="rId39" xr:uid="{173360FB-4D2D-429C-B348-9916F307CD59}"/>
    <hyperlink ref="Y63" r:id="rId40" xr:uid="{EE819DA2-80BA-419D-B99A-FDF874F5FA00}"/>
    <hyperlink ref="Y69" r:id="rId41" xr:uid="{B83B0955-B8F0-4B21-8E5C-69A1CA5EBEDA}"/>
    <hyperlink ref="Y75" r:id="rId42" xr:uid="{06D4A22A-3C09-46AF-AB27-917BEEB9133E}"/>
    <hyperlink ref="Y81" r:id="rId43" xr:uid="{D2608475-8208-4674-91F2-A0FA58BAB05C}"/>
    <hyperlink ref="Y91" r:id="rId44" xr:uid="{9CAD08DD-1276-472B-A764-A06E79449927}"/>
    <hyperlink ref="Y97" r:id="rId45" xr:uid="{089F8270-99BF-4994-886C-3EF1B56B7640}"/>
    <hyperlink ref="Y111" r:id="rId46" xr:uid="{807D7276-699D-4F73-B76D-CAF4EDA6C73F}"/>
    <hyperlink ref="Y117" r:id="rId47" xr:uid="{6C7DDEA9-9027-41D0-A349-B23EEBD6D96C}"/>
    <hyperlink ref="Y127" r:id="rId48" xr:uid="{17656E6F-401C-4B11-83C7-00FDD0C880D9}"/>
    <hyperlink ref="Y133" r:id="rId49" xr:uid="{0985B7BC-D04C-44C5-B63E-69C5CC026CD5}"/>
    <hyperlink ref="Y139" r:id="rId50" xr:uid="{9B4C712E-11CE-4E14-BFB4-ACBF6DBA4766}"/>
    <hyperlink ref="Y145" r:id="rId51" xr:uid="{F66D6FDA-FC18-45D4-A55E-3B11A5F07A9D}"/>
    <hyperlink ref="Y152" r:id="rId52" xr:uid="{9D1EAA8E-08B5-44AB-A6CB-2280EFC41AD9}"/>
    <hyperlink ref="Y17" r:id="rId53" xr:uid="{4FDEEAB7-4484-441C-AD66-EC0E4A15D20A}"/>
    <hyperlink ref="Y18" r:id="rId54" xr:uid="{D8B4EB42-84B4-4704-BBCD-4E17A930690F}"/>
    <hyperlink ref="Y23" r:id="rId55" xr:uid="{13E1421F-D578-4516-8590-B2EF86940AD8}"/>
    <hyperlink ref="Y32" r:id="rId56" xr:uid="{7360B303-05EF-4C59-8D1F-326BFD088EBF}"/>
    <hyperlink ref="Y33" r:id="rId57" xr:uid="{06107B5D-D658-4015-8508-01CA7068F379}"/>
    <hyperlink ref="Y44" r:id="rId58" xr:uid="{4C53EEEA-CA56-4405-9D7F-4B1CEBCADCF3}"/>
    <hyperlink ref="Y45" r:id="rId59" xr:uid="{CF549AF8-AF38-49B0-B6EE-DD543D0C7BB0}"/>
    <hyperlink ref="Y53" r:id="rId60" xr:uid="{FD1B7EBD-1CAA-4A9E-86F9-CD918E060507}"/>
    <hyperlink ref="Y56" r:id="rId61" xr:uid="{C1874650-B829-4EB4-8654-B528F82EE565}"/>
    <hyperlink ref="Y61" r:id="rId62" xr:uid="{1E927606-DEF2-4AE4-9FE0-31E16E0FD258}"/>
    <hyperlink ref="Y67" r:id="rId63" xr:uid="{14C06C03-66FC-4A32-BAAC-522F39EEFBB5}"/>
    <hyperlink ref="Y73" r:id="rId64" xr:uid="{F38D131E-F1FC-440F-B5C2-CC55F5EA9E14}"/>
    <hyperlink ref="Y79" r:id="rId65" xr:uid="{BE6B8851-2055-4C2B-BCD2-B48C305D77DD}"/>
    <hyperlink ref="Y84" r:id="rId66" xr:uid="{E8A82E3B-BB2E-4D21-A83B-3AC0DEEFE08E}"/>
    <hyperlink ref="Y89" r:id="rId67" xr:uid="{981101FB-4A65-4269-B984-535A0CD4E82F}"/>
    <hyperlink ref="Y95" r:id="rId68" xr:uid="{C92D9FB7-2A6D-4691-870D-F80EBBA0972D}"/>
    <hyperlink ref="Y100" r:id="rId69" xr:uid="{4BA3AEAF-4732-4D75-8849-4E0F40FB2003}"/>
    <hyperlink ref="Y103" r:id="rId70" xr:uid="{5DAB121B-7DD9-473B-87A5-E8B3F2096BA8}"/>
    <hyperlink ref="Y106" r:id="rId71" xr:uid="{68C815BB-6DE7-429A-99BB-101924AA9318}"/>
    <hyperlink ref="Y110" r:id="rId72" xr:uid="{29EA6968-FC41-4C50-B368-5E59B711AF6B}"/>
    <hyperlink ref="Y115" r:id="rId73" xr:uid="{B2E46084-AD12-4119-835E-0B82FB536418}"/>
    <hyperlink ref="Y120" r:id="rId74" xr:uid="{69A15226-A9FD-4F37-B66E-5C357D2B6E0F}"/>
    <hyperlink ref="Y125" r:id="rId75" xr:uid="{01BA5827-87DB-423E-B03A-EFE6F10E3428}"/>
    <hyperlink ref="Y131" r:id="rId76" xr:uid="{C2BD9E70-98F4-4C9E-A98A-AAF15C5A9B5D}"/>
    <hyperlink ref="Y137" r:id="rId77" xr:uid="{662D225D-6530-41BF-A496-0CAF97954D45}"/>
    <hyperlink ref="Y143" r:id="rId78" xr:uid="{A61617F5-38E7-47AF-8B51-24F25DFB7390}"/>
    <hyperlink ref="Y149" r:id="rId79" xr:uid="{28A1993E-9B90-4D14-8179-958DC665B0C3}"/>
    <hyperlink ref="Y150" r:id="rId80" xr:uid="{25907233-4412-4FC3-B8CD-161FD3A77ED3}"/>
    <hyperlink ref="Y25" r:id="rId81" xr:uid="{DEF4A7E3-F4A7-48CE-9631-AC21DEAB2242}"/>
    <hyperlink ref="Y31" r:id="rId82" xr:uid="{EBE36BD1-6AF9-40FF-A993-38BB5F6662FB}"/>
    <hyperlink ref="Y43" r:id="rId83" xr:uid="{361205BD-1D51-4B43-9763-56AF4A810CBA}"/>
    <hyperlink ref="Y19" r:id="rId84" xr:uid="{FAE6938E-55BD-4EDE-BF03-A64008E8D0AB}"/>
    <hyperlink ref="Y46" r:id="rId85" xr:uid="{9B20E35C-3604-4FC8-A419-18C52680F524}"/>
    <hyperlink ref="Y26" r:id="rId86" xr:uid="{553E5884-F39F-4A62-93FF-FE343A8B423D}"/>
    <hyperlink ref="Y21" r:id="rId87" xr:uid="{297BF0A3-CD5F-47AD-8344-118C4609CEBF}"/>
    <hyperlink ref="Y24" r:id="rId88" xr:uid="{A0EF5E67-62CE-4600-BE26-260A36FCAF8B}"/>
    <hyperlink ref="Y36" r:id="rId89" xr:uid="{6D497C32-723F-4FBF-80ED-7DAC53BFF880}"/>
    <hyperlink ref="Y48" r:id="rId90" xr:uid="{A36DCE37-5926-43ED-84FF-06CA56B381F3}"/>
    <hyperlink ref="Y20" r:id="rId91" xr:uid="{F3B5ED58-7D0A-4087-9D0A-F5D6043FAB73}"/>
    <hyperlink ref="Y35" r:id="rId92" xr:uid="{577DA99D-8A76-4748-8C03-160CECF1BAD1}"/>
    <hyperlink ref="Y47" r:id="rId93" xr:uid="{B2F96E97-A382-4E4D-8458-C8D3B7D95FE2}"/>
    <hyperlink ref="Y34" r:id="rId94" xr:uid="{9615C2E1-A652-4954-B0C5-5C567338C143}"/>
    <hyperlink ref="Y121" r:id="rId95" xr:uid="{73CEC57B-D022-41D3-9C71-531E0D4C5C9A}"/>
    <hyperlink ref="Y154" r:id="rId96" xr:uid="{47720732-AE6D-4434-B6D8-E52324B3EDA4}"/>
    <hyperlink ref="Y130" r:id="rId97" xr:uid="{924CCD29-0705-468B-8467-979C249A0197}"/>
    <hyperlink ref="Y37" r:id="rId98" xr:uid="{105BE0D3-5BDD-4658-BB71-C06DBD486261}"/>
    <hyperlink ref="Y49" r:id="rId99" xr:uid="{C6A5A14A-A141-47DF-A453-49EE09692626}"/>
    <hyperlink ref="Y57" r:id="rId100" xr:uid="{85B573A9-6336-498C-B96F-AAF2E2622F3E}"/>
    <hyperlink ref="Y62" r:id="rId101" xr:uid="{8C5846C6-2805-476B-8F57-B034A83F6EDF}"/>
    <hyperlink ref="Y68" r:id="rId102" xr:uid="{AA7ECBB8-0717-49B7-868E-FA04C13BE074}"/>
    <hyperlink ref="Y74" r:id="rId103" xr:uid="{9F5F3717-318F-4927-B0E5-9B7D6ECBDF8A}"/>
    <hyperlink ref="Y80" r:id="rId104" xr:uid="{6C4199F7-7575-4E15-A173-B41990FA54A2}"/>
    <hyperlink ref="Y85" r:id="rId105" xr:uid="{8209F6AD-FD39-4882-8102-07DCC7494A5F}"/>
    <hyperlink ref="Y90" r:id="rId106" xr:uid="{08F43355-107A-4E8C-BEA7-78EB0C7A124F}"/>
    <hyperlink ref="Y96" r:id="rId107" xr:uid="{3FE46C6A-39EA-4296-88D4-69C888749DEE}"/>
    <hyperlink ref="Y101" r:id="rId108" xr:uid="{31B7D943-9C02-4E77-813F-7A82FA8BE639}"/>
    <hyperlink ref="Y116" r:id="rId109" xr:uid="{0E908990-6697-4945-90C6-D775C76A8749}"/>
    <hyperlink ref="Y132" r:id="rId110" xr:uid="{08486747-F16B-42BF-9847-7F1523CCE9C1}"/>
    <hyperlink ref="Y138" r:id="rId111" xr:uid="{F540EE27-C8C7-4975-9737-6DC5A6616A25}"/>
    <hyperlink ref="Y144" r:id="rId112" xr:uid="{D9D7F699-E45C-4E83-80DF-C7CADB209732}"/>
    <hyperlink ref="Y151" r:id="rId113" xr:uid="{860A19AF-EB6E-4E07-BFFF-134F642D49E3}"/>
    <hyperlink ref="Y126" r:id="rId114" xr:uid="{8F41716D-D392-4263-80E7-E5C875B7462E}"/>
  </hyperlinks>
  <pageMargins left="0.70866141732283472" right="0.70866141732283472" top="0.74803149606299213" bottom="0.74803149606299213" header="0" footer="0"/>
  <pageSetup paperSize="8" scale="52" fitToHeight="0" orientation="landscape" horizontalDpi="1200" verticalDpi="1200" r:id="rId115"/>
  <rowBreaks count="3" manualBreakCount="3">
    <brk id="50" min="1" max="23" man="1"/>
    <brk id="97" min="1" max="23" man="1"/>
    <brk id="121" min="1" max="23" man="1"/>
  </rowBreaks>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BD69-6582-4686-A21F-9E535AC82972}">
  <dimension ref="A1:K132"/>
  <sheetViews>
    <sheetView view="pageBreakPreview" zoomScale="115" zoomScaleNormal="100" zoomScaleSheetLayoutView="115" workbookViewId="0">
      <selection activeCell="H8" sqref="H8"/>
    </sheetView>
  </sheetViews>
  <sheetFormatPr baseColWidth="10" defaultColWidth="11.42578125" defaultRowHeight="11.25" x14ac:dyDescent="0.2"/>
  <cols>
    <col min="1" max="1" width="8.85546875" style="13" customWidth="1"/>
    <col min="2" max="2" width="21.140625" style="13" customWidth="1"/>
    <col min="3" max="3" width="11.7109375" style="13" customWidth="1"/>
    <col min="4" max="4" width="18.7109375" style="13" customWidth="1"/>
    <col min="5" max="5" width="9.85546875" style="13" customWidth="1"/>
    <col min="6" max="6" width="39.42578125" style="13" customWidth="1"/>
    <col min="7" max="7" width="11.85546875" style="13" customWidth="1"/>
    <col min="8" max="8" width="8.42578125" style="13" customWidth="1"/>
    <col min="9" max="10" width="8" style="13" customWidth="1"/>
    <col min="11" max="11" width="11.140625" style="13" customWidth="1"/>
    <col min="12" max="16384" width="11.42578125" style="13"/>
  </cols>
  <sheetData>
    <row r="1" spans="1:11" ht="11.25" customHeight="1" x14ac:dyDescent="0.2">
      <c r="A1" s="116" t="s">
        <v>0</v>
      </c>
      <c r="B1" s="117"/>
      <c r="C1" s="117"/>
      <c r="D1" s="117"/>
      <c r="E1" s="117"/>
      <c r="F1" s="117"/>
      <c r="G1" s="117"/>
      <c r="H1" s="117"/>
      <c r="I1" s="118"/>
      <c r="J1" s="119"/>
      <c r="K1" s="120"/>
    </row>
    <row r="2" spans="1:11" ht="14.25" customHeight="1" x14ac:dyDescent="0.2">
      <c r="A2" s="125" t="s">
        <v>1</v>
      </c>
      <c r="B2" s="126"/>
      <c r="C2" s="126"/>
      <c r="D2" s="126"/>
      <c r="E2" s="126"/>
      <c r="F2" s="126"/>
      <c r="G2" s="126"/>
      <c r="H2" s="126"/>
      <c r="I2" s="127"/>
      <c r="J2" s="121"/>
      <c r="K2" s="122"/>
    </row>
    <row r="3" spans="1:11" ht="15" customHeight="1" x14ac:dyDescent="0.2">
      <c r="A3" s="116" t="s">
        <v>2</v>
      </c>
      <c r="B3" s="118"/>
      <c r="C3" s="117" t="s">
        <v>3</v>
      </c>
      <c r="D3" s="117"/>
      <c r="E3" s="117"/>
      <c r="F3" s="117"/>
      <c r="G3" s="117"/>
      <c r="H3" s="116" t="s">
        <v>4</v>
      </c>
      <c r="I3" s="118"/>
      <c r="J3" s="121"/>
      <c r="K3" s="122"/>
    </row>
    <row r="4" spans="1:11" ht="33.75" customHeight="1" x14ac:dyDescent="0.2">
      <c r="A4" s="128" t="s">
        <v>387</v>
      </c>
      <c r="B4" s="127"/>
      <c r="C4" s="126" t="s">
        <v>5</v>
      </c>
      <c r="D4" s="126"/>
      <c r="E4" s="126"/>
      <c r="F4" s="126"/>
      <c r="G4" s="126"/>
      <c r="H4" s="125">
        <v>3</v>
      </c>
      <c r="I4" s="127"/>
      <c r="J4" s="123"/>
      <c r="K4" s="124"/>
    </row>
    <row r="5" spans="1:11" s="16" customFormat="1" ht="12.75" customHeight="1" x14ac:dyDescent="0.2"/>
    <row r="6" spans="1:11" s="16" customFormat="1" ht="15.75" customHeight="1" x14ac:dyDescent="0.2">
      <c r="B6" s="253" t="s">
        <v>506</v>
      </c>
      <c r="C6" s="253"/>
      <c r="D6" s="253"/>
      <c r="E6" s="253"/>
      <c r="F6" s="253"/>
      <c r="G6" s="253"/>
    </row>
    <row r="7" spans="1:11" s="16" customFormat="1" ht="15.75" customHeight="1" x14ac:dyDescent="0.2">
      <c r="B7" s="213" t="s">
        <v>505</v>
      </c>
      <c r="C7" s="213"/>
      <c r="D7" s="213"/>
      <c r="E7" s="213"/>
      <c r="F7" s="213"/>
      <c r="G7" s="213"/>
      <c r="H7" s="252"/>
      <c r="I7" s="252"/>
    </row>
    <row r="8" spans="1:11" s="16" customFormat="1" ht="102.75" customHeight="1" x14ac:dyDescent="0.2">
      <c r="B8" s="203" t="s">
        <v>504</v>
      </c>
      <c r="C8" s="203"/>
      <c r="D8" s="203"/>
      <c r="E8" s="203"/>
      <c r="F8" s="203"/>
      <c r="G8" s="203"/>
      <c r="H8" s="200"/>
      <c r="I8" s="200"/>
    </row>
    <row r="9" spans="1:11" s="16" customFormat="1" ht="15.75" customHeight="1" x14ac:dyDescent="0.2">
      <c r="B9" s="251"/>
      <c r="C9" s="251"/>
      <c r="D9" s="251"/>
      <c r="E9" s="251"/>
      <c r="F9" s="251"/>
      <c r="G9" s="251"/>
      <c r="H9" s="251"/>
      <c r="I9" s="251"/>
    </row>
    <row r="10" spans="1:11" s="16" customFormat="1" ht="15.75" customHeight="1" x14ac:dyDescent="0.2">
      <c r="B10" s="250">
        <v>1</v>
      </c>
      <c r="C10" s="250"/>
      <c r="D10" s="250">
        <v>2</v>
      </c>
      <c r="E10" s="250"/>
      <c r="F10" s="249">
        <v>3</v>
      </c>
    </row>
    <row r="11" spans="1:11" s="16" customFormat="1" ht="21.75" customHeight="1" x14ac:dyDescent="0.2">
      <c r="B11" s="250" t="s">
        <v>503</v>
      </c>
      <c r="C11" s="250"/>
      <c r="D11" s="250" t="s">
        <v>502</v>
      </c>
      <c r="E11" s="250"/>
      <c r="F11" s="249" t="s">
        <v>501</v>
      </c>
    </row>
    <row r="12" spans="1:11" s="16" customFormat="1" ht="15" customHeight="1" x14ac:dyDescent="0.2">
      <c r="B12" s="248" t="s">
        <v>379</v>
      </c>
      <c r="C12" s="248"/>
      <c r="D12" s="248" t="s">
        <v>379</v>
      </c>
      <c r="E12" s="248"/>
      <c r="F12" s="209" t="s">
        <v>379</v>
      </c>
    </row>
    <row r="13" spans="1:11" s="16" customFormat="1" ht="15" customHeight="1" x14ac:dyDescent="0.2">
      <c r="B13" s="209"/>
      <c r="C13" s="209"/>
      <c r="D13" s="209"/>
      <c r="E13" s="209"/>
      <c r="F13" s="209"/>
    </row>
    <row r="14" spans="1:11" s="16" customFormat="1" ht="15" customHeight="1" x14ac:dyDescent="0.2">
      <c r="B14" s="247" t="s">
        <v>374</v>
      </c>
      <c r="C14" s="247"/>
      <c r="D14" s="247"/>
      <c r="E14" s="247"/>
      <c r="F14" s="247"/>
    </row>
    <row r="15" spans="1:11" s="16" customFormat="1" ht="15" customHeight="1" x14ac:dyDescent="0.2">
      <c r="B15" s="246" t="s">
        <v>373</v>
      </c>
      <c r="C15" s="245"/>
      <c r="D15" s="245"/>
      <c r="E15" s="245"/>
      <c r="F15" s="245"/>
    </row>
    <row r="16" spans="1:11" s="16" customFormat="1" ht="28.5" customHeight="1" x14ac:dyDescent="0.2">
      <c r="B16" s="203" t="s">
        <v>500</v>
      </c>
      <c r="C16" s="203"/>
      <c r="D16" s="203"/>
      <c r="E16" s="203"/>
      <c r="F16" s="203"/>
      <c r="G16" s="203"/>
      <c r="H16" s="200"/>
      <c r="I16" s="200"/>
    </row>
    <row r="17" spans="2:7" s="16" customFormat="1" ht="15" customHeight="1" x14ac:dyDescent="0.2">
      <c r="B17" s="246"/>
      <c r="C17" s="245"/>
      <c r="D17" s="245"/>
      <c r="E17" s="245"/>
      <c r="F17" s="245"/>
    </row>
    <row r="18" spans="2:7" s="16" customFormat="1" ht="13.5" customHeight="1" x14ac:dyDescent="0.2">
      <c r="B18" s="99" t="s">
        <v>499</v>
      </c>
      <c r="C18" s="99"/>
      <c r="D18" s="99"/>
      <c r="E18" s="99"/>
      <c r="F18" s="99"/>
      <c r="G18" s="99"/>
    </row>
    <row r="19" spans="2:7" s="16" customFormat="1" ht="62.25" customHeight="1" x14ac:dyDescent="0.2">
      <c r="B19" s="244" t="s">
        <v>498</v>
      </c>
      <c r="C19" s="243" t="s">
        <v>495</v>
      </c>
      <c r="D19" s="244" t="s">
        <v>497</v>
      </c>
      <c r="E19" s="243" t="s">
        <v>495</v>
      </c>
      <c r="F19" s="244" t="s">
        <v>496</v>
      </c>
      <c r="G19" s="243" t="s">
        <v>495</v>
      </c>
    </row>
    <row r="20" spans="2:7" s="16" customFormat="1" ht="14.25" customHeight="1" x14ac:dyDescent="0.2">
      <c r="B20" s="230" t="s">
        <v>494</v>
      </c>
      <c r="C20" s="227" t="s">
        <v>493</v>
      </c>
      <c r="D20" s="230" t="s">
        <v>346</v>
      </c>
      <c r="E20" s="218" t="s">
        <v>345</v>
      </c>
      <c r="F20" s="228" t="s">
        <v>492</v>
      </c>
      <c r="G20" s="242"/>
    </row>
    <row r="21" spans="2:7" s="16" customFormat="1" ht="30" x14ac:dyDescent="0.2">
      <c r="B21" s="230" t="s">
        <v>491</v>
      </c>
      <c r="C21" s="227" t="s">
        <v>490</v>
      </c>
      <c r="D21" s="230" t="s">
        <v>489</v>
      </c>
      <c r="E21" s="218" t="s">
        <v>86</v>
      </c>
      <c r="F21" s="230" t="s">
        <v>488</v>
      </c>
      <c r="G21" s="229" t="s">
        <v>487</v>
      </c>
    </row>
    <row r="22" spans="2:7" s="16" customFormat="1" ht="30" x14ac:dyDescent="0.2">
      <c r="B22" s="230" t="s">
        <v>486</v>
      </c>
      <c r="C22" s="227" t="s">
        <v>485</v>
      </c>
      <c r="D22" s="230" t="s">
        <v>110</v>
      </c>
      <c r="E22" s="218" t="s">
        <v>111</v>
      </c>
      <c r="F22" s="230" t="s">
        <v>484</v>
      </c>
      <c r="G22" s="229" t="s">
        <v>483</v>
      </c>
    </row>
    <row r="23" spans="2:7" s="16" customFormat="1" ht="15.75" x14ac:dyDescent="0.2">
      <c r="B23" s="230" t="s">
        <v>482</v>
      </c>
      <c r="C23" s="227" t="s">
        <v>481</v>
      </c>
      <c r="D23" s="230" t="s">
        <v>344</v>
      </c>
      <c r="E23" s="218" t="s">
        <v>76</v>
      </c>
      <c r="F23" s="228" t="s">
        <v>480</v>
      </c>
      <c r="G23" s="227"/>
    </row>
    <row r="24" spans="2:7" s="16" customFormat="1" ht="30" x14ac:dyDescent="0.2">
      <c r="B24" s="230" t="s">
        <v>479</v>
      </c>
      <c r="C24" s="227" t="s">
        <v>478</v>
      </c>
      <c r="D24" s="230" t="s">
        <v>337</v>
      </c>
      <c r="E24" s="218" t="s">
        <v>336</v>
      </c>
      <c r="F24" s="230" t="s">
        <v>477</v>
      </c>
      <c r="G24" s="229" t="s">
        <v>476</v>
      </c>
    </row>
    <row r="25" spans="2:7" s="16" customFormat="1" ht="15" x14ac:dyDescent="0.2">
      <c r="B25" s="230" t="s">
        <v>475</v>
      </c>
      <c r="C25" s="227" t="s">
        <v>474</v>
      </c>
      <c r="D25" s="230" t="s">
        <v>341</v>
      </c>
      <c r="E25" s="218" t="s">
        <v>340</v>
      </c>
      <c r="F25" s="230" t="s">
        <v>473</v>
      </c>
      <c r="G25" s="229" t="s">
        <v>342</v>
      </c>
    </row>
    <row r="26" spans="2:7" s="16" customFormat="1" ht="30" x14ac:dyDescent="0.2">
      <c r="B26" s="230" t="s">
        <v>472</v>
      </c>
      <c r="C26" s="227" t="s">
        <v>471</v>
      </c>
      <c r="D26" s="230" t="s">
        <v>88</v>
      </c>
      <c r="E26" s="218" t="s">
        <v>89</v>
      </c>
      <c r="F26" s="230" t="s">
        <v>81</v>
      </c>
      <c r="G26" s="229" t="s">
        <v>82</v>
      </c>
    </row>
    <row r="27" spans="2:7" s="16" customFormat="1" ht="30" x14ac:dyDescent="0.2">
      <c r="B27" s="230" t="s">
        <v>470</v>
      </c>
      <c r="C27" s="227" t="s">
        <v>469</v>
      </c>
      <c r="D27" s="230" t="s">
        <v>94</v>
      </c>
      <c r="E27" s="218" t="s">
        <v>95</v>
      </c>
      <c r="F27" s="241" t="s">
        <v>468</v>
      </c>
      <c r="G27" s="227"/>
    </row>
    <row r="28" spans="2:7" s="16" customFormat="1" ht="30" x14ac:dyDescent="0.2">
      <c r="B28" s="230" t="s">
        <v>467</v>
      </c>
      <c r="C28" s="227" t="s">
        <v>466</v>
      </c>
      <c r="D28" s="230" t="s">
        <v>97</v>
      </c>
      <c r="E28" s="218" t="s">
        <v>98</v>
      </c>
      <c r="F28" s="230" t="s">
        <v>84</v>
      </c>
      <c r="G28" s="229" t="s">
        <v>465</v>
      </c>
    </row>
    <row r="29" spans="2:7" s="16" customFormat="1" ht="15.75" x14ac:dyDescent="0.2">
      <c r="B29" s="230" t="s">
        <v>464</v>
      </c>
      <c r="C29" s="227" t="s">
        <v>463</v>
      </c>
      <c r="D29" s="230" t="s">
        <v>100</v>
      </c>
      <c r="E29" s="218" t="s">
        <v>101</v>
      </c>
      <c r="F29" s="228" t="s">
        <v>462</v>
      </c>
      <c r="G29" s="227"/>
    </row>
    <row r="30" spans="2:7" s="16" customFormat="1" ht="30" x14ac:dyDescent="0.2">
      <c r="B30" s="230" t="s">
        <v>461</v>
      </c>
      <c r="C30" s="227" t="s">
        <v>460</v>
      </c>
      <c r="D30" s="230" t="s">
        <v>459</v>
      </c>
      <c r="E30" s="227" t="s">
        <v>458</v>
      </c>
      <c r="F30" s="230" t="s">
        <v>395</v>
      </c>
      <c r="G30" s="229" t="s">
        <v>394</v>
      </c>
    </row>
    <row r="31" spans="2:7" s="16" customFormat="1" ht="15" x14ac:dyDescent="0.2">
      <c r="B31" s="215"/>
      <c r="C31" s="215"/>
      <c r="D31" s="230" t="s">
        <v>457</v>
      </c>
      <c r="E31" s="227" t="s">
        <v>456</v>
      </c>
      <c r="F31" s="230" t="s">
        <v>455</v>
      </c>
      <c r="G31" s="229" t="s">
        <v>454</v>
      </c>
    </row>
    <row r="32" spans="2:7" s="16" customFormat="1" ht="15" x14ac:dyDescent="0.2">
      <c r="B32" s="240" t="s">
        <v>453</v>
      </c>
      <c r="C32" s="215"/>
      <c r="D32" s="230" t="s">
        <v>401</v>
      </c>
      <c r="E32" s="227" t="s">
        <v>82</v>
      </c>
      <c r="F32" s="230" t="s">
        <v>393</v>
      </c>
      <c r="G32" s="229" t="s">
        <v>392</v>
      </c>
    </row>
    <row r="33" spans="2:7" s="16" customFormat="1" ht="30" x14ac:dyDescent="0.2">
      <c r="B33" s="236"/>
      <c r="C33" s="215"/>
      <c r="D33" s="230" t="s">
        <v>452</v>
      </c>
      <c r="E33" s="227" t="s">
        <v>418</v>
      </c>
      <c r="F33" s="230" t="s">
        <v>451</v>
      </c>
      <c r="G33" s="229" t="s">
        <v>450</v>
      </c>
    </row>
    <row r="34" spans="2:7" s="16" customFormat="1" ht="15" x14ac:dyDescent="0.2">
      <c r="B34" s="236"/>
      <c r="C34" s="215"/>
      <c r="D34" s="230" t="s">
        <v>449</v>
      </c>
      <c r="E34" s="227" t="s">
        <v>448</v>
      </c>
      <c r="F34" s="239" t="s">
        <v>447</v>
      </c>
      <c r="G34" s="238" t="s">
        <v>446</v>
      </c>
    </row>
    <row r="35" spans="2:7" s="16" customFormat="1" ht="30" x14ac:dyDescent="0.2">
      <c r="B35" s="236"/>
      <c r="C35" s="215"/>
      <c r="D35" s="230" t="s">
        <v>445</v>
      </c>
      <c r="E35" s="227" t="s">
        <v>444</v>
      </c>
      <c r="F35" s="239" t="s">
        <v>391</v>
      </c>
      <c r="G35" s="238" t="s">
        <v>111</v>
      </c>
    </row>
    <row r="36" spans="2:7" s="16" customFormat="1" ht="15.75" x14ac:dyDescent="0.2">
      <c r="B36" s="236"/>
      <c r="C36" s="215"/>
      <c r="D36" s="217" t="s">
        <v>443</v>
      </c>
      <c r="E36" s="237" t="s">
        <v>442</v>
      </c>
      <c r="F36" s="228" t="s">
        <v>441</v>
      </c>
      <c r="G36" s="227"/>
    </row>
    <row r="37" spans="2:7" s="16" customFormat="1" ht="15" x14ac:dyDescent="0.2">
      <c r="B37" s="236"/>
      <c r="C37" s="215"/>
      <c r="F37" s="230" t="s">
        <v>440</v>
      </c>
      <c r="G37" s="229" t="s">
        <v>439</v>
      </c>
    </row>
    <row r="38" spans="2:7" s="16" customFormat="1" ht="15.75" x14ac:dyDescent="0.2">
      <c r="B38" s="215"/>
      <c r="C38" s="215"/>
      <c r="D38" s="215"/>
      <c r="E38" s="215"/>
      <c r="F38" s="228" t="s">
        <v>438</v>
      </c>
      <c r="G38" s="227"/>
    </row>
    <row r="39" spans="2:7" s="16" customFormat="1" ht="30" x14ac:dyDescent="0.2">
      <c r="B39" s="215"/>
      <c r="C39" s="215"/>
      <c r="D39" s="215"/>
      <c r="E39" s="215"/>
      <c r="F39" s="230" t="s">
        <v>437</v>
      </c>
      <c r="G39" s="229" t="s">
        <v>436</v>
      </c>
    </row>
    <row r="40" spans="2:7" s="16" customFormat="1" ht="30" x14ac:dyDescent="0.2">
      <c r="C40" s="215"/>
      <c r="D40" s="215"/>
      <c r="E40" s="235"/>
      <c r="F40" s="230" t="s">
        <v>435</v>
      </c>
      <c r="G40" s="229" t="s">
        <v>418</v>
      </c>
    </row>
    <row r="41" spans="2:7" s="16" customFormat="1" ht="18" x14ac:dyDescent="0.2">
      <c r="B41" s="215"/>
      <c r="C41" s="215"/>
      <c r="D41" s="215"/>
      <c r="E41" s="235"/>
      <c r="F41" s="230" t="s">
        <v>434</v>
      </c>
      <c r="G41" s="229" t="s">
        <v>433</v>
      </c>
    </row>
    <row r="42" spans="2:7" s="16" customFormat="1" ht="60" x14ac:dyDescent="0.2">
      <c r="B42" s="234"/>
      <c r="C42" s="215"/>
      <c r="D42" s="215"/>
      <c r="E42" s="215"/>
      <c r="F42" s="230" t="s">
        <v>432</v>
      </c>
      <c r="G42" s="229" t="s">
        <v>89</v>
      </c>
    </row>
    <row r="43" spans="2:7" s="16" customFormat="1" ht="15" x14ac:dyDescent="0.2">
      <c r="B43" s="215"/>
      <c r="C43" s="215"/>
      <c r="D43" s="215"/>
      <c r="E43" s="215"/>
      <c r="F43" s="233" t="s">
        <v>431</v>
      </c>
      <c r="G43" s="232" t="s">
        <v>430</v>
      </c>
    </row>
    <row r="44" spans="2:7" s="16" customFormat="1" ht="15" x14ac:dyDescent="0.2">
      <c r="B44" s="215"/>
      <c r="C44" s="215"/>
      <c r="D44" s="215"/>
      <c r="E44" s="215"/>
      <c r="F44" s="233" t="s">
        <v>429</v>
      </c>
      <c r="G44" s="232" t="s">
        <v>428</v>
      </c>
    </row>
    <row r="45" spans="2:7" s="16" customFormat="1" ht="15.75" x14ac:dyDescent="0.2">
      <c r="B45" s="215"/>
      <c r="C45" s="215"/>
      <c r="D45" s="215"/>
      <c r="E45" s="215"/>
      <c r="F45" s="228" t="s">
        <v>427</v>
      </c>
      <c r="G45" s="227"/>
    </row>
    <row r="46" spans="2:7" s="16" customFormat="1" ht="15" x14ac:dyDescent="0.2">
      <c r="B46" s="215"/>
      <c r="C46" s="215"/>
      <c r="D46" s="215"/>
      <c r="E46" s="215"/>
      <c r="F46" s="230" t="s">
        <v>426</v>
      </c>
      <c r="G46" s="229" t="s">
        <v>425</v>
      </c>
    </row>
    <row r="47" spans="2:7" s="16" customFormat="1" ht="15" x14ac:dyDescent="0.2">
      <c r="B47" s="215"/>
      <c r="C47" s="215"/>
      <c r="D47" s="215"/>
      <c r="E47" s="215"/>
      <c r="F47" s="230" t="s">
        <v>424</v>
      </c>
      <c r="G47" s="229" t="s">
        <v>423</v>
      </c>
    </row>
    <row r="48" spans="2:7" s="16" customFormat="1" ht="15" x14ac:dyDescent="0.2">
      <c r="B48" s="215"/>
      <c r="C48" s="215"/>
      <c r="D48" s="215"/>
      <c r="E48" s="215"/>
      <c r="F48" s="230" t="s">
        <v>422</v>
      </c>
      <c r="G48" s="229" t="s">
        <v>421</v>
      </c>
    </row>
    <row r="49" spans="2:7" s="16" customFormat="1" ht="15.75" x14ac:dyDescent="0.2">
      <c r="B49" s="215"/>
      <c r="C49" s="215"/>
      <c r="D49" s="215"/>
      <c r="E49" s="215"/>
      <c r="F49" s="228" t="s">
        <v>420</v>
      </c>
      <c r="G49" s="227"/>
    </row>
    <row r="50" spans="2:7" s="16" customFormat="1" ht="30" x14ac:dyDescent="0.2">
      <c r="B50" s="231"/>
      <c r="C50" s="231"/>
      <c r="D50" s="231"/>
      <c r="E50" s="231"/>
      <c r="F50" s="230" t="s">
        <v>412</v>
      </c>
      <c r="G50" s="229" t="s">
        <v>114</v>
      </c>
    </row>
    <row r="51" spans="2:7" s="16" customFormat="1" ht="30" x14ac:dyDescent="0.2">
      <c r="B51" s="231"/>
      <c r="C51" s="231"/>
      <c r="D51" s="231"/>
      <c r="E51" s="231"/>
      <c r="F51" s="222" t="s">
        <v>419</v>
      </c>
      <c r="G51" s="218" t="s">
        <v>418</v>
      </c>
    </row>
    <row r="52" spans="2:7" s="16" customFormat="1" ht="30" x14ac:dyDescent="0.2">
      <c r="B52" s="231"/>
      <c r="C52" s="231"/>
      <c r="D52" s="231"/>
      <c r="E52" s="231"/>
      <c r="F52" s="222" t="s">
        <v>417</v>
      </c>
      <c r="G52" s="218" t="s">
        <v>416</v>
      </c>
    </row>
    <row r="53" spans="2:7" s="16" customFormat="1" ht="15.75" x14ac:dyDescent="0.2">
      <c r="B53" s="215"/>
      <c r="C53" s="215"/>
      <c r="D53" s="215"/>
      <c r="E53" s="215"/>
      <c r="F53" s="228" t="s">
        <v>415</v>
      </c>
      <c r="G53" s="227"/>
    </row>
    <row r="54" spans="2:7" s="16" customFormat="1" ht="15" x14ac:dyDescent="0.2">
      <c r="B54" s="215"/>
      <c r="C54" s="215"/>
      <c r="D54" s="215"/>
      <c r="E54" s="215"/>
      <c r="F54" s="230" t="s">
        <v>414</v>
      </c>
      <c r="G54" s="229" t="s">
        <v>413</v>
      </c>
    </row>
    <row r="55" spans="2:7" s="16" customFormat="1" ht="30" x14ac:dyDescent="0.2">
      <c r="B55" s="215"/>
      <c r="C55" s="215"/>
      <c r="D55" s="215"/>
      <c r="E55" s="215"/>
      <c r="F55" s="222" t="s">
        <v>412</v>
      </c>
      <c r="G55" s="218" t="s">
        <v>114</v>
      </c>
    </row>
    <row r="56" spans="2:7" s="16" customFormat="1" ht="15" x14ac:dyDescent="0.2">
      <c r="B56" s="215"/>
      <c r="C56" s="215"/>
      <c r="D56" s="215"/>
      <c r="E56" s="215"/>
      <c r="F56" s="222" t="s">
        <v>411</v>
      </c>
      <c r="G56" s="218" t="s">
        <v>410</v>
      </c>
    </row>
    <row r="57" spans="2:7" s="16" customFormat="1" ht="15.75" x14ac:dyDescent="0.2">
      <c r="B57" s="215"/>
      <c r="C57" s="215"/>
      <c r="D57" s="215"/>
      <c r="E57" s="215"/>
      <c r="F57" s="228" t="s">
        <v>409</v>
      </c>
      <c r="G57" s="227"/>
    </row>
    <row r="58" spans="2:7" s="16" customFormat="1" ht="15" x14ac:dyDescent="0.2">
      <c r="B58" s="215"/>
      <c r="C58" s="215"/>
      <c r="D58" s="215"/>
      <c r="E58" s="215"/>
      <c r="F58" s="230" t="s">
        <v>408</v>
      </c>
      <c r="G58" s="229" t="s">
        <v>407</v>
      </c>
    </row>
    <row r="59" spans="2:7" s="16" customFormat="1" ht="15" x14ac:dyDescent="0.2">
      <c r="B59" s="215"/>
      <c r="C59" s="215"/>
      <c r="D59" s="215"/>
      <c r="E59" s="215"/>
      <c r="F59" s="230" t="s">
        <v>406</v>
      </c>
      <c r="G59" s="229" t="s">
        <v>405</v>
      </c>
    </row>
    <row r="60" spans="2:7" s="16" customFormat="1" ht="15.75" x14ac:dyDescent="0.2">
      <c r="B60" s="215"/>
      <c r="C60" s="215"/>
      <c r="D60" s="215"/>
      <c r="E60" s="215"/>
      <c r="F60" s="228" t="s">
        <v>404</v>
      </c>
      <c r="G60" s="227"/>
    </row>
    <row r="61" spans="2:7" s="16" customFormat="1" ht="15" x14ac:dyDescent="0.2">
      <c r="B61" s="215"/>
      <c r="C61" s="215"/>
      <c r="D61" s="215"/>
      <c r="E61" s="215"/>
      <c r="F61" s="226" t="s">
        <v>403</v>
      </c>
      <c r="G61" s="225" t="s">
        <v>402</v>
      </c>
    </row>
    <row r="62" spans="2:7" s="16" customFormat="1" ht="15" x14ac:dyDescent="0.2">
      <c r="B62" s="215"/>
      <c r="C62" s="215"/>
      <c r="D62" s="215"/>
      <c r="E62" s="215"/>
      <c r="F62" s="224" t="s">
        <v>401</v>
      </c>
      <c r="G62" s="223" t="s">
        <v>400</v>
      </c>
    </row>
    <row r="63" spans="2:7" s="16" customFormat="1" ht="15" customHeight="1" x14ac:dyDescent="0.2">
      <c r="B63" s="215"/>
      <c r="C63" s="215"/>
      <c r="D63" s="215"/>
      <c r="E63" s="215"/>
      <c r="F63" s="219" t="s">
        <v>399</v>
      </c>
      <c r="G63" s="218"/>
    </row>
    <row r="64" spans="2:7" s="16" customFormat="1" ht="15" x14ac:dyDescent="0.2">
      <c r="B64" s="215"/>
      <c r="C64" s="215"/>
      <c r="D64" s="215"/>
      <c r="E64" s="215"/>
      <c r="F64" s="217" t="s">
        <v>398</v>
      </c>
      <c r="G64" s="216" t="s">
        <v>397</v>
      </c>
    </row>
    <row r="65" spans="2:7" s="16" customFormat="1" ht="15.75" x14ac:dyDescent="0.2">
      <c r="B65" s="215"/>
      <c r="C65" s="215"/>
      <c r="D65" s="215"/>
      <c r="E65" s="215"/>
      <c r="F65" s="219" t="s">
        <v>396</v>
      </c>
      <c r="G65" s="218"/>
    </row>
    <row r="66" spans="2:7" s="16" customFormat="1" ht="15" customHeight="1" x14ac:dyDescent="0.2">
      <c r="B66" s="215"/>
      <c r="C66" s="215"/>
      <c r="D66" s="215"/>
      <c r="E66" s="215"/>
      <c r="F66" s="222" t="s">
        <v>395</v>
      </c>
      <c r="G66" s="218" t="s">
        <v>394</v>
      </c>
    </row>
    <row r="67" spans="2:7" s="16" customFormat="1" ht="15" x14ac:dyDescent="0.2">
      <c r="B67" s="215"/>
      <c r="C67" s="215"/>
      <c r="D67" s="215"/>
      <c r="E67" s="215"/>
      <c r="F67" s="222" t="s">
        <v>393</v>
      </c>
      <c r="G67" s="218" t="s">
        <v>392</v>
      </c>
    </row>
    <row r="68" spans="2:7" s="16" customFormat="1" ht="15" x14ac:dyDescent="0.2">
      <c r="B68" s="215"/>
      <c r="C68" s="215"/>
      <c r="D68" s="215"/>
      <c r="E68" s="215"/>
      <c r="F68" s="221" t="s">
        <v>391</v>
      </c>
      <c r="G68" s="220" t="s">
        <v>111</v>
      </c>
    </row>
    <row r="69" spans="2:7" s="16" customFormat="1" ht="15.75" x14ac:dyDescent="0.2">
      <c r="B69" s="215"/>
      <c r="C69" s="215"/>
      <c r="D69" s="215"/>
      <c r="E69" s="215"/>
      <c r="F69" s="219" t="s">
        <v>390</v>
      </c>
      <c r="G69" s="218"/>
    </row>
    <row r="70" spans="2:7" s="16" customFormat="1" ht="15" x14ac:dyDescent="0.2">
      <c r="B70" s="215"/>
      <c r="C70" s="215"/>
      <c r="D70" s="215"/>
      <c r="E70" s="215"/>
      <c r="F70" s="217" t="s">
        <v>389</v>
      </c>
      <c r="G70" s="216" t="s">
        <v>388</v>
      </c>
    </row>
    <row r="71" spans="2:7" s="16" customFormat="1" ht="15" x14ac:dyDescent="0.2">
      <c r="B71" s="215"/>
      <c r="C71" s="215"/>
      <c r="D71" s="215"/>
      <c r="E71" s="215"/>
    </row>
    <row r="72" spans="2:7" s="16" customFormat="1" ht="15" x14ac:dyDescent="0.2">
      <c r="B72" s="215"/>
      <c r="C72" s="215"/>
      <c r="D72" s="215"/>
      <c r="E72" s="215"/>
    </row>
    <row r="73" spans="2:7" s="16" customFormat="1" ht="12.75" customHeight="1" x14ac:dyDescent="0.2">
      <c r="B73" s="215"/>
      <c r="C73" s="215"/>
      <c r="D73" s="215"/>
      <c r="E73" s="215"/>
    </row>
    <row r="74" spans="2:7" s="16" customFormat="1" ht="12.75" customHeight="1" x14ac:dyDescent="0.2">
      <c r="B74" s="215"/>
      <c r="C74" s="215"/>
      <c r="D74" s="215"/>
      <c r="E74" s="215"/>
    </row>
    <row r="75" spans="2:7" s="16" customFormat="1" ht="12.75" customHeight="1" x14ac:dyDescent="0.2">
      <c r="B75" s="215"/>
      <c r="C75" s="215"/>
      <c r="D75" s="215"/>
      <c r="E75" s="215"/>
    </row>
    <row r="76" spans="2:7" s="16" customFormat="1" ht="15" customHeight="1" x14ac:dyDescent="0.2">
      <c r="B76" s="215"/>
      <c r="C76" s="215"/>
      <c r="D76" s="215"/>
      <c r="E76" s="215"/>
    </row>
    <row r="77" spans="2:7" s="16" customFormat="1" ht="15" customHeight="1" x14ac:dyDescent="0.2">
      <c r="B77" s="215"/>
      <c r="C77" s="215"/>
      <c r="D77" s="215"/>
      <c r="E77" s="215"/>
    </row>
    <row r="78" spans="2:7" s="16" customFormat="1" ht="55.5" customHeight="1" x14ac:dyDescent="0.2"/>
    <row r="79" spans="2:7" s="16" customFormat="1" ht="100.5" customHeight="1" x14ac:dyDescent="0.2"/>
    <row r="80" spans="2:7" s="16" customFormat="1" ht="29.25" customHeight="1" x14ac:dyDescent="0.2"/>
    <row r="81" s="16" customFormat="1" ht="11.25" customHeight="1" x14ac:dyDescent="0.2"/>
    <row r="82" s="16" customFormat="1" ht="11.25" customHeight="1" x14ac:dyDescent="0.2"/>
    <row r="83" s="16" customFormat="1" ht="11.25" customHeight="1" x14ac:dyDescent="0.2"/>
    <row r="84" s="16" customFormat="1" ht="11.25" customHeight="1" x14ac:dyDescent="0.2"/>
    <row r="85" s="16" customFormat="1" ht="11.25" customHeight="1" x14ac:dyDescent="0.2"/>
    <row r="86" s="16" customFormat="1" ht="11.25" customHeight="1" x14ac:dyDescent="0.2"/>
    <row r="87" s="16" customFormat="1" ht="11.25" customHeight="1" x14ac:dyDescent="0.2"/>
    <row r="88" s="16" customFormat="1" ht="11.25" customHeight="1" x14ac:dyDescent="0.2"/>
    <row r="89" s="16" customFormat="1" ht="11.25" customHeight="1" x14ac:dyDescent="0.2"/>
    <row r="90" s="16" customFormat="1" ht="11.25" customHeight="1" x14ac:dyDescent="0.2"/>
    <row r="91" s="16" customFormat="1" ht="11.25" customHeight="1" x14ac:dyDescent="0.2"/>
    <row r="92" s="16" customFormat="1" ht="11.25" customHeight="1" x14ac:dyDescent="0.2"/>
    <row r="93" s="16" customFormat="1" ht="11.25" customHeight="1" x14ac:dyDescent="0.2"/>
    <row r="94" s="16" customFormat="1" ht="11.25" customHeight="1" x14ac:dyDescent="0.2"/>
    <row r="95" s="16" customFormat="1" ht="11.25" customHeight="1" x14ac:dyDescent="0.2"/>
    <row r="96" s="16" customFormat="1" ht="11.25" customHeight="1" x14ac:dyDescent="0.2"/>
    <row r="97" s="16" customFormat="1" ht="11.25" customHeight="1" x14ac:dyDescent="0.2"/>
    <row r="98" s="16" customFormat="1" ht="11.25" customHeight="1" x14ac:dyDescent="0.2"/>
    <row r="99" s="16" customFormat="1" ht="11.25" customHeight="1" x14ac:dyDescent="0.2"/>
    <row r="100" s="16" customFormat="1" ht="11.25" customHeight="1" x14ac:dyDescent="0.2"/>
    <row r="101" s="16" customFormat="1" ht="11.25" customHeight="1" x14ac:dyDescent="0.2"/>
    <row r="102" s="16" customFormat="1" ht="11.25" customHeight="1" x14ac:dyDescent="0.2"/>
    <row r="103" s="16" customFormat="1" ht="11.25" customHeight="1" x14ac:dyDescent="0.2"/>
    <row r="104" s="16" customFormat="1" ht="11.25" customHeight="1" x14ac:dyDescent="0.2"/>
    <row r="105" s="16" customFormat="1" ht="11.25" customHeight="1" x14ac:dyDescent="0.2"/>
    <row r="106" s="16" customFormat="1" ht="11.25" customHeight="1" x14ac:dyDescent="0.2"/>
    <row r="107" s="16" customFormat="1" ht="11.25" customHeight="1" x14ac:dyDescent="0.2"/>
    <row r="108" s="16" customFormat="1" ht="11.25" customHeight="1" x14ac:dyDescent="0.2"/>
    <row r="109" s="16" customFormat="1" ht="11.25" customHeight="1" x14ac:dyDescent="0.2"/>
    <row r="110" s="16" customFormat="1" ht="11.25" customHeight="1" x14ac:dyDescent="0.2"/>
    <row r="111" s="16" customFormat="1" ht="11.25" customHeight="1" x14ac:dyDescent="0.2"/>
    <row r="112" s="16" customFormat="1" ht="11.25" customHeight="1" x14ac:dyDescent="0.2"/>
    <row r="113" s="16" customFormat="1" ht="11.25" customHeight="1" x14ac:dyDescent="0.2"/>
    <row r="114" s="16" customFormat="1" ht="11.25" customHeight="1" x14ac:dyDescent="0.2"/>
    <row r="115" s="16" customFormat="1" ht="11.25" customHeight="1" x14ac:dyDescent="0.2"/>
    <row r="116" s="16" customFormat="1" ht="11.25" customHeight="1" x14ac:dyDescent="0.2"/>
    <row r="117" s="16" customFormat="1" ht="11.25" customHeight="1" x14ac:dyDescent="0.2"/>
    <row r="118" s="16" customFormat="1" ht="11.25" customHeight="1" x14ac:dyDescent="0.2"/>
    <row r="119" s="16" customFormat="1" ht="11.25" customHeight="1" x14ac:dyDescent="0.2"/>
    <row r="120" s="16" customFormat="1" ht="11.25" customHeight="1" x14ac:dyDescent="0.2"/>
    <row r="121" s="16" customFormat="1" ht="11.25" customHeight="1" x14ac:dyDescent="0.2"/>
    <row r="122" s="16" customFormat="1" ht="11.25" customHeight="1" x14ac:dyDescent="0.2"/>
    <row r="123" s="16" customFormat="1" ht="11.25" customHeight="1" x14ac:dyDescent="0.2"/>
    <row r="124" s="16" customFormat="1" ht="11.25" customHeight="1" x14ac:dyDescent="0.2"/>
    <row r="125" s="16" customFormat="1" ht="11.25" customHeight="1" x14ac:dyDescent="0.2"/>
    <row r="126" s="16" customFormat="1" ht="11.25" customHeight="1" x14ac:dyDescent="0.2"/>
    <row r="127" s="16" customFormat="1" ht="11.25" customHeight="1" x14ac:dyDescent="0.2"/>
    <row r="128" s="16" customFormat="1" ht="11.25" customHeight="1" x14ac:dyDescent="0.2"/>
    <row r="129" s="16" customFormat="1" ht="11.25" customHeight="1" x14ac:dyDescent="0.2"/>
    <row r="130" s="16" customFormat="1" ht="11.25" customHeight="1" x14ac:dyDescent="0.2"/>
    <row r="131" s="16" customFormat="1" ht="11.25" customHeight="1" x14ac:dyDescent="0.2"/>
    <row r="132" s="16" customFormat="1" ht="11.25" customHeight="1" x14ac:dyDescent="0.2"/>
  </sheetData>
  <mergeCells count="22">
    <mergeCell ref="A1:I1"/>
    <mergeCell ref="J1:K4"/>
    <mergeCell ref="A2:I2"/>
    <mergeCell ref="A3:B3"/>
    <mergeCell ref="C3:G3"/>
    <mergeCell ref="H3:I3"/>
    <mergeCell ref="A4:B4"/>
    <mergeCell ref="C4:G4"/>
    <mergeCell ref="H4:I4"/>
    <mergeCell ref="B6:G6"/>
    <mergeCell ref="B7:G7"/>
    <mergeCell ref="B8:G8"/>
    <mergeCell ref="B10:C10"/>
    <mergeCell ref="D10:E10"/>
    <mergeCell ref="B11:C11"/>
    <mergeCell ref="D11:E11"/>
    <mergeCell ref="B12:C12"/>
    <mergeCell ref="D12:E12"/>
    <mergeCell ref="B14:F14"/>
    <mergeCell ref="B16:G16"/>
    <mergeCell ref="B18:G18"/>
    <mergeCell ref="B32:B37"/>
  </mergeCells>
  <printOptions horizontalCentered="1" verticalCentered="1"/>
  <pageMargins left="0.78740157480314965" right="0.78740157480314965" top="0.59055118110236227" bottom="0.59055118110236227" header="0" footer="0.27559055118110237"/>
  <pageSetup scale="48" orientation="portrait" r:id="rId1"/>
  <headerFooter alignWithMargins="0">
    <oddFooter>&amp;L&amp;9Formato: FO-AC-07 Versión: 2&amp;C&amp;9Página &amp;P&amp;R&amp;9Vo. Bo.:</oddFooter>
  </headerFooter>
  <rowBreaks count="1" manualBreakCount="1">
    <brk id="70"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825D-6213-4717-9180-1252D2281560}">
  <sheetPr>
    <pageSetUpPr fitToPage="1"/>
  </sheetPr>
  <dimension ref="A1:V86"/>
  <sheetViews>
    <sheetView tabSelected="1" view="pageBreakPreview" zoomScale="95" zoomScaleNormal="70" zoomScaleSheetLayoutView="95" workbookViewId="0">
      <selection activeCell="F21" sqref="F21"/>
    </sheetView>
  </sheetViews>
  <sheetFormatPr baseColWidth="10" defaultColWidth="9.140625" defaultRowHeight="14.25" x14ac:dyDescent="0.2"/>
  <cols>
    <col min="1" max="1" width="38.5703125" style="1" bestFit="1" customWidth="1"/>
    <col min="2" max="2" width="29" style="1" customWidth="1"/>
    <col min="3" max="3" width="12.7109375" style="1" customWidth="1"/>
    <col min="4" max="4" width="17.140625" style="1" customWidth="1"/>
    <col min="5" max="5" width="16.85546875" style="1" bestFit="1" customWidth="1"/>
    <col min="6" max="6" width="12.85546875" style="8" customWidth="1"/>
    <col min="7" max="7" width="14.85546875" style="1" customWidth="1"/>
    <col min="8" max="8" width="13" style="8" customWidth="1"/>
    <col min="9" max="10" width="18.7109375" style="1" customWidth="1"/>
    <col min="11" max="11" width="20" style="1" customWidth="1"/>
    <col min="12" max="12" width="18.5703125" style="1" customWidth="1"/>
    <col min="13" max="13" width="18.28515625" style="1" customWidth="1"/>
    <col min="14" max="16384" width="9.140625" style="1"/>
  </cols>
  <sheetData>
    <row r="1" spans="1:22" ht="24.75" customHeight="1" x14ac:dyDescent="0.2">
      <c r="A1" s="162" t="s">
        <v>0</v>
      </c>
      <c r="B1" s="163"/>
      <c r="C1" s="163"/>
      <c r="D1" s="163"/>
      <c r="E1" s="163"/>
      <c r="F1" s="163"/>
      <c r="G1" s="163"/>
      <c r="H1" s="163"/>
      <c r="I1" s="178"/>
      <c r="J1" s="276"/>
      <c r="K1" s="163"/>
      <c r="L1" s="163"/>
      <c r="M1" s="164"/>
    </row>
    <row r="2" spans="1:22" ht="29.25" customHeight="1" x14ac:dyDescent="0.2">
      <c r="A2" s="280" t="s">
        <v>1</v>
      </c>
      <c r="B2" s="279"/>
      <c r="C2" s="279"/>
      <c r="D2" s="279"/>
      <c r="E2" s="279"/>
      <c r="F2" s="279"/>
      <c r="G2" s="279"/>
      <c r="H2" s="279"/>
      <c r="I2" s="278"/>
      <c r="J2" s="283"/>
      <c r="K2" s="166"/>
      <c r="L2" s="166"/>
      <c r="M2" s="167"/>
    </row>
    <row r="3" spans="1:22" ht="22.5" customHeight="1" x14ac:dyDescent="0.2">
      <c r="A3" s="174" t="s">
        <v>2</v>
      </c>
      <c r="B3" s="161"/>
      <c r="C3" s="159" t="s">
        <v>3</v>
      </c>
      <c r="D3" s="160"/>
      <c r="E3" s="160"/>
      <c r="F3" s="160"/>
      <c r="G3" s="160"/>
      <c r="H3" s="160"/>
      <c r="I3" s="80" t="s">
        <v>4</v>
      </c>
      <c r="J3" s="283"/>
      <c r="K3" s="166"/>
      <c r="L3" s="166"/>
      <c r="M3" s="167"/>
    </row>
    <row r="4" spans="1:22" ht="36" customHeight="1" thickBot="1" x14ac:dyDescent="0.25">
      <c r="A4" s="175" t="s">
        <v>387</v>
      </c>
      <c r="B4" s="177"/>
      <c r="C4" s="156" t="s">
        <v>5</v>
      </c>
      <c r="D4" s="157"/>
      <c r="E4" s="157"/>
      <c r="F4" s="157"/>
      <c r="G4" s="157"/>
      <c r="H4" s="157"/>
      <c r="I4" s="81">
        <v>3</v>
      </c>
      <c r="J4" s="284"/>
      <c r="K4" s="169"/>
      <c r="L4" s="169"/>
      <c r="M4" s="170"/>
    </row>
    <row r="5" spans="1:22" ht="15" customHeight="1" thickBot="1" x14ac:dyDescent="0.25">
      <c r="A5" s="277"/>
      <c r="B5" s="277"/>
      <c r="C5" s="277"/>
      <c r="D5" s="277"/>
      <c r="E5" s="277"/>
      <c r="F5" s="277"/>
      <c r="G5" s="277"/>
      <c r="H5" s="277"/>
      <c r="I5" s="277"/>
      <c r="J5" s="277"/>
      <c r="K5" s="277"/>
      <c r="L5" s="277"/>
      <c r="M5" s="277"/>
    </row>
    <row r="6" spans="1:22" ht="21.75" customHeight="1" x14ac:dyDescent="0.2">
      <c r="A6" s="285" t="s">
        <v>46</v>
      </c>
      <c r="B6" s="276" t="s">
        <v>47</v>
      </c>
      <c r="C6" s="163"/>
      <c r="D6" s="163"/>
      <c r="E6" s="163"/>
      <c r="F6" s="163"/>
      <c r="G6" s="163"/>
      <c r="H6" s="163"/>
      <c r="I6" s="163"/>
      <c r="J6" s="163"/>
      <c r="K6" s="163"/>
      <c r="L6" s="163"/>
      <c r="M6" s="164"/>
    </row>
    <row r="7" spans="1:22" ht="18" customHeight="1" x14ac:dyDescent="0.2">
      <c r="A7" s="286"/>
      <c r="B7" s="275"/>
      <c r="C7" s="274"/>
      <c r="D7" s="274"/>
      <c r="E7" s="274"/>
      <c r="F7" s="274"/>
      <c r="G7" s="274"/>
      <c r="H7" s="274"/>
      <c r="I7" s="274"/>
      <c r="J7" s="274"/>
      <c r="K7" s="274"/>
      <c r="L7" s="274"/>
      <c r="M7" s="287"/>
    </row>
    <row r="8" spans="1:22" ht="15.75" customHeight="1" thickBot="1" x14ac:dyDescent="0.25">
      <c r="A8" s="273" t="s">
        <v>48</v>
      </c>
      <c r="B8" s="272" t="s">
        <v>49</v>
      </c>
      <c r="C8" s="271"/>
      <c r="D8" s="271"/>
      <c r="E8" s="271"/>
      <c r="F8" s="271"/>
      <c r="G8" s="271"/>
      <c r="H8" s="271"/>
      <c r="I8" s="271"/>
      <c r="J8" s="271"/>
      <c r="K8" s="271"/>
      <c r="L8" s="271"/>
      <c r="M8" s="288"/>
    </row>
    <row r="9" spans="1:22" s="3" customFormat="1" ht="36" customHeight="1" thickBot="1" x14ac:dyDescent="0.25">
      <c r="A9" s="270" t="s">
        <v>517</v>
      </c>
      <c r="B9" s="269"/>
      <c r="C9" s="269"/>
      <c r="D9" s="269"/>
      <c r="E9" s="269"/>
      <c r="F9" s="269"/>
      <c r="G9" s="269"/>
      <c r="H9" s="269"/>
      <c r="I9" s="269"/>
      <c r="J9" s="269"/>
      <c r="K9" s="269"/>
      <c r="L9" s="269"/>
      <c r="M9" s="268"/>
      <c r="N9" s="1"/>
      <c r="O9" s="1"/>
      <c r="P9" s="1"/>
      <c r="Q9" s="1"/>
      <c r="R9" s="1"/>
      <c r="S9" s="1"/>
      <c r="T9" s="1"/>
      <c r="U9" s="1"/>
      <c r="V9" s="1"/>
    </row>
    <row r="10" spans="1:22" s="56" customFormat="1" ht="15.75" x14ac:dyDescent="0.2">
      <c r="A10" s="137" t="s">
        <v>51</v>
      </c>
      <c r="B10" s="146" t="s">
        <v>52</v>
      </c>
      <c r="C10" s="146" t="s">
        <v>53</v>
      </c>
      <c r="D10" s="148" t="s">
        <v>54</v>
      </c>
      <c r="E10" s="150" t="s">
        <v>55</v>
      </c>
      <c r="F10" s="151"/>
      <c r="G10" s="151"/>
      <c r="H10" s="151"/>
      <c r="I10" s="137" t="s">
        <v>516</v>
      </c>
      <c r="J10" s="137" t="s">
        <v>518</v>
      </c>
      <c r="K10" s="146" t="s">
        <v>515</v>
      </c>
      <c r="L10" s="146" t="s">
        <v>514</v>
      </c>
      <c r="M10" s="148" t="s">
        <v>513</v>
      </c>
      <c r="N10" s="1"/>
      <c r="O10" s="1"/>
      <c r="P10" s="1"/>
      <c r="Q10" s="1"/>
      <c r="R10" s="1"/>
      <c r="S10" s="1"/>
      <c r="T10" s="1"/>
      <c r="U10" s="1"/>
      <c r="V10" s="1"/>
    </row>
    <row r="11" spans="1:22" s="56" customFormat="1" ht="45.75" thickBot="1" x14ac:dyDescent="0.25">
      <c r="A11" s="138"/>
      <c r="B11" s="147"/>
      <c r="C11" s="147"/>
      <c r="D11" s="149"/>
      <c r="E11" s="4" t="s">
        <v>512</v>
      </c>
      <c r="F11" s="5" t="s">
        <v>511</v>
      </c>
      <c r="G11" s="9" t="s">
        <v>510</v>
      </c>
      <c r="H11" s="9" t="s">
        <v>509</v>
      </c>
      <c r="I11" s="138"/>
      <c r="J11" s="138"/>
      <c r="K11" s="147"/>
      <c r="L11" s="147"/>
      <c r="M11" s="149"/>
      <c r="N11" s="1"/>
      <c r="O11" s="1"/>
      <c r="P11" s="1"/>
      <c r="Q11" s="1"/>
      <c r="R11" s="1"/>
      <c r="S11" s="1"/>
      <c r="T11" s="1"/>
      <c r="U11" s="1"/>
      <c r="V11" s="1"/>
    </row>
    <row r="12" spans="1:22" s="56" customFormat="1" ht="15" x14ac:dyDescent="0.2">
      <c r="A12" s="267" t="s">
        <v>508</v>
      </c>
      <c r="B12" s="266"/>
      <c r="C12" s="266"/>
      <c r="D12" s="266"/>
      <c r="E12" s="266"/>
      <c r="F12" s="266"/>
      <c r="G12" s="266"/>
      <c r="H12" s="266"/>
      <c r="I12" s="266"/>
      <c r="J12" s="266"/>
      <c r="K12" s="266"/>
      <c r="L12" s="266"/>
      <c r="M12" s="265"/>
    </row>
    <row r="13" spans="1:22" s="56" customFormat="1" ht="12.75" customHeight="1" x14ac:dyDescent="0.2">
      <c r="A13" s="264" t="s">
        <v>507</v>
      </c>
      <c r="B13" s="261" t="s">
        <v>507</v>
      </c>
      <c r="C13" s="261" t="s">
        <v>507</v>
      </c>
      <c r="D13" s="261" t="s">
        <v>507</v>
      </c>
      <c r="E13" s="262" t="s">
        <v>507</v>
      </c>
      <c r="F13" s="263" t="s">
        <v>507</v>
      </c>
      <c r="G13" s="261" t="s">
        <v>507</v>
      </c>
      <c r="H13" s="263" t="s">
        <v>507</v>
      </c>
      <c r="I13" s="262" t="s">
        <v>507</v>
      </c>
      <c r="J13" s="281"/>
      <c r="K13" s="261" t="s">
        <v>507</v>
      </c>
      <c r="L13" s="261" t="s">
        <v>507</v>
      </c>
      <c r="M13" s="260" t="s">
        <v>507</v>
      </c>
    </row>
    <row r="14" spans="1:22" s="56" customFormat="1" ht="12.75" customHeight="1" x14ac:dyDescent="0.2">
      <c r="A14" s="264" t="s">
        <v>507</v>
      </c>
      <c r="B14" s="261" t="s">
        <v>507</v>
      </c>
      <c r="C14" s="261" t="s">
        <v>507</v>
      </c>
      <c r="D14" s="261" t="s">
        <v>507</v>
      </c>
      <c r="E14" s="262" t="s">
        <v>507</v>
      </c>
      <c r="F14" s="263" t="s">
        <v>507</v>
      </c>
      <c r="G14" s="261" t="s">
        <v>507</v>
      </c>
      <c r="H14" s="263" t="s">
        <v>507</v>
      </c>
      <c r="I14" s="262" t="s">
        <v>507</v>
      </c>
      <c r="J14" s="281"/>
      <c r="K14" s="261" t="s">
        <v>507</v>
      </c>
      <c r="L14" s="261" t="s">
        <v>507</v>
      </c>
      <c r="M14" s="260" t="s">
        <v>507</v>
      </c>
    </row>
    <row r="15" spans="1:22" s="56" customFormat="1" ht="12.75" customHeight="1" x14ac:dyDescent="0.2">
      <c r="A15" s="264" t="s">
        <v>507</v>
      </c>
      <c r="B15" s="261" t="s">
        <v>507</v>
      </c>
      <c r="C15" s="261" t="s">
        <v>507</v>
      </c>
      <c r="D15" s="261" t="s">
        <v>507</v>
      </c>
      <c r="E15" s="262" t="s">
        <v>507</v>
      </c>
      <c r="F15" s="263" t="s">
        <v>507</v>
      </c>
      <c r="G15" s="261" t="s">
        <v>507</v>
      </c>
      <c r="H15" s="263" t="s">
        <v>507</v>
      </c>
      <c r="I15" s="262" t="s">
        <v>507</v>
      </c>
      <c r="J15" s="281"/>
      <c r="K15" s="261" t="s">
        <v>507</v>
      </c>
      <c r="L15" s="261" t="s">
        <v>507</v>
      </c>
      <c r="M15" s="260" t="s">
        <v>507</v>
      </c>
    </row>
    <row r="16" spans="1:22" s="56" customFormat="1" ht="12.75" customHeight="1" thickBot="1" x14ac:dyDescent="0.25">
      <c r="A16" s="258" t="s">
        <v>507</v>
      </c>
      <c r="B16" s="257" t="s">
        <v>507</v>
      </c>
      <c r="C16" s="257" t="s">
        <v>507</v>
      </c>
      <c r="D16" s="257" t="s">
        <v>507</v>
      </c>
      <c r="E16" s="258" t="s">
        <v>507</v>
      </c>
      <c r="F16" s="259" t="s">
        <v>507</v>
      </c>
      <c r="G16" s="257" t="s">
        <v>507</v>
      </c>
      <c r="H16" s="259" t="s">
        <v>507</v>
      </c>
      <c r="I16" s="258" t="s">
        <v>507</v>
      </c>
      <c r="J16" s="282"/>
      <c r="K16" s="257" t="s">
        <v>507</v>
      </c>
      <c r="L16" s="257" t="s">
        <v>507</v>
      </c>
      <c r="M16" s="256" t="s">
        <v>507</v>
      </c>
    </row>
    <row r="17" spans="1:8" s="56" customFormat="1" ht="15" x14ac:dyDescent="0.2">
      <c r="F17" s="254"/>
      <c r="H17" s="254"/>
    </row>
    <row r="18" spans="1:8" s="56" customFormat="1" ht="15" x14ac:dyDescent="0.2">
      <c r="A18" s="255"/>
      <c r="F18" s="254"/>
      <c r="H18" s="254"/>
    </row>
    <row r="19" spans="1:8" s="56" customFormat="1" ht="15" x14ac:dyDescent="0.2">
      <c r="F19" s="254"/>
      <c r="H19" s="254"/>
    </row>
    <row r="20" spans="1:8" s="56" customFormat="1" ht="15" x14ac:dyDescent="0.2">
      <c r="F20" s="254"/>
      <c r="H20" s="254"/>
    </row>
    <row r="21" spans="1:8" s="56" customFormat="1" ht="15" x14ac:dyDescent="0.2">
      <c r="F21" s="254"/>
      <c r="H21" s="254"/>
    </row>
    <row r="22" spans="1:8" s="56" customFormat="1" ht="15" x14ac:dyDescent="0.2">
      <c r="F22" s="254"/>
      <c r="H22" s="254"/>
    </row>
    <row r="23" spans="1:8" s="56" customFormat="1" ht="15" x14ac:dyDescent="0.2">
      <c r="F23" s="254"/>
      <c r="H23" s="254"/>
    </row>
    <row r="24" spans="1:8" s="56" customFormat="1" ht="15" x14ac:dyDescent="0.2">
      <c r="F24" s="254"/>
      <c r="H24" s="254"/>
    </row>
    <row r="25" spans="1:8" s="56" customFormat="1" ht="15" x14ac:dyDescent="0.2">
      <c r="F25" s="254"/>
      <c r="H25" s="254"/>
    </row>
    <row r="26" spans="1:8" s="56" customFormat="1" ht="15" x14ac:dyDescent="0.2">
      <c r="F26" s="254"/>
      <c r="H26" s="254"/>
    </row>
    <row r="27" spans="1:8" s="56" customFormat="1" ht="15" x14ac:dyDescent="0.2">
      <c r="F27" s="254"/>
      <c r="H27" s="254"/>
    </row>
    <row r="28" spans="1:8" s="56" customFormat="1" ht="15" x14ac:dyDescent="0.2">
      <c r="F28" s="254"/>
      <c r="H28" s="254"/>
    </row>
    <row r="29" spans="1:8" s="56" customFormat="1" ht="15" x14ac:dyDescent="0.2">
      <c r="F29" s="254"/>
      <c r="H29" s="254"/>
    </row>
    <row r="30" spans="1:8" s="56" customFormat="1" ht="15" x14ac:dyDescent="0.2">
      <c r="F30" s="254"/>
      <c r="H30" s="254"/>
    </row>
    <row r="31" spans="1:8" s="56" customFormat="1" ht="15" x14ac:dyDescent="0.2">
      <c r="F31" s="254"/>
      <c r="H31" s="254"/>
    </row>
    <row r="32" spans="1:8" s="56" customFormat="1" ht="15" x14ac:dyDescent="0.2">
      <c r="F32" s="254"/>
      <c r="H32" s="254"/>
    </row>
    <row r="33" spans="6:8" s="56" customFormat="1" ht="15" x14ac:dyDescent="0.2">
      <c r="F33" s="254"/>
      <c r="H33" s="254"/>
    </row>
    <row r="34" spans="6:8" s="56" customFormat="1" ht="15" x14ac:dyDescent="0.2">
      <c r="F34" s="254"/>
      <c r="H34" s="254"/>
    </row>
    <row r="35" spans="6:8" s="56" customFormat="1" ht="15" x14ac:dyDescent="0.2">
      <c r="F35" s="254"/>
      <c r="H35" s="254"/>
    </row>
    <row r="36" spans="6:8" s="56" customFormat="1" ht="15" x14ac:dyDescent="0.2">
      <c r="F36" s="254"/>
      <c r="H36" s="254"/>
    </row>
    <row r="37" spans="6:8" s="56" customFormat="1" ht="15" x14ac:dyDescent="0.2">
      <c r="F37" s="254"/>
      <c r="H37" s="254"/>
    </row>
    <row r="38" spans="6:8" s="56" customFormat="1" ht="15" x14ac:dyDescent="0.2">
      <c r="F38" s="254"/>
      <c r="H38" s="254"/>
    </row>
    <row r="39" spans="6:8" s="56" customFormat="1" ht="15" x14ac:dyDescent="0.2">
      <c r="F39" s="254"/>
      <c r="H39" s="254"/>
    </row>
    <row r="40" spans="6:8" s="56" customFormat="1" ht="15" x14ac:dyDescent="0.2">
      <c r="F40" s="254"/>
      <c r="H40" s="254"/>
    </row>
    <row r="41" spans="6:8" s="56" customFormat="1" ht="15" x14ac:dyDescent="0.2">
      <c r="F41" s="254"/>
      <c r="H41" s="254"/>
    </row>
    <row r="42" spans="6:8" s="56" customFormat="1" ht="15" x14ac:dyDescent="0.2">
      <c r="F42" s="254"/>
      <c r="H42" s="254"/>
    </row>
    <row r="43" spans="6:8" s="56" customFormat="1" ht="15" x14ac:dyDescent="0.2">
      <c r="F43" s="254"/>
      <c r="H43" s="254"/>
    </row>
    <row r="44" spans="6:8" s="56" customFormat="1" ht="15" x14ac:dyDescent="0.2">
      <c r="F44" s="254"/>
      <c r="H44" s="254"/>
    </row>
    <row r="45" spans="6:8" s="56" customFormat="1" ht="15" x14ac:dyDescent="0.2">
      <c r="F45" s="254"/>
      <c r="H45" s="254"/>
    </row>
    <row r="46" spans="6:8" s="56" customFormat="1" ht="15" x14ac:dyDescent="0.2">
      <c r="F46" s="254"/>
      <c r="H46" s="254"/>
    </row>
    <row r="47" spans="6:8" s="56" customFormat="1" ht="15" x14ac:dyDescent="0.2">
      <c r="F47" s="254"/>
      <c r="H47" s="254"/>
    </row>
    <row r="48" spans="6:8" s="56" customFormat="1" ht="15" x14ac:dyDescent="0.2">
      <c r="F48" s="254"/>
      <c r="H48" s="254"/>
    </row>
    <row r="49" spans="6:8" s="56" customFormat="1" ht="15" x14ac:dyDescent="0.2">
      <c r="F49" s="254"/>
      <c r="H49" s="254"/>
    </row>
    <row r="50" spans="6:8" s="56" customFormat="1" ht="15" x14ac:dyDescent="0.2">
      <c r="F50" s="254"/>
      <c r="H50" s="254"/>
    </row>
    <row r="51" spans="6:8" s="56" customFormat="1" ht="15" x14ac:dyDescent="0.2">
      <c r="F51" s="254"/>
      <c r="H51" s="254"/>
    </row>
    <row r="52" spans="6:8" s="56" customFormat="1" ht="15" x14ac:dyDescent="0.2">
      <c r="F52" s="254"/>
      <c r="H52" s="254"/>
    </row>
    <row r="53" spans="6:8" s="56" customFormat="1" ht="15" x14ac:dyDescent="0.2">
      <c r="F53" s="254"/>
      <c r="H53" s="254"/>
    </row>
    <row r="54" spans="6:8" s="56" customFormat="1" ht="15" x14ac:dyDescent="0.2">
      <c r="F54" s="254"/>
      <c r="H54" s="254"/>
    </row>
    <row r="55" spans="6:8" s="56" customFormat="1" ht="15" x14ac:dyDescent="0.2">
      <c r="F55" s="254"/>
      <c r="H55" s="254"/>
    </row>
    <row r="56" spans="6:8" s="56" customFormat="1" ht="15" x14ac:dyDescent="0.2">
      <c r="F56" s="254"/>
      <c r="H56" s="254"/>
    </row>
    <row r="57" spans="6:8" s="56" customFormat="1" ht="15" x14ac:dyDescent="0.2">
      <c r="F57" s="254"/>
      <c r="H57" s="254"/>
    </row>
    <row r="58" spans="6:8" s="56" customFormat="1" ht="15" x14ac:dyDescent="0.2">
      <c r="F58" s="254"/>
      <c r="H58" s="254"/>
    </row>
    <row r="59" spans="6:8" s="56" customFormat="1" ht="15" x14ac:dyDescent="0.2">
      <c r="F59" s="254"/>
      <c r="H59" s="254"/>
    </row>
    <row r="60" spans="6:8" s="56" customFormat="1" ht="15" x14ac:dyDescent="0.2">
      <c r="F60" s="254"/>
      <c r="H60" s="254"/>
    </row>
    <row r="61" spans="6:8" s="56" customFormat="1" ht="15" x14ac:dyDescent="0.2">
      <c r="F61" s="254"/>
      <c r="H61" s="254"/>
    </row>
    <row r="62" spans="6:8" s="56" customFormat="1" ht="15" x14ac:dyDescent="0.2">
      <c r="F62" s="254"/>
      <c r="H62" s="254"/>
    </row>
    <row r="63" spans="6:8" s="56" customFormat="1" ht="15" x14ac:dyDescent="0.2">
      <c r="F63" s="254"/>
      <c r="H63" s="254"/>
    </row>
    <row r="64" spans="6:8" s="56" customFormat="1" ht="15" x14ac:dyDescent="0.2">
      <c r="F64" s="254"/>
      <c r="H64" s="254"/>
    </row>
    <row r="65" spans="6:8" s="56" customFormat="1" ht="15" x14ac:dyDescent="0.2">
      <c r="F65" s="254"/>
      <c r="H65" s="254"/>
    </row>
    <row r="66" spans="6:8" s="56" customFormat="1" ht="15" x14ac:dyDescent="0.2">
      <c r="F66" s="254"/>
      <c r="H66" s="254"/>
    </row>
    <row r="67" spans="6:8" s="56" customFormat="1" ht="15" x14ac:dyDescent="0.2">
      <c r="F67" s="254"/>
      <c r="H67" s="254"/>
    </row>
    <row r="68" spans="6:8" s="56" customFormat="1" ht="15" x14ac:dyDescent="0.2">
      <c r="F68" s="254"/>
      <c r="H68" s="254"/>
    </row>
    <row r="69" spans="6:8" s="56" customFormat="1" ht="15" x14ac:dyDescent="0.2">
      <c r="F69" s="254"/>
      <c r="H69" s="254"/>
    </row>
    <row r="70" spans="6:8" s="56" customFormat="1" ht="15" x14ac:dyDescent="0.2">
      <c r="F70" s="254"/>
      <c r="H70" s="254"/>
    </row>
    <row r="71" spans="6:8" s="56" customFormat="1" ht="15" x14ac:dyDescent="0.2">
      <c r="F71" s="254"/>
      <c r="H71" s="254"/>
    </row>
    <row r="72" spans="6:8" s="56" customFormat="1" ht="15" x14ac:dyDescent="0.2">
      <c r="F72" s="254"/>
      <c r="H72" s="254"/>
    </row>
    <row r="73" spans="6:8" s="56" customFormat="1" ht="15" x14ac:dyDescent="0.2">
      <c r="F73" s="254"/>
      <c r="H73" s="254"/>
    </row>
    <row r="74" spans="6:8" s="56" customFormat="1" ht="15" x14ac:dyDescent="0.2">
      <c r="F74" s="254"/>
      <c r="H74" s="254"/>
    </row>
    <row r="75" spans="6:8" s="56" customFormat="1" ht="15" x14ac:dyDescent="0.2">
      <c r="F75" s="254"/>
      <c r="H75" s="254"/>
    </row>
    <row r="76" spans="6:8" s="56" customFormat="1" ht="15" x14ac:dyDescent="0.2">
      <c r="F76" s="254"/>
      <c r="H76" s="254"/>
    </row>
    <row r="77" spans="6:8" s="56" customFormat="1" ht="15" x14ac:dyDescent="0.2">
      <c r="F77" s="254"/>
      <c r="H77" s="254"/>
    </row>
    <row r="78" spans="6:8" s="56" customFormat="1" ht="15" x14ac:dyDescent="0.2">
      <c r="F78" s="254"/>
      <c r="H78" s="254"/>
    </row>
    <row r="79" spans="6:8" s="56" customFormat="1" ht="15" x14ac:dyDescent="0.2">
      <c r="F79" s="254"/>
      <c r="H79" s="254"/>
    </row>
    <row r="80" spans="6:8" s="56" customFormat="1" ht="15" x14ac:dyDescent="0.2">
      <c r="F80" s="254"/>
      <c r="H80" s="254"/>
    </row>
    <row r="81" spans="6:8" s="56" customFormat="1" ht="15" x14ac:dyDescent="0.2">
      <c r="F81" s="254"/>
      <c r="H81" s="254"/>
    </row>
    <row r="82" spans="6:8" s="56" customFormat="1" ht="15" x14ac:dyDescent="0.2">
      <c r="F82" s="254"/>
      <c r="H82" s="254"/>
    </row>
    <row r="83" spans="6:8" s="56" customFormat="1" ht="15" x14ac:dyDescent="0.2">
      <c r="F83" s="254"/>
      <c r="H83" s="254"/>
    </row>
    <row r="84" spans="6:8" s="56" customFormat="1" ht="15" x14ac:dyDescent="0.2">
      <c r="F84" s="254"/>
      <c r="H84" s="254"/>
    </row>
    <row r="85" spans="6:8" s="56" customFormat="1" ht="15" x14ac:dyDescent="0.2">
      <c r="F85" s="254"/>
      <c r="H85" s="254"/>
    </row>
    <row r="86" spans="6:8" s="56" customFormat="1" ht="15" x14ac:dyDescent="0.2">
      <c r="F86" s="254"/>
      <c r="H86" s="254"/>
    </row>
  </sheetData>
  <mergeCells count="23">
    <mergeCell ref="J10:J11"/>
    <mergeCell ref="J1:M4"/>
    <mergeCell ref="B6:M7"/>
    <mergeCell ref="B8:M8"/>
    <mergeCell ref="A1:I1"/>
    <mergeCell ref="A2:I2"/>
    <mergeCell ref="A3:B3"/>
    <mergeCell ref="C3:H3"/>
    <mergeCell ref="A4:B4"/>
    <mergeCell ref="C4:H4"/>
    <mergeCell ref="A5:M5"/>
    <mergeCell ref="A6:A7"/>
    <mergeCell ref="A9:M9"/>
    <mergeCell ref="K10:K11"/>
    <mergeCell ref="L10:L11"/>
    <mergeCell ref="M10:M11"/>
    <mergeCell ref="A12:M12"/>
    <mergeCell ref="A10:A11"/>
    <mergeCell ref="B10:B11"/>
    <mergeCell ref="C10:C11"/>
    <mergeCell ref="D10:D11"/>
    <mergeCell ref="E10:H10"/>
    <mergeCell ref="I10:I11"/>
  </mergeCells>
  <pageMargins left="0.70866141732283472" right="0.70866141732283472" top="0.74803149606299213" bottom="0.74803149606299213" header="0" footer="0"/>
  <pageSetup paperSize="8" scale="77" fitToHeight="0" orientation="landscape" horizontalDpi="1200" verticalDpi="1200" r:id="rId1"/>
  <rowBreaks count="1" manualBreakCount="1">
    <brk id="16"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09B838C05ECE14E8643DF4CEE4A326E" ma:contentTypeVersion="11" ma:contentTypeDescription="Crear nuevo documento." ma:contentTypeScope="" ma:versionID="d55b2c09e6e95b2485187a0304b0eb08">
  <xsd:schema xmlns:xsd="http://www.w3.org/2001/XMLSchema" xmlns:xs="http://www.w3.org/2001/XMLSchema" xmlns:p="http://schemas.microsoft.com/office/2006/metadata/properties" xmlns:ns2="c802b754-c9b0-43ef-8a45-bceadddf926c" xmlns:ns3="962ba2f6-dca9-4b70-9f22-6d3f9bd81df4" targetNamespace="http://schemas.microsoft.com/office/2006/metadata/properties" ma:root="true" ma:fieldsID="de1c0028e1dc07e36c7fbd4233a61774" ns2:_="" ns3:_="">
    <xsd:import namespace="c802b754-c9b0-43ef-8a45-bceadddf926c"/>
    <xsd:import namespace="962ba2f6-dca9-4b70-9f22-6d3f9bd81d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2b754-c9b0-43ef-8a45-bceadddf9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2ba2f6-dca9-4b70-9f22-6d3f9bd81df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DC346E-69BC-4CC7-B9FF-644706A4C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2b754-c9b0-43ef-8a45-bceadddf926c"/>
    <ds:schemaRef ds:uri="962ba2f6-dca9-4b70-9f22-6d3f9bd81d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4AB4AB-59D8-48FB-9A51-56341EE1F3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0481DCF-7097-4FE1-B4DE-4DDA94EECF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Control</vt:lpstr>
      <vt:lpstr>Instrucciones Entregables</vt:lpstr>
      <vt:lpstr>Registro de entregables MODELOS</vt:lpstr>
      <vt:lpstr>Instrucciones Planos</vt:lpstr>
      <vt:lpstr>Registro de entregables PLANOS</vt:lpstr>
      <vt:lpstr>'Instrucciones Planos'!_Toc80624524</vt:lpstr>
      <vt:lpstr>Control!Área_de_impresión</vt:lpstr>
      <vt:lpstr>'Instrucciones Entregables'!Área_de_impresión</vt:lpstr>
      <vt:lpstr>'Instrucciones Planos'!Área_de_impresión</vt:lpstr>
      <vt:lpstr>'Registro de entregables MODELOS'!Área_de_impresión</vt:lpstr>
      <vt:lpstr>'Registro de entregables PLANOS'!Área_de_impresión</vt:lpstr>
      <vt:lpstr>'Registro de entregables MODELOS'!Títulos_a_imprimir</vt:lpstr>
      <vt:lpstr>'Registro de entregables PLANOS'!Títulos_a_imprimir</vt:lpstr>
    </vt:vector>
  </TitlesOfParts>
  <Manager/>
  <Company>AECOM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Gomez, Manrique</dc:creator>
  <cp:keywords/>
  <dc:description/>
  <cp:lastModifiedBy>Julio</cp:lastModifiedBy>
  <cp:revision/>
  <dcterms:created xsi:type="dcterms:W3CDTF">2018-06-26T13:34:57Z</dcterms:created>
  <dcterms:modified xsi:type="dcterms:W3CDTF">2022-03-22T08:12:47Z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0x010100509B838C05ECE14E8643DF4CEE4A326E</vt:lpwstr>
  </property>
  <property fmtid="{D5CDD505-2E9C-101B-9397-08002B2CF9AE}" pid="3" name="Order">
    <vt:r8>67700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