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E:\IDU\2021-325\Informes\Ley de transparencia\"/>
    </mc:Choice>
  </mc:AlternateContent>
  <xr:revisionPtr revIDLastSave="0" documentId="13_ncr:1_{849052A9-C660-4E2C-9866-353C5B6F78BF}"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2" l="1"/>
  <c r="D14" i="12"/>
  <c r="D24" i="11"/>
  <c r="D22" i="11"/>
  <c r="G14" i="10"/>
  <c r="D22" i="10" s="1"/>
  <c r="G44" i="4"/>
  <c r="D66" i="4" s="1"/>
  <c r="D20" i="10"/>
  <c r="D19" i="9"/>
  <c r="D17" i="9"/>
  <c r="D26" i="8" l="1"/>
  <c r="D24" i="8"/>
  <c r="D15" i="6"/>
  <c r="D22" i="7" l="1"/>
  <c r="D20" i="7"/>
  <c r="D13" i="6" l="1"/>
  <c r="D12" i="5" l="1"/>
  <c r="D14" i="5"/>
  <c r="D64" i="4" l="1"/>
</calcChain>
</file>

<file path=xl/sharedStrings.xml><?xml version="1.0" encoding="utf-8"?>
<sst xmlns="http://schemas.openxmlformats.org/spreadsheetml/2006/main" count="428" uniqueCount="178">
  <si>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</si>
  <si>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</si>
  <si>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</si>
  <si>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</si>
  <si>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</si>
  <si>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</si>
  <si>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</si>
  <si>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</si>
  <si>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</si>
  <si>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</si>
  <si>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</si>
  <si>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</si>
  <si>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PROCESOS DE SELECCIÓN ADJUDICADOS FEBRERO</t>
  </si>
  <si>
    <t>PROCESOS DE SELECCIÓN ADJUDICADOS MARZO</t>
  </si>
  <si>
    <t>AÑO 2021</t>
  </si>
  <si>
    <t>IDU-CMA-SGDU-041-2020</t>
  </si>
  <si>
    <t xml:space="preserve">ESTUDIOS Y DISEÑOS PARA LA CONEXIÓN DE LA ALAMEDA EL PORVENIR CON AV. TERREROS – BICIPUENTE SOBRE LA QUEBRADA TIBANICA, SOACHA, BOGOTÁ </t>
  </si>
  <si>
    <t>CONSORCIO CONSULTORES SXXI (ARQUITECTURA Y URBANISMO SXXI S.A.S.; HACER DE COLOMBIA LTDA)</t>
  </si>
  <si>
    <t>IDU-LP-DTC-027-2020</t>
  </si>
  <si>
    <t>EJECUCIÓN DE LAS ACTIVIDADES NECESARIAS PARA LA FINALIZACIÓN DE LA CONSTRUCCIÓN DE LAS OBRAS DE ESPACIO PÚBLICO GRUPO 1 EN BOGOTÁ D.C.</t>
  </si>
  <si>
    <t>CONSORCIO ESPACIO PUBLICO GAMA (GAMA INGENIEROS ARQUITECTOS S.A.S,  JOSE GUILLERMO GALAN GOMEZ)</t>
  </si>
  <si>
    <t>IDU-CMA-DTC-045-2020</t>
  </si>
  <si>
    <t>INTERVENTORÍA INTEGRAL PARA LA EJECUCIÓN DE LAS ACTIVIDADES NECESARIAS PARA LA FINALIZACIÓN DE LA CONSTRUCCIÓN DE LAS OBRAS DE ESPACIO PÚBLICO GRUPO 1 EN BOGOTÁ D.C.</t>
  </si>
  <si>
    <t>MAB DE INGENIERÍA DE VALOR S.A.</t>
  </si>
  <si>
    <t>IDU-LP-SGDU-016-2020</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</si>
  <si>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</si>
  <si>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CONSORCIO F&amp;H 2021 (FAISMON S.A.S.; HACE INGENIEROS S.A.S.)</t>
  </si>
  <si>
    <t>IDU-MC10%-DTAF-001-2021</t>
  </si>
  <si>
    <t>RENOVAR EL SOPORTE Y LA GARANTÍA DEL SOFTWARE DE CONTROL DE IMPRESIÓN NDDPRINT DEL IDU</t>
  </si>
  <si>
    <t>SUMIMAS SAS</t>
  </si>
  <si>
    <t>IDU-MC10%-SGGC-003-2021</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</si>
  <si>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</si>
  <si>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PROCESOS INTEGRALES VISITAR S.A.S </t>
  </si>
  <si>
    <t>IDU-MC10%-DTAF-002-2021</t>
  </si>
  <si>
    <t>PRESTAR EL SERVICIO DE MANTENIMIENTO PREVENTIVO Y CORRECTIVO, CON SUMINISTRO DE REPUESTOS, DE LOS SISTEMAS BIOMÉTRICOS MARCA SUPREMA, REFERENCIA “BEWM-OC BIOENTRY W” DE CONTROL DE ACCESO EN LAS SEDES DEL IDU</t>
  </si>
  <si>
    <t xml:space="preserve">SAUTECH LTDA </t>
  </si>
  <si>
    <t>IDU-CMA-SGDU-005-2021</t>
  </si>
  <si>
    <t>INTERVENTORÍA INTEGRAL A LOS ESTUDIOS Y DISEÑOS PARA LA CONEXIÓN DE LA ALAMEDA EL PORVENIR CON AV. TERREROS – BICIPUENTE SOBRE LA QUEBRADA TIBANICA, SOACHA, BOGOTÁ</t>
  </si>
  <si>
    <t>CONSORCIO DISEÑO BICIPUENTE 2021 (PROES INGENIERIA S.A.S.; CELQO S.A.S.)</t>
  </si>
  <si>
    <t>IDU-CMA-SGDU-006-2021</t>
  </si>
  <si>
    <t>ESTUDIOS Y DISEÑOS PARA LA ACTUALIZACIÓN SÍSMICA, REFORZAMIENTO ESTRUCTURAL, REHABILITACIÓN Y MANTENIMIENTO DEL PUENTE PEATONAL ATIRANTADO LOCALIZADO EN LA CALLE 174 POR AV. PASEO DE LOS LIBERTADORES, EN BOGOTÁ D.C.</t>
  </si>
  <si>
    <t>CONSORCIO PUENTES IDU (JAM INGENIERIA Y MEDIO AMBIENTE SAS; IV INGENIEROS CONSULTORES SUCURSAL COLOMBIA S.A.)</t>
  </si>
  <si>
    <t>IDU-SASI-DTAF-001-2021</t>
  </si>
  <si>
    <t>CONTRATAR EL FORTALECIMIENTO, RENOVACIÓN DE LICENCIAMIENTO Y SOPORTE DE LA PLATAFORMA DEL TIPO NEXT GENERATION - SECURITY INFORMATION AND EVENT MANAGER (SIEM)</t>
  </si>
  <si>
    <t>WEXLER S.A.S.</t>
  </si>
  <si>
    <t>IDU-CMA-SGDU-007-2021</t>
  </si>
  <si>
    <t>INTERVENTORÍA INTEGRAL A LOS ESTUDIOS Y DISEÑOS PARA LA ACTUALIZACIÓN SÍSMICA, REFORZAMIENTO ESTRUCTURAL, REHABILITACIÓN Y MANTENIMIENTO DEL PUENTE PEATONAL ATIRANTADO LOCALIZADO EN LA CALLE 174 POR AV. PASEO DE LOS LIBERTADORES, EN BOGOTÁ D.C.</t>
  </si>
  <si>
    <t>MAB INGENIERIA DE VALOR S.A.</t>
  </si>
  <si>
    <t>PROCESOS DE SELECCIÓN ADJUDICADOS ABRIL</t>
  </si>
  <si>
    <t>IDU-SAMC-DTAF-002-2021</t>
  </si>
  <si>
    <t>CONTRATAR LOS SERVICIOS DE MANTENIMIENTO Y PERSONALIZACIÓN PARA LOS SISTEMAS DE INFORMACIÓN IMPLEMENTADOS EN PLATAFORMA DELPHI, JAVA Y PHP, DE ACUERDO CON LAS ESPECIFICACIONES TÉCNICAS SEÑALADAS</t>
  </si>
  <si>
    <t>IDU-CMA-SGDU-001-2021</t>
  </si>
  <si>
    <t xml:space="preserve">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t>
  </si>
  <si>
    <t>IDU-SAMC-DTAF-003-2021</t>
  </si>
  <si>
    <t>SERVICIOS DE ORGANIZACIÓN, ADMINISTRACIÓN, EJECUCIÓN Y DEMÁS ACCIONES NECESARIAS PARA LA REALIZACIÓN DE EVENTOS Y REUNIONES QUE REQUIERA EL IDU.</t>
  </si>
  <si>
    <t>IDU-SASI-DTAF-003-2021</t>
  </si>
  <si>
    <t>RENOVAR EL SOPORTE Y LA GARANTÍA DEL SOFTWARE ESPECIALIZADO VARONIS</t>
  </si>
  <si>
    <t>IDU-MC10%-DTAF-005-2021</t>
  </si>
  <si>
    <t>PRESTAR EL SERVICIO DE MANTENIMIENTO AL CABLEADO ESTRUCTURADO DE LAS INSTALACIONES DEL INSTITUTO DE DESARROLLO URBANO - IDU</t>
  </si>
  <si>
    <t>IDU-SASI-DTAF-002-2021</t>
  </si>
  <si>
    <t>PRESTAR LOS SERVICIOS DE SOPORTE TÉCNICO ESPECIALIZADO DE LOS PRODUCTOS ORACLE INSTALADOS ACTUALMENTE EN EL INSTITUTO DE DESARROLLO URBANO – IDU</t>
  </si>
  <si>
    <t>IDU-SAMC-DTC-001-2021</t>
  </si>
  <si>
    <t>CONSTRUCCIÓN DE LAS OBRAS DE RECUPERACIÓN, ESTABILIZACIÓN Y OBRAS COMPLEMENTARIAS POR LA PÉRDIDA DE LA BANCA EN EL KM 4+350 CARRERA 15 ESTE CON CALLE 80 SUR DE LA AVENIDA CIRCUNVALAR DE ORIENTE, EN LA LOCALIDAD DE USME, EN BOGOTÁ, D.C</t>
  </si>
  <si>
    <t>IDU-CMA-SGDU-008-2021</t>
  </si>
  <si>
    <t xml:space="preserve">ANALIZAR SI LOS DISEÑOS DE LAS ESTACIONES DE LA EXTENSIÓN DE LA TRONCAL CARACAS (DANUBIO Y MOLINOS) CUMPLEN CON UNA NORMA DE SEGURIDAD HUMANA Y PROTECCIÓN CONTRA INCENDIOS L&amp;FS INTERNACIONALMENTE ACEPTADA Y REALIZAR UNA EVALUACIÓN BASADA EN RIESGOS PARA LAS ESTACIONES CONSTRUIDAS EN EL SISTEMA TRANSMICABLE </t>
  </si>
  <si>
    <t>IDU-CMA-SGDU-050-2020</t>
  </si>
  <si>
    <t>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t>
  </si>
  <si>
    <t>IDU-CMA-SGDU-048-2020</t>
  </si>
  <si>
    <t>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</si>
  <si>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IDU-CMA-SGDU-049-2020</t>
  </si>
  <si>
    <t>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</si>
  <si>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IDU-SAMC-DTAF-004-2021</t>
  </si>
  <si>
    <t>PRESTAR EL SERVICIO DE PRUEBAS DE HACKING ÉTICO A LA INFRAESTRUCTURA TECNOLÓGICA, Y DE INGENIERÍA SOCIAL AL PERSONAL DEL INSTITUTO DE DESARROLLO URBANO - IDU</t>
  </si>
  <si>
    <t>IDU-MC10%-DTAF-006-2021</t>
  </si>
  <si>
    <t xml:space="preserve">PRESTAR EL SERVICIO DE MANTENIMIENTO PREVENTIVO Y CORRECTIVO DE UPS´s CON SUMINISTRO DE INSUMOS Y/O PARTES </t>
  </si>
  <si>
    <t xml:space="preserve">TODOSISTEMAS SOLUCIONES DE TECNOLOGIA DE INFORMACION SAS </t>
  </si>
  <si>
    <t>CONSORCIO DEMOLICIÓN INGENIEROS (BALER INGENIERÍA SAS; CLEMENTE ALFREDO BUITRAGO AMARILLO)</t>
  </si>
  <si>
    <t>UT A&amp;E 2021 (ESPECIALISTAS EN EVENTOS S.A.S; EXCURSIONES AMISTAD S.A.S. Y/O ADESCUBRIR TRAVEL &amp; ADVENTURE S.A.S)</t>
  </si>
  <si>
    <t>GLOBAL TECHNOLOGY SERVICES GTS S.A.</t>
  </si>
  <si>
    <t>COMERCIALIZADORA SOLUCIONES INTELIGENTES SAS</t>
  </si>
  <si>
    <t>UNION TEMPORAL SOPORTE ESPECIALIZADO 2021  (DB SYSTEM S.A.S; NEPHIX SOLUCIONES INTEGRALES)</t>
  </si>
  <si>
    <t>URIBE ARQUITECTOS CONSTRUCTORES UAC S.A.S.</t>
  </si>
  <si>
    <t>AGNIS S.A.S.</t>
  </si>
  <si>
    <t>CONSORCIO CORREDOR VERDE SEPTIMA (SEG GEOTECNIA Y CONTROL DE CALIDAD S.A.S.; SERINCO COLOMBIA; PEYCO COLOMBIA)</t>
  </si>
  <si>
    <t>CONSORCIO CORREDOR VIAL VP (VELNEC S.A.;  PROGIN COLOMBIA)</t>
  </si>
  <si>
    <t>CONSORCIO CPS-GOC 2021 (CPS INFRAESTRUCTURAS MOVILIDAD Y MEDIOAMBIENTE SL SUCURSAL COLOMBIA; GOC INGENIERIA SAS)</t>
  </si>
  <si>
    <t>ALINA TECH SAS</t>
  </si>
  <si>
    <t>SUBE INGENIERÍA S.A.S.</t>
  </si>
  <si>
    <t>PROCESOS DE SELECCIÓN ADJUDICADOS MAYO</t>
  </si>
  <si>
    <t>IDU-CMA-SGDU-010-2021</t>
  </si>
  <si>
    <t>ESTIMACIÓN DE DEMANDA POTENCIAL DEL TRANSPORTE Y EL RECAUDO ESPERADO PARA LOS DIFERENTES PROYECTOS DEL BORDE OCCIDENTAL Y SABANA DE OCCIDENTE</t>
  </si>
  <si>
    <t>STEER DAVIES &amp; GLEAVE LIMITED SUCURSAL COLOMBIA</t>
  </si>
  <si>
    <t>IDU-MC10%-DTAF-007-2021</t>
  </si>
  <si>
    <t>SUMINISTRAR A PRECIOS UNITARIOS FIJOS Y A MONTO AGOTABLE MATERIALES PARA ADECUACIONES Y/O EL MANTENIMIENTO LOCATIVO DE LAS SEDES DONDE FUNCIONA EL INSTITUTO DE DESARROLLO URBANO – IDU</t>
  </si>
  <si>
    <t>COMERCIALIZADORA ELECTROCON SAS.</t>
  </si>
  <si>
    <t>IDU-MC10%-DTAF-009-2021</t>
  </si>
  <si>
    <t>PRESTAR LOS SERVICIOS DE SOPORTE Y ACTUALIZACIÓN DEL SOFTWARE MEGA-HOPEX DE REPOSITORIO PARA LA ARQUITECTURA EMPRESARIAL DEL INSTITUTO</t>
  </si>
  <si>
    <t>GROW DATA SAS.</t>
  </si>
  <si>
    <t>IDU-MC10%-SGGC-004-2021</t>
  </si>
  <si>
    <t>SERVICIO DE MONITOREO DE LA INFORMACIÓN QUE SE PUBLICA EN LOS DIFERENTES MEDIOS DE COMUNICACIÓN, RELACIONADA CON LA ENTIDAD Y EN GENERAL DEL SECTOR MOVILIDAD-ADMINISTRACIÓN DISTRITAL</t>
  </si>
  <si>
    <t>GLOBALNEWS GROUP COLOMBIA SAS</t>
  </si>
  <si>
    <t>IDU-CMA-DTC-009-2021</t>
  </si>
  <si>
    <t>INTERVENTORÍA INTEGRAL A LA CONSTRUCCIÓN DE LAS OBRAS DE RECUPERACIÓN, ESTABILIZACIÓN Y OBRAS COMPLEMENTARIAS POR LA PÉRDIDA DE LA BANCA EN EL KM 4+350 CARRERA 15 ESTE CON CALLE 80 SUR DE LA AVENIDA CIRCUNVALAR DE ORIENTE, EN LA LOCALIDAD DE USME, EN BOGOTÁ, D.C.</t>
  </si>
  <si>
    <t>ORGANIZACION VICAN S.A.S.</t>
  </si>
  <si>
    <t>IDU-SASI-DTAF-005-2021</t>
  </si>
  <si>
    <t>ADQUISICIÓN, INSTALACIÓN Y CONFIGURACIÓN DE UNA SOLUCIÓN TECNOLÓGICA PARA LA DETECCIÓN Y RESPUESTA A AMENAZAS MEDIANTE LA AUTOMATIZACIÓN DE LAS TAREAS RUTINARIAS DE SEGURIDAD – SOAR</t>
  </si>
  <si>
    <t>WEXLER SAS</t>
  </si>
  <si>
    <t>IDU-SASI-DTAF-006-2021</t>
  </si>
  <si>
    <t>ADQUIRIR LA AMPLIACIÓN DEL ENTORNO DE ALMACENAMIENTO DIGITAL ESCALABLE DE INFORMACIÓN SAN / NAS</t>
  </si>
  <si>
    <t>IDU-LP-SGDU-001-2021</t>
  </si>
  <si>
    <t>DEMOLICIÓN, LIMPIEZA, CERRAMIENTO Y MANTENIMIENTO DE PREDIOS ADQUIRIDOS POR EL INSTITUTO DE DESARROLLO URBANO – IDU, PARA LA EJECUCIÓN DE LAS TRONCALES ALIMENTADORAS AVENIDA 68 Y AVENIDA CIUDAD DE CALI, EN BOGOTÁ D.C.</t>
  </si>
  <si>
    <t>CONSORCIO INFRADEMOL TRONCALES (YAMILL MONTENEGRO CALDERÓN; INFRAESTRUCTURA NACIONAL LTDA)</t>
  </si>
  <si>
    <t>IDU-MC10%-DTAF-011-2021</t>
  </si>
  <si>
    <t>ADQUIRIR A PRECIOS UNITARIOS Y A MONTO AGOTABLE CHALECOS PARA LA IDENTIFICACIÓN DEL PERSONAL QUE DESEMPEÑA ACTIVIDADES DE COORDINADORES DE EVACUACIÓN, COMITÉ COPASST, CONDUCTORES Y PERSONAL DE MANTENIMIENTO DEL INSTITUTO DE DESARROLLO URBANO - IDU</t>
  </si>
  <si>
    <t>FEC Suministros y Servicios SAS</t>
  </si>
  <si>
    <t>IDU-CMA-SGDU-014-2021</t>
  </si>
  <si>
    <t>INTERVENTORIA INTEGRAL A LA 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</si>
  <si>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CONSORCIO CORREDOR VERDE AID (ALEPH INGENIERÍA Y CONSULTORÍA SAS; INGENIEROS CONSULTORES S.A.-INCOL S.A.; DPC INGENIEROS SAS)</t>
  </si>
  <si>
    <t>IDU-CMA-SGDU-015-2021</t>
  </si>
  <si>
    <t>INTERVENTORÍA INTEGRAL A LA 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</si>
  <si>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CONSORCIO PROYECTOS AIRCPT 2021 (COMPAÑIA DE PROYECTOS TECNICOS CPT S.A.; AIRTIFICIAL INTELLIGENCE STRUCTURES SA SUCURSAL EN COLOMBIA)</t>
  </si>
  <si>
    <t>IDU-CMA-SGDU-013-2021</t>
  </si>
  <si>
    <t xml:space="preserve">INTERVENTORIA INTEGRAL A LA 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 </t>
  </si>
  <si>
    <t>CONSORCIO CORREDOR VERDE (GERMAN ALFREDO BAZZANI PRADERE; ARQUITECTURA Y URBANISMO SXXI SAS)</t>
  </si>
  <si>
    <t>IDU-LP-SGGC-005-2021</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</si>
  <si>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 DE ACUERDO CON LAS CONDICIONES CONTENIDAS EN EL PLIEGO</t>
  </si>
  <si>
    <t xml:space="preserve"> G1: DESIERTO
G3: Unión Temporal - La Previsora S.A. – Axa Colpatria Seguros S.A. y Mapfre Seguros Generales de Colombia S.A.
G4: Unión Temporal - La Previsora S.A. – Axa Colpatria Seguros S.A. y Mapfre Seguros Generales de Colombia S.A.
G5: Unión Temporal - La Previsora S.A. – Axa Colpatria Seguros S.A. y Mapfre Seguros Generales de Colombia S.A.</t>
  </si>
  <si>
    <t>IDU-LP-SGDU-003-2021</t>
  </si>
  <si>
    <t>PRESTACIÓN DEL SERVICIO DE VIGILANCIA Y SEGURIDAD PRIVADA EN LA MODALIDAD DE VIGILANCIA MÓVIL, PARA LOS PREDIOS ADQUIRIDOS POR EL INSTITUTO DE DESARROLLO URBANO – IDU, PARA LA EJECUCIÓN DE PROYECTOS VIALES Y DE ESPACIO PÚBLICO QUE SE ENCUENTRAN EN ADMINISTRACIÓN A CARGO DE LA DIRECCIÓN TÉCNICA DE PREDIOS – PROYECTOS VARIOS, EN BOGOTÁ D.C.</t>
  </si>
  <si>
    <t xml:space="preserve">COLVISEG COLOMBIANA DE VIGILANCIA Y SEGURIDAD LIMITADA
</t>
  </si>
  <si>
    <t>IDU-SASI-DTAF-008-2021</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</si>
  <si>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</si>
  <si>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</si>
  <si>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G1: DESIERTO
G2: $ 5.234.060.927
G3: $ 1.155.168.806
G4: $ 1.379.523.200
G5: $ 113.902.834</t>
  </si>
  <si>
    <t>PROCESOS DE SELECCIÓN ADJUDICADOS JUNIO</t>
  </si>
  <si>
    <t>PROCESOS DE SELECCIÓN ADJUDICADOS JULIO</t>
  </si>
  <si>
    <t>IDU-LP-SGDU-002-2021</t>
  </si>
  <si>
    <t>DEMOLICIÓN, LIMPIEZA, CERRAMIENTO Y MANTENIMIENTO DE PREDIOS ADQUIRIDOS POR EL INSTITUTO DE DESARROLLO URBANO – IDU, PARA LA EJECUCIÓN DEL PROYECTO DE LA PRIMERA LÍNEA DE METRO PARA BOGOTÁ D.C.</t>
  </si>
  <si>
    <t>UNION TEMPORAL DEMOLER 016 (GESTION VIAL INTEGRAL SAS; PYV INGENIERIA SAS)</t>
  </si>
  <si>
    <t>IDU-SASI-SGGC-007-2021</t>
  </si>
  <si>
    <t>ADQUISICIÓN DE LA RENOVACIÓN, ACTUALIZACIÓN, SOPORTE Y MANTENIMIENTO DEL LICENCIAMIENTO PARA LA PLATAFORMA DE SEGURIDAD DEL IDU</t>
  </si>
  <si>
    <t>IDU-SASI-DTAF-004-2021</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</si>
  <si>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</si>
  <si>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 xml:space="preserve">SERVICIO ESPECIAL DE TRANSPORTE ESCOLAR Y DE TURISMO S.A.S SETCOLTUR S.A.S. </t>
  </si>
  <si>
    <t>IDU-CMA-SGDU-012-2021</t>
  </si>
  <si>
    <t>REALIZAR EL LEVANTAMIENTO E INVESTIGACIÓN DE REDES ELÉCTRICAS, TELECOMUNICACIONES, TELEMÁTICAS Y DE GAS NATURAL REQUERIDA PARA LA INFRAESTRUCTURA EXISTENTE EN EL ÁREA DE INTERVENCIÓN DEL ALCANCE DE LOS PROYECTOS A CARGO DEL INSTITUTO DE DESARROLLO URBANO - IDU EN LA CIUDAD DE BOGOTÁ D.C.</t>
  </si>
  <si>
    <t xml:space="preserve">SOLUCIONES GEOESPACIALES S.A.S. </t>
  </si>
  <si>
    <t>IDU-SAMC-SGDU-006-2021</t>
  </si>
  <si>
    <t>ADELANTAR LA TOMA DE INFORMACIÓN DE CAMPO MEDIANTE VIDEO Y DIGITACIÓN DE INFORMACIÓN, RELACIONADA CON EL VOLUMEN DEL TRÁNSITO DE VEHÍCULOS, CICLISTAS Y PEATONES PARA LOS PROYECTOS A CARGO DEL INSTITUTO DE DESARROLLO URBANO EN LA CIUDAD DE BOGOTA D.C.</t>
  </si>
  <si>
    <t>CORPORACION INTEGRAL PARA EL DESARROLLO DE LAS REGIONES - COINDERE</t>
  </si>
  <si>
    <t>IDU-CMA-SGDU-003-2021</t>
  </si>
  <si>
    <t>INTERVENTORÍA TÉCNICA, ADMINISTRATIVA, FINANCIERA, LEGAL, SOCIAL Y SST – SGA PARA LA DEMOLICIÓN, LIMPIEZA, CERRAMIENTO Y MANTENIMIENTO DE PREDIOS ADQUIRIDOS POR EL INSTITUTO DE DESARROLLO URBANO – IDU, PARA LA EJECUCIÓN DE LAS TRONCALES ALIMENTADORAS AVENIDA 68 Y AVENIDA CIUDAD DE CALI, EN BOGOTÁ D.C.</t>
  </si>
  <si>
    <t>CONSORCIO INTERVIAL URBANO (IAR PROYECTOS SAS y BATEMAN INGENIERIA SAS)</t>
  </si>
  <si>
    <t>IDU-SA-SGGC-001-2021</t>
  </si>
  <si>
    <t>CONTRATAR EL PROGRAMA DE SEGUROS QUE AMPARE LOS INTERESES PATRIMONIALES ACTUALES Y FUTUROS, ASÍ COMO LOS BIENES DE PROPIEDAD DEL INSTITUTO DE DESARROLLO URBANO, QUE ESTÉN BAJO SU RESPONSABILIDAD Y CUSTODIA Y AQUELLOS QUE SEAN ADQUIRIDOS PARA DESARROLLAR LAS FUNCIONES INHERENTES A SU ACTIVIDAD, DE ACUERDO CON LAS CONDICIONES CONTENIDAS EN EL PLIEGO</t>
  </si>
  <si>
    <t>UNIÓN TEMPORAL- SBS – CHUBB – PREVISORA – AXA – HDI (SBS SEGUROS COLOMBIA S.A; CHUBB SEGUROS COLOMBIA S.A.; LA PREVISORA S.A. COMPAÑÍA DE SEGUROS; AXA COLPATRIA SEGUROS S.A; HDI SEGUROS S.A)</t>
  </si>
  <si>
    <t>IDU-MC10%-DTAF-012-2021</t>
  </si>
  <si>
    <t>PRESTAR EL SERVICIO DE MANTENIMIENTO, RECARGA DE EXTINTORES, SUMINISTRO DE EXTINTORES Y DEMÁS ELEMENTOS COMPLEMENTARIOS, PARA LAS SEDES Y VEHÍCULOS DEL IDU</t>
  </si>
  <si>
    <t>PROCOLDEXT S.A.S</t>
  </si>
  <si>
    <t>IDU-MC10%-DTAF-014-2021</t>
  </si>
  <si>
    <t>REALIZAR EL MANTENIMIENTO PREVENTIVO Y CORRECTIVO DE LAS PLANTAS ELÉCTRICAS DE EMERGENCIA UBICADAS EN LAS SEDES DEL IDU, INCLUIDO EL SUMINISTRO DE INSUMOS Y REPUESTOS</t>
  </si>
  <si>
    <t>ABSICOL S.A.S.</t>
  </si>
  <si>
    <t>IDU-SASI-DTAF-011-2021</t>
  </si>
  <si>
    <t>RENOVACIÓN DEL SOPORTE Y GARANTÍA DE LOS EQUIPOS BIG-IP F5 Y ADQUISICIÓN DE UN NUEVO BLADE PARA EL INSTITUTO DE DESARROLLO URBANO</t>
  </si>
  <si>
    <t xml:space="preserve">GLOBAL TECHNOLOGY SERVICES GTS S.A </t>
  </si>
  <si>
    <t>IDU-CMA-SGDU-002-2021</t>
  </si>
  <si>
    <t>INTERVENTORÍA TÉCNICA, ADMINISTRATIVA, FINANCIERA, LEGAL, SOCIAL Y SSTSGA PARA LA DEMOLICIÓN, LIMPIEZA, CERRAMIENTO Y MANTENIMIENTO DE PREDIOS ADQUIRIDOS POR EL INSTITUTO DE DESARROLLO URBANO – IDU, PARA LA EJECUCIÓN DEL PROYECTO DE LA PRIMERA LÍNEA DE METRO PARA BOGOTÁ D.C.</t>
  </si>
  <si>
    <t>VELNEC S.A.</t>
  </si>
  <si>
    <t>PROCESOS DE SELECCIÓN ADJUDICADOS AGOSTO</t>
  </si>
  <si>
    <t>IDU-MC10%-DTAF-013-2021</t>
  </si>
  <si>
    <t>PRESTAR EL SERVICIO DE MANTENIMIENTO PREVENTIVO Y CORRECTIVO CON SUMINISTRO DE REPUESTOS Y ASISTENCIA TÉCNICA DE EMERGENCIA A LOS EQUIPOS DE BOMBEO DE AGUA POTABLE Y RESIDUAL, ASÍ COMO EL MANTENIMIENTO, LAVADO Y DESINFECCIÓN DE DOS TANQUES DE AGUA POTABLE, PARA LA SEDE IDU UBICADA EN LA CALLE 22 N° 6-27 DE BOGOTÁ D.C.</t>
  </si>
  <si>
    <t>GPS ELECTRONICS LTDA</t>
  </si>
  <si>
    <t>IDU-SASI-DTAF-009-2021</t>
  </si>
  <si>
    <t>COMPRA, INSTALACIÓN, CONFIGURACIÓN Y PUESTA EN FUNCIONAMIENTO DE SISTEMAS DE VIDEOCONFERENCIA Y ADMINISTRACIÓN MULTIMEDIA PARA LAS SALAS DE JUNTAS, SALA DE DIRECCIÓN Y AUDITORIO DEL INSTITUTO DE DESARROLLO URBANO</t>
  </si>
  <si>
    <t>APICOM S.A.S</t>
  </si>
  <si>
    <t>IDU-LP-SGGC-007-2021</t>
  </si>
  <si>
    <t>PRESTACIÓN DE SERVICIOS PARA LA ORGANIZACIÓN DE ARCHIVOS DE GESTIÓN Y ATENCIÓN DE LOS USUARIOS DE ARCHIVO DEL INSTITUTO DE DESARROLLO URBANO – IDU</t>
  </si>
  <si>
    <t>DOCUMENTOS INTELIGENTES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</si>
</sst>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4" fillId="0" borderId="0" applyFont="0" applyFill="0" applyBorder="0" applyAlignment="0" applyProtection="0"/>
    <xf numFmtId="42" fontId="4"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ont="1" applyBorder="1" applyAlignment="1">
      <alignment wrapText="1"/>
    </xf>
    <xf numFmtId="0" fontId="2" fillId="0" borderId="9" xfId="0" applyFont="1" applyFill="1" applyBorder="1" applyAlignment="1">
      <alignment horizontal="center" vertical="center" wrapText="1"/>
    </xf>
    <xf numFmtId="168" fontId="0" fillId="0" borderId="9"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7" xfId="1" applyNumberFormat="1" applyFont="1" applyFill="1" applyBorder="1" applyAlignment="1">
      <alignment horizontal="center" vertical="center" wrapText="1"/>
    </xf>
    <xf numFmtId="0" fontId="6" fillId="0" borderId="0" xfId="0" applyFont="1" applyFill="1" applyAlignment="1">
      <alignment wrapText="1"/>
    </xf>
    <xf numFmtId="0" fontId="0" fillId="0" borderId="12" xfId="0" applyBorder="1" applyAlignment="1">
      <alignment vertical="center"/>
    </xf>
    <xf numFmtId="0" fontId="0" fillId="0" borderId="12" xfId="0" applyBorder="1" applyAlignment="1">
      <alignment horizontal="justify" vertical="center" wrapText="1"/>
    </xf>
    <xf numFmtId="0" fontId="5" fillId="0" borderId="12" xfId="0" applyFont="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42" fontId="0" fillId="3" borderId="7" xfId="2"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60</xdr:row>
      <xdr:rowOff>0</xdr:rowOff>
    </xdr:from>
    <xdr:to>
      <xdr:col>6</xdr:col>
      <xdr:colOff>0</xdr:colOff>
      <xdr:row>60</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200-000003000000}"/>
            </a:ext>
          </a:extLst>
        </xdr:cNvPr>
        <xdr:cNvSpPr>
          <a:spLocks noChangeArrowheads="1"/>
        </xdr:cNvSpPr>
      </xdr:nvSpPr>
      <xdr:spPr bwMode="auto">
        <a:xfrm>
          <a:off x="18783300" y="5067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300-000003000000}"/>
            </a:ext>
          </a:extLst>
        </xdr:cNvPr>
        <xdr:cNvSpPr>
          <a:spLocks noChangeArrowheads="1"/>
        </xdr:cNvSpPr>
      </xdr:nvSpPr>
      <xdr:spPr bwMode="auto">
        <a:xfrm>
          <a:off x="18783300" y="78486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20</xdr:row>
      <xdr:rowOff>0</xdr:rowOff>
    </xdr:from>
    <xdr:to>
      <xdr:col>6</xdr:col>
      <xdr:colOff>0</xdr:colOff>
      <xdr:row>20</xdr:row>
      <xdr:rowOff>0</xdr:rowOff>
    </xdr:to>
    <xdr:sp macro="" textlink="">
      <xdr:nvSpPr>
        <xdr:cNvPr id="3" name="AutoShape 155">
          <a:extLst>
            <a:ext uri="{FF2B5EF4-FFF2-40B4-BE49-F238E27FC236}">
              <a16:creationId xmlns:a16="http://schemas.microsoft.com/office/drawing/2014/main" id="{00000000-0008-0000-0400-000003000000}"/>
            </a:ext>
          </a:extLst>
        </xdr:cNvPr>
        <xdr:cNvSpPr>
          <a:spLocks noChangeArrowheads="1"/>
        </xdr:cNvSpPr>
      </xdr:nvSpPr>
      <xdr:spPr bwMode="auto">
        <a:xfrm>
          <a:off x="19309080" y="5951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500-000003000000}"/>
            </a:ext>
          </a:extLst>
        </xdr:cNvPr>
        <xdr:cNvSpPr>
          <a:spLocks noChangeArrowheads="1"/>
        </xdr:cNvSpPr>
      </xdr:nvSpPr>
      <xdr:spPr bwMode="auto">
        <a:xfrm>
          <a:off x="18783300" y="884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A733F183-E0E0-4EFD-8893-F16D6169CA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6CE99471-B468-4BE3-BBB6-D40EEC1DFE25}"/>
            </a:ext>
          </a:extLst>
        </xdr:cNvPr>
        <xdr:cNvSpPr>
          <a:spLocks noChangeArrowheads="1"/>
        </xdr:cNvSpPr>
      </xdr:nvSpPr>
      <xdr:spPr bwMode="auto">
        <a:xfrm>
          <a:off x="19309080" y="41224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AC140-67AA-48FD-93E5-19E0F4B716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18</xdr:row>
      <xdr:rowOff>0</xdr:rowOff>
    </xdr:from>
    <xdr:to>
      <xdr:col>6</xdr:col>
      <xdr:colOff>0</xdr:colOff>
      <xdr:row>18</xdr:row>
      <xdr:rowOff>0</xdr:rowOff>
    </xdr:to>
    <xdr:sp macro="" textlink="">
      <xdr:nvSpPr>
        <xdr:cNvPr id="3" name="AutoShape 155">
          <a:extLst>
            <a:ext uri="{FF2B5EF4-FFF2-40B4-BE49-F238E27FC236}">
              <a16:creationId xmlns:a16="http://schemas.microsoft.com/office/drawing/2014/main" id="{2813A570-0239-41D3-B7D6-5E60ED6F03D4}"/>
            </a:ext>
          </a:extLst>
        </xdr:cNvPr>
        <xdr:cNvSpPr>
          <a:spLocks noChangeArrowheads="1"/>
        </xdr:cNvSpPr>
      </xdr:nvSpPr>
      <xdr:spPr bwMode="auto">
        <a:xfrm>
          <a:off x="19309080" y="7780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14CE9B87-9488-4FBA-87C4-10FC2476C88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7CBDDB7D-9022-4272-B57D-B74A3F4D3FA9}"/>
            </a:ext>
          </a:extLst>
        </xdr:cNvPr>
        <xdr:cNvSpPr>
          <a:spLocks noChangeArrowheads="1"/>
        </xdr:cNvSpPr>
      </xdr:nvSpPr>
      <xdr:spPr bwMode="auto">
        <a:xfrm>
          <a:off x="19309080" y="74142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6"/>
  <sheetViews>
    <sheetView tabSelected="1" zoomScale="80" zoomScaleNormal="80" workbookViewId="0">
      <selection activeCell="D1" sqref="D1"/>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23">
        <v>1</v>
      </c>
      <c r="B8" s="29" t="s">
        <v>15</v>
      </c>
      <c r="C8" s="30" t="s">
        <v>16</v>
      </c>
      <c r="D8" s="36" t="s">
        <v>17</v>
      </c>
      <c r="E8" s="31">
        <v>44243</v>
      </c>
      <c r="F8" s="37">
        <v>1368760836</v>
      </c>
      <c r="G8" s="35"/>
    </row>
    <row r="9" spans="1:7" s="12" customFormat="1" ht="28.8" x14ac:dyDescent="0.3">
      <c r="A9" s="34">
        <v>2</v>
      </c>
      <c r="B9" s="39" t="s">
        <v>18</v>
      </c>
      <c r="C9" s="40" t="s">
        <v>19</v>
      </c>
      <c r="D9" s="41" t="s">
        <v>20</v>
      </c>
      <c r="E9" s="42">
        <v>44250</v>
      </c>
      <c r="F9" s="43">
        <v>10468731474</v>
      </c>
      <c r="G9" s="38"/>
    </row>
    <row r="10" spans="1:7" s="12" customFormat="1" ht="28.8" x14ac:dyDescent="0.3">
      <c r="A10" s="34">
        <v>3</v>
      </c>
      <c r="B10" s="29" t="s">
        <v>21</v>
      </c>
      <c r="C10" s="30" t="s">
        <v>22</v>
      </c>
      <c r="D10" s="36" t="s">
        <v>23</v>
      </c>
      <c r="E10" s="31">
        <v>44257</v>
      </c>
      <c r="F10" s="44">
        <v>1659836592</v>
      </c>
      <c r="G10" s="38"/>
    </row>
    <row r="11" spans="1:7" s="12" customFormat="1" ht="57.6" x14ac:dyDescent="0.3">
      <c r="A11" s="34">
        <v>4</v>
      </c>
      <c r="B11" s="39" t="s">
        <v>24</v>
      </c>
      <c r="C11" s="40" t="s">
        <v>25</v>
      </c>
      <c r="D11" s="41" t="s">
        <v>26</v>
      </c>
      <c r="E11" s="42">
        <v>44260</v>
      </c>
      <c r="F11" s="43">
        <v>5428983704</v>
      </c>
      <c r="G11" s="38"/>
    </row>
    <row r="12" spans="1:7" s="12" customFormat="1" x14ac:dyDescent="0.3">
      <c r="A12" s="34">
        <v>5</v>
      </c>
      <c r="B12" s="39" t="s">
        <v>27</v>
      </c>
      <c r="C12" s="40" t="s">
        <v>28</v>
      </c>
      <c r="D12" s="41" t="s">
        <v>29</v>
      </c>
      <c r="E12" s="42">
        <v>44266</v>
      </c>
      <c r="F12" s="43">
        <v>54999420</v>
      </c>
      <c r="G12" s="38"/>
    </row>
    <row r="13" spans="1:7" s="12" customFormat="1" ht="57.6" x14ac:dyDescent="0.3">
      <c r="A13" s="34">
        <v>6</v>
      </c>
      <c r="B13" s="39" t="s">
        <v>30</v>
      </c>
      <c r="C13" s="40" t="s">
        <v>31</v>
      </c>
      <c r="D13" s="41" t="s">
        <v>32</v>
      </c>
      <c r="E13" s="42">
        <v>44270</v>
      </c>
      <c r="F13" s="43">
        <v>28560000</v>
      </c>
      <c r="G13" s="38"/>
    </row>
    <row r="14" spans="1:7" s="12" customFormat="1" ht="204.75" customHeight="1" x14ac:dyDescent="0.3">
      <c r="A14" s="34">
        <v>7</v>
      </c>
      <c r="B14" s="39" t="s">
        <v>33</v>
      </c>
      <c r="C14" s="40" t="s">
        <v>34</v>
      </c>
      <c r="D14" s="41" t="s">
        <v>35</v>
      </c>
      <c r="E14" s="42">
        <v>44270</v>
      </c>
      <c r="F14" s="43">
        <v>15522127</v>
      </c>
      <c r="G14" s="38"/>
    </row>
    <row r="15" spans="1:7" s="12" customFormat="1" ht="28.8" x14ac:dyDescent="0.3">
      <c r="A15" s="34">
        <v>8</v>
      </c>
      <c r="B15" s="39" t="s">
        <v>36</v>
      </c>
      <c r="C15" s="40" t="s">
        <v>37</v>
      </c>
      <c r="D15" s="41" t="s">
        <v>38</v>
      </c>
      <c r="E15" s="42">
        <v>44274</v>
      </c>
      <c r="F15" s="43">
        <v>469748071</v>
      </c>
      <c r="G15" s="38"/>
    </row>
    <row r="16" spans="1:7" s="12" customFormat="1" ht="43.2" x14ac:dyDescent="0.3">
      <c r="A16" s="34">
        <v>9</v>
      </c>
      <c r="B16" s="39" t="s">
        <v>39</v>
      </c>
      <c r="C16" s="40" t="s">
        <v>40</v>
      </c>
      <c r="D16" s="41" t="s">
        <v>41</v>
      </c>
      <c r="E16" s="42">
        <v>44281</v>
      </c>
      <c r="F16" s="43">
        <v>1358540777</v>
      </c>
      <c r="G16" s="38"/>
    </row>
    <row r="17" spans="1:7" s="12" customFormat="1" ht="28.8" x14ac:dyDescent="0.3">
      <c r="A17" s="34">
        <v>10</v>
      </c>
      <c r="B17" s="39" t="s">
        <v>42</v>
      </c>
      <c r="C17" s="40" t="s">
        <v>43</v>
      </c>
      <c r="D17" s="41" t="s">
        <v>44</v>
      </c>
      <c r="E17" s="42">
        <v>44284</v>
      </c>
      <c r="F17" s="43">
        <v>450992745</v>
      </c>
      <c r="G17" s="38"/>
    </row>
    <row r="18" spans="1:7" s="12" customFormat="1" ht="43.2" x14ac:dyDescent="0.3">
      <c r="A18" s="34">
        <v>11</v>
      </c>
      <c r="B18" s="39" t="s">
        <v>45</v>
      </c>
      <c r="C18" s="40" t="s">
        <v>46</v>
      </c>
      <c r="D18" s="41" t="s">
        <v>47</v>
      </c>
      <c r="E18" s="42">
        <v>44285</v>
      </c>
      <c r="F18" s="43">
        <v>699041260</v>
      </c>
      <c r="G18" s="38"/>
    </row>
    <row r="19" spans="1:7" s="12" customFormat="1" ht="43.2" x14ac:dyDescent="0.3">
      <c r="A19" s="34">
        <v>12</v>
      </c>
      <c r="B19" s="29" t="s">
        <v>49</v>
      </c>
      <c r="C19" s="30" t="s">
        <v>50</v>
      </c>
      <c r="D19" s="36" t="s">
        <v>75</v>
      </c>
      <c r="E19" s="31">
        <v>44299</v>
      </c>
      <c r="F19" s="44">
        <v>327649773</v>
      </c>
      <c r="G19" s="38"/>
    </row>
    <row r="20" spans="1:7" s="12" customFormat="1" ht="57.6" x14ac:dyDescent="0.3">
      <c r="A20" s="34">
        <v>13</v>
      </c>
      <c r="B20" s="39" t="s">
        <v>51</v>
      </c>
      <c r="C20" s="40" t="s">
        <v>52</v>
      </c>
      <c r="D20" s="41" t="s">
        <v>76</v>
      </c>
      <c r="E20" s="42">
        <v>44300</v>
      </c>
      <c r="F20" s="43">
        <v>397675263</v>
      </c>
      <c r="G20" s="38"/>
    </row>
    <row r="21" spans="1:7" s="12" customFormat="1" ht="28.8" x14ac:dyDescent="0.3">
      <c r="A21" s="34">
        <v>14</v>
      </c>
      <c r="B21" s="39" t="s">
        <v>53</v>
      </c>
      <c r="C21" s="40" t="s">
        <v>54</v>
      </c>
      <c r="D21" s="41" t="s">
        <v>77</v>
      </c>
      <c r="E21" s="42">
        <v>44302</v>
      </c>
      <c r="F21" s="43">
        <v>500000000</v>
      </c>
      <c r="G21" s="38"/>
    </row>
    <row r="22" spans="1:7" s="12" customFormat="1" x14ac:dyDescent="0.3">
      <c r="A22" s="34">
        <v>15</v>
      </c>
      <c r="B22" s="39" t="s">
        <v>55</v>
      </c>
      <c r="C22" s="40" t="s">
        <v>56</v>
      </c>
      <c r="D22" s="41" t="s">
        <v>78</v>
      </c>
      <c r="E22" s="42">
        <v>44302</v>
      </c>
      <c r="F22" s="43">
        <v>327649773</v>
      </c>
      <c r="G22" s="38"/>
    </row>
    <row r="23" spans="1:7" s="12" customFormat="1" ht="28.8" x14ac:dyDescent="0.3">
      <c r="A23" s="34">
        <v>16</v>
      </c>
      <c r="B23" s="39" t="s">
        <v>57</v>
      </c>
      <c r="C23" s="40" t="s">
        <v>58</v>
      </c>
      <c r="D23" s="41" t="s">
        <v>79</v>
      </c>
      <c r="E23" s="42">
        <v>44305</v>
      </c>
      <c r="F23" s="43">
        <v>30547598</v>
      </c>
      <c r="G23" s="38"/>
    </row>
    <row r="24" spans="1:7" s="12" customFormat="1" ht="28.8" x14ac:dyDescent="0.3">
      <c r="A24" s="34">
        <v>17</v>
      </c>
      <c r="B24" s="39" t="s">
        <v>59</v>
      </c>
      <c r="C24" s="40" t="s">
        <v>60</v>
      </c>
      <c r="D24" s="41" t="s">
        <v>80</v>
      </c>
      <c r="E24" s="42">
        <v>44309</v>
      </c>
      <c r="F24" s="43">
        <v>120000000</v>
      </c>
      <c r="G24" s="38"/>
    </row>
    <row r="25" spans="1:7" s="12" customFormat="1" ht="43.2" x14ac:dyDescent="0.3">
      <c r="A25" s="34">
        <v>18</v>
      </c>
      <c r="B25" s="39" t="s">
        <v>61</v>
      </c>
      <c r="C25" s="40" t="s">
        <v>62</v>
      </c>
      <c r="D25" s="41" t="s">
        <v>81</v>
      </c>
      <c r="E25" s="42">
        <v>44315</v>
      </c>
      <c r="F25" s="43">
        <v>875005843</v>
      </c>
      <c r="G25" s="38"/>
    </row>
    <row r="26" spans="1:7" s="12" customFormat="1" ht="57.6" x14ac:dyDescent="0.3">
      <c r="A26" s="34">
        <v>19</v>
      </c>
      <c r="B26" s="39" t="s">
        <v>63</v>
      </c>
      <c r="C26" s="40" t="s">
        <v>64</v>
      </c>
      <c r="D26" s="41" t="s">
        <v>82</v>
      </c>
      <c r="E26" s="42">
        <v>44315</v>
      </c>
      <c r="F26" s="43">
        <v>161797566</v>
      </c>
      <c r="G26" s="38"/>
    </row>
    <row r="27" spans="1:7" s="12" customFormat="1" ht="57.6" x14ac:dyDescent="0.3">
      <c r="A27" s="34">
        <v>20</v>
      </c>
      <c r="B27" s="39" t="s">
        <v>65</v>
      </c>
      <c r="C27" s="40" t="s">
        <v>66</v>
      </c>
      <c r="D27" s="41" t="s">
        <v>83</v>
      </c>
      <c r="E27" s="42">
        <v>44315</v>
      </c>
      <c r="F27" s="43">
        <v>1392218522</v>
      </c>
      <c r="G27" s="38"/>
    </row>
    <row r="28" spans="1:7" s="12" customFormat="1" ht="57.6" x14ac:dyDescent="0.3">
      <c r="A28" s="34">
        <v>21</v>
      </c>
      <c r="B28" s="39" t="s">
        <v>67</v>
      </c>
      <c r="C28" s="40" t="s">
        <v>68</v>
      </c>
      <c r="D28" s="41" t="s">
        <v>84</v>
      </c>
      <c r="E28" s="42">
        <v>44315</v>
      </c>
      <c r="F28" s="43">
        <v>4225011783</v>
      </c>
      <c r="G28" s="38"/>
    </row>
    <row r="29" spans="1:7" s="12" customFormat="1" ht="57.6" x14ac:dyDescent="0.3">
      <c r="A29" s="34">
        <v>22</v>
      </c>
      <c r="B29" s="39" t="s">
        <v>69</v>
      </c>
      <c r="C29" s="40" t="s">
        <v>70</v>
      </c>
      <c r="D29" s="41" t="s">
        <v>85</v>
      </c>
      <c r="E29" s="42">
        <v>44316</v>
      </c>
      <c r="F29" s="43">
        <v>5373042774</v>
      </c>
      <c r="G29" s="38"/>
    </row>
    <row r="30" spans="1:7" s="12" customFormat="1" ht="28.8" x14ac:dyDescent="0.3">
      <c r="A30" s="34">
        <v>23</v>
      </c>
      <c r="B30" s="39" t="s">
        <v>71</v>
      </c>
      <c r="C30" s="40" t="s">
        <v>72</v>
      </c>
      <c r="D30" s="41" t="s">
        <v>86</v>
      </c>
      <c r="E30" s="42">
        <v>44316</v>
      </c>
      <c r="F30" s="43">
        <v>208988800</v>
      </c>
      <c r="G30" s="38"/>
    </row>
    <row r="31" spans="1:7" s="12" customFormat="1" ht="28.8" x14ac:dyDescent="0.3">
      <c r="A31" s="34">
        <v>24</v>
      </c>
      <c r="B31" s="39" t="s">
        <v>73</v>
      </c>
      <c r="C31" s="40" t="s">
        <v>74</v>
      </c>
      <c r="D31" s="41" t="s">
        <v>87</v>
      </c>
      <c r="E31" s="42">
        <v>44316</v>
      </c>
      <c r="F31" s="43">
        <v>23160398</v>
      </c>
      <c r="G31" s="38"/>
    </row>
    <row r="32" spans="1:7" s="12" customFormat="1" ht="28.8" x14ac:dyDescent="0.3">
      <c r="A32" s="34">
        <v>25</v>
      </c>
      <c r="B32" s="29" t="s">
        <v>89</v>
      </c>
      <c r="C32" s="30" t="s">
        <v>90</v>
      </c>
      <c r="D32" s="36" t="s">
        <v>91</v>
      </c>
      <c r="E32" s="31">
        <v>44320</v>
      </c>
      <c r="F32" s="44">
        <v>603655019</v>
      </c>
      <c r="G32" s="38"/>
    </row>
    <row r="33" spans="1:7" s="12" customFormat="1" ht="28.8" x14ac:dyDescent="0.3">
      <c r="A33" s="34">
        <v>26</v>
      </c>
      <c r="B33" s="39" t="s">
        <v>92</v>
      </c>
      <c r="C33" s="40" t="s">
        <v>93</v>
      </c>
      <c r="D33" s="41" t="s">
        <v>94</v>
      </c>
      <c r="E33" s="42">
        <v>44321</v>
      </c>
      <c r="F33" s="43">
        <v>90000000</v>
      </c>
      <c r="G33" s="38"/>
    </row>
    <row r="34" spans="1:7" s="12" customFormat="1" ht="28.8" x14ac:dyDescent="0.3">
      <c r="A34" s="34">
        <v>27</v>
      </c>
      <c r="B34" s="39" t="s">
        <v>95</v>
      </c>
      <c r="C34" s="40" t="s">
        <v>96</v>
      </c>
      <c r="D34" s="41" t="s">
        <v>97</v>
      </c>
      <c r="E34" s="42">
        <v>44321</v>
      </c>
      <c r="F34" s="43">
        <v>20999930</v>
      </c>
      <c r="G34" s="38"/>
    </row>
    <row r="35" spans="1:7" s="12" customFormat="1" ht="43.2" x14ac:dyDescent="0.3">
      <c r="A35" s="34">
        <v>28</v>
      </c>
      <c r="B35" s="39" t="s">
        <v>98</v>
      </c>
      <c r="C35" s="40" t="s">
        <v>99</v>
      </c>
      <c r="D35" s="41" t="s">
        <v>100</v>
      </c>
      <c r="E35" s="42">
        <v>44336</v>
      </c>
      <c r="F35" s="43">
        <v>39698400</v>
      </c>
      <c r="G35" s="38"/>
    </row>
    <row r="36" spans="1:7" s="12" customFormat="1" ht="43.2" x14ac:dyDescent="0.3">
      <c r="A36" s="34">
        <v>29</v>
      </c>
      <c r="B36" s="39" t="s">
        <v>101</v>
      </c>
      <c r="C36" s="40" t="s">
        <v>102</v>
      </c>
      <c r="D36" s="41" t="s">
        <v>103</v>
      </c>
      <c r="E36" s="42">
        <v>44342</v>
      </c>
      <c r="F36" s="43">
        <v>364377740</v>
      </c>
      <c r="G36" s="38"/>
    </row>
    <row r="37" spans="1:7" s="12" customFormat="1" ht="28.8" x14ac:dyDescent="0.3">
      <c r="A37" s="34">
        <v>30</v>
      </c>
      <c r="B37" s="39" t="s">
        <v>104</v>
      </c>
      <c r="C37" s="40" t="s">
        <v>105</v>
      </c>
      <c r="D37" s="41" t="s">
        <v>106</v>
      </c>
      <c r="E37" s="42">
        <v>44342</v>
      </c>
      <c r="F37" s="43">
        <v>684482327</v>
      </c>
      <c r="G37" s="38"/>
    </row>
    <row r="38" spans="1:7" s="12" customFormat="1" ht="28.8" x14ac:dyDescent="0.3">
      <c r="A38" s="34">
        <v>31</v>
      </c>
      <c r="B38" s="29" t="s">
        <v>107</v>
      </c>
      <c r="C38" s="30" t="s">
        <v>108</v>
      </c>
      <c r="D38" s="36" t="s">
        <v>78</v>
      </c>
      <c r="E38" s="31">
        <v>44348</v>
      </c>
      <c r="F38" s="44">
        <v>941718305</v>
      </c>
      <c r="G38" s="38"/>
    </row>
    <row r="39" spans="1:7" s="12" customFormat="1" ht="43.2" x14ac:dyDescent="0.3">
      <c r="A39" s="34">
        <v>32</v>
      </c>
      <c r="B39" s="39" t="s">
        <v>109</v>
      </c>
      <c r="C39" s="40" t="s">
        <v>110</v>
      </c>
      <c r="D39" s="41" t="s">
        <v>111</v>
      </c>
      <c r="E39" s="31">
        <v>44349</v>
      </c>
      <c r="F39" s="43">
        <v>27259450816</v>
      </c>
      <c r="G39" s="38"/>
    </row>
    <row r="40" spans="1:7" s="12" customFormat="1" ht="43.2" x14ac:dyDescent="0.3">
      <c r="A40" s="34">
        <v>33</v>
      </c>
      <c r="B40" s="39" t="s">
        <v>112</v>
      </c>
      <c r="C40" s="40" t="s">
        <v>113</v>
      </c>
      <c r="D40" s="41" t="s">
        <v>114</v>
      </c>
      <c r="E40" s="31">
        <v>44356</v>
      </c>
      <c r="F40" s="43">
        <v>6265350</v>
      </c>
      <c r="G40" s="38"/>
    </row>
    <row r="41" spans="1:7" s="12" customFormat="1" ht="57.6" x14ac:dyDescent="0.3">
      <c r="A41" s="34">
        <v>34</v>
      </c>
      <c r="B41" s="39" t="s">
        <v>115</v>
      </c>
      <c r="C41" s="40" t="s">
        <v>116</v>
      </c>
      <c r="D41" s="41" t="s">
        <v>117</v>
      </c>
      <c r="E41" s="31">
        <v>44357</v>
      </c>
      <c r="F41" s="43">
        <v>1329116061</v>
      </c>
      <c r="G41" s="38"/>
    </row>
    <row r="42" spans="1:7" s="12" customFormat="1" ht="57.6" x14ac:dyDescent="0.3">
      <c r="A42" s="34">
        <v>35</v>
      </c>
      <c r="B42" s="39" t="s">
        <v>118</v>
      </c>
      <c r="C42" s="40" t="s">
        <v>119</v>
      </c>
      <c r="D42" s="41" t="s">
        <v>120</v>
      </c>
      <c r="E42" s="31">
        <v>44357</v>
      </c>
      <c r="F42" s="43">
        <v>1611888577</v>
      </c>
      <c r="G42" s="38"/>
    </row>
    <row r="43" spans="1:7" s="12" customFormat="1" ht="57.6" x14ac:dyDescent="0.3">
      <c r="A43" s="34">
        <v>36</v>
      </c>
      <c r="B43" s="39" t="s">
        <v>121</v>
      </c>
      <c r="C43" s="40" t="s">
        <v>122</v>
      </c>
      <c r="D43" s="41" t="s">
        <v>123</v>
      </c>
      <c r="E43" s="31">
        <v>44357</v>
      </c>
      <c r="F43" s="43">
        <v>725462204</v>
      </c>
      <c r="G43" s="38"/>
    </row>
    <row r="44" spans="1:7" s="12" customFormat="1" ht="100.8" x14ac:dyDescent="0.3">
      <c r="A44" s="34">
        <v>37</v>
      </c>
      <c r="B44" s="39" t="s">
        <v>124</v>
      </c>
      <c r="C44" s="40" t="s">
        <v>125</v>
      </c>
      <c r="D44" s="41" t="s">
        <v>126</v>
      </c>
      <c r="E44" s="31">
        <v>44358</v>
      </c>
      <c r="F44" s="43" t="s">
        <v>133</v>
      </c>
      <c r="G44" s="38">
        <f>5234060927+1155168806+1379523200+113902834</f>
        <v>7882655767</v>
      </c>
    </row>
    <row r="45" spans="1:7" s="12" customFormat="1" ht="57.6" x14ac:dyDescent="0.3">
      <c r="A45" s="34">
        <v>38</v>
      </c>
      <c r="B45" s="39" t="s">
        <v>127</v>
      </c>
      <c r="C45" s="40" t="s">
        <v>128</v>
      </c>
      <c r="D45" s="41" t="s">
        <v>129</v>
      </c>
      <c r="E45" s="31">
        <v>44369</v>
      </c>
      <c r="F45" s="43">
        <v>1406160159</v>
      </c>
      <c r="G45" s="38"/>
    </row>
    <row r="46" spans="1:7" s="12" customFormat="1" ht="72" x14ac:dyDescent="0.3">
      <c r="A46" s="34">
        <v>39</v>
      </c>
      <c r="B46" s="39" t="s">
        <v>130</v>
      </c>
      <c r="C46" s="40" t="s">
        <v>131</v>
      </c>
      <c r="D46" s="41" t="s">
        <v>132</v>
      </c>
      <c r="E46" s="31">
        <v>44377</v>
      </c>
      <c r="F46" s="43">
        <v>398146949</v>
      </c>
      <c r="G46" s="38"/>
    </row>
    <row r="47" spans="1:7" s="12" customFormat="1" ht="43.2" x14ac:dyDescent="0.3">
      <c r="A47" s="34">
        <v>40</v>
      </c>
      <c r="B47" s="29" t="s">
        <v>136</v>
      </c>
      <c r="C47" s="30" t="s">
        <v>137</v>
      </c>
      <c r="D47" s="36" t="s">
        <v>138</v>
      </c>
      <c r="E47" s="31">
        <v>44378</v>
      </c>
      <c r="F47" s="44">
        <v>5434379701</v>
      </c>
      <c r="G47" s="38"/>
    </row>
    <row r="48" spans="1:7" s="12" customFormat="1" ht="28.8" x14ac:dyDescent="0.3">
      <c r="A48" s="34">
        <v>41</v>
      </c>
      <c r="B48" s="39" t="s">
        <v>139</v>
      </c>
      <c r="C48" s="40" t="s">
        <v>140</v>
      </c>
      <c r="D48" s="41" t="s">
        <v>44</v>
      </c>
      <c r="E48" s="31">
        <v>44384</v>
      </c>
      <c r="F48" s="43">
        <v>1803725840</v>
      </c>
      <c r="G48" s="38"/>
    </row>
    <row r="49" spans="1:7" s="12" customFormat="1" ht="43.2" x14ac:dyDescent="0.3">
      <c r="A49" s="34">
        <v>42</v>
      </c>
      <c r="B49" s="39" t="s">
        <v>141</v>
      </c>
      <c r="C49" s="40" t="s">
        <v>142</v>
      </c>
      <c r="D49" s="41" t="s">
        <v>143</v>
      </c>
      <c r="E49" s="31">
        <v>44385</v>
      </c>
      <c r="F49" s="43">
        <v>270054911</v>
      </c>
      <c r="G49" s="38"/>
    </row>
    <row r="50" spans="1:7" s="12" customFormat="1" ht="57.6" x14ac:dyDescent="0.3">
      <c r="A50" s="34">
        <v>43</v>
      </c>
      <c r="B50" s="39" t="s">
        <v>144</v>
      </c>
      <c r="C50" s="40" t="s">
        <v>145</v>
      </c>
      <c r="D50" s="41" t="s">
        <v>146</v>
      </c>
      <c r="E50" s="31">
        <v>44386</v>
      </c>
      <c r="F50" s="43">
        <v>1370538697</v>
      </c>
      <c r="G50" s="38"/>
    </row>
    <row r="51" spans="1:7" s="12" customFormat="1" ht="43.2" x14ac:dyDescent="0.3">
      <c r="A51" s="34">
        <v>44</v>
      </c>
      <c r="B51" s="39" t="s">
        <v>147</v>
      </c>
      <c r="C51" s="40" t="s">
        <v>148</v>
      </c>
      <c r="D51" s="41" t="s">
        <v>149</v>
      </c>
      <c r="E51" s="31">
        <v>44390</v>
      </c>
      <c r="F51" s="43">
        <v>98880467</v>
      </c>
      <c r="G51" s="38"/>
    </row>
    <row r="52" spans="1:7" s="12" customFormat="1" ht="57.6" x14ac:dyDescent="0.3">
      <c r="A52" s="34">
        <v>45</v>
      </c>
      <c r="B52" s="39" t="s">
        <v>150</v>
      </c>
      <c r="C52" s="40" t="s">
        <v>151</v>
      </c>
      <c r="D52" s="41" t="s">
        <v>152</v>
      </c>
      <c r="E52" s="31">
        <v>44391</v>
      </c>
      <c r="F52" s="43">
        <v>811889208</v>
      </c>
      <c r="G52" s="38"/>
    </row>
    <row r="53" spans="1:7" s="12" customFormat="1" ht="57.6" x14ac:dyDescent="0.3">
      <c r="A53" s="34">
        <v>46</v>
      </c>
      <c r="B53" s="39" t="s">
        <v>153</v>
      </c>
      <c r="C53" s="40" t="s">
        <v>154</v>
      </c>
      <c r="D53" s="41" t="s">
        <v>155</v>
      </c>
      <c r="E53" s="31">
        <v>44392</v>
      </c>
      <c r="F53" s="43">
        <v>32624490278</v>
      </c>
      <c r="G53" s="38"/>
    </row>
    <row r="54" spans="1:7" s="12" customFormat="1" ht="28.8" x14ac:dyDescent="0.3">
      <c r="A54" s="34">
        <v>47</v>
      </c>
      <c r="B54" s="39" t="s">
        <v>156</v>
      </c>
      <c r="C54" s="40" t="s">
        <v>157</v>
      </c>
      <c r="D54" s="41" t="s">
        <v>158</v>
      </c>
      <c r="E54" s="31">
        <v>44398</v>
      </c>
      <c r="F54" s="43">
        <v>73616108</v>
      </c>
      <c r="G54" s="38"/>
    </row>
    <row r="55" spans="1:7" s="12" customFormat="1" ht="28.8" x14ac:dyDescent="0.3">
      <c r="A55" s="34">
        <v>48</v>
      </c>
      <c r="B55" s="39" t="s">
        <v>159</v>
      </c>
      <c r="C55" s="40" t="s">
        <v>160</v>
      </c>
      <c r="D55" s="41" t="s">
        <v>161</v>
      </c>
      <c r="E55" s="31">
        <v>44405</v>
      </c>
      <c r="F55" s="43">
        <v>19152891</v>
      </c>
      <c r="G55" s="38"/>
    </row>
    <row r="56" spans="1:7" s="12" customFormat="1" ht="28.8" x14ac:dyDescent="0.3">
      <c r="A56" s="34">
        <v>49</v>
      </c>
      <c r="B56" s="39" t="s">
        <v>162</v>
      </c>
      <c r="C56" s="40" t="s">
        <v>163</v>
      </c>
      <c r="D56" s="41" t="s">
        <v>164</v>
      </c>
      <c r="E56" s="31">
        <v>44407</v>
      </c>
      <c r="F56" s="43">
        <v>1274549500</v>
      </c>
      <c r="G56" s="38"/>
    </row>
    <row r="57" spans="1:7" s="12" customFormat="1" ht="43.2" x14ac:dyDescent="0.3">
      <c r="A57" s="34">
        <v>50</v>
      </c>
      <c r="B57" s="39" t="s">
        <v>165</v>
      </c>
      <c r="C57" s="40" t="s">
        <v>166</v>
      </c>
      <c r="D57" s="41" t="s">
        <v>167</v>
      </c>
      <c r="E57" s="31">
        <v>44407</v>
      </c>
      <c r="F57" s="43">
        <v>479573275</v>
      </c>
      <c r="G57" s="38"/>
    </row>
    <row r="58" spans="1:7" s="12" customFormat="1" ht="57.6" x14ac:dyDescent="0.3">
      <c r="A58" s="34">
        <v>51</v>
      </c>
      <c r="B58" s="29" t="s">
        <v>169</v>
      </c>
      <c r="C58" s="30" t="s">
        <v>170</v>
      </c>
      <c r="D58" s="36" t="s">
        <v>171</v>
      </c>
      <c r="E58" s="31">
        <v>44419</v>
      </c>
      <c r="F58" s="44">
        <v>15019000</v>
      </c>
      <c r="G58" s="38"/>
    </row>
    <row r="59" spans="1:7" s="12" customFormat="1" ht="43.2" x14ac:dyDescent="0.3">
      <c r="A59" s="34">
        <v>52</v>
      </c>
      <c r="B59" s="39" t="s">
        <v>172</v>
      </c>
      <c r="C59" s="40" t="s">
        <v>173</v>
      </c>
      <c r="D59" s="41" t="s">
        <v>174</v>
      </c>
      <c r="E59" s="31">
        <v>44420</v>
      </c>
      <c r="F59" s="43">
        <v>565694033</v>
      </c>
      <c r="G59" s="38"/>
    </row>
    <row r="60" spans="1:7" s="12" customFormat="1" ht="28.8" x14ac:dyDescent="0.3">
      <c r="A60" s="34">
        <v>53</v>
      </c>
      <c r="B60" s="39" t="s">
        <v>175</v>
      </c>
      <c r="C60" s="40" t="s">
        <v>176</v>
      </c>
      <c r="D60" s="41" t="s">
        <v>177</v>
      </c>
      <c r="E60" s="31">
        <v>44439</v>
      </c>
      <c r="F60" s="43">
        <v>8047736032</v>
      </c>
      <c r="G60" s="38"/>
    </row>
    <row r="61" spans="1:7" s="12" customFormat="1" ht="15" thickBot="1" x14ac:dyDescent="0.35">
      <c r="A61" s="24"/>
      <c r="B61" s="25"/>
      <c r="C61" s="26"/>
      <c r="D61" s="27"/>
      <c r="E61" s="28"/>
      <c r="F61" s="33"/>
    </row>
    <row r="62" spans="1:7" ht="15" thickTop="1" x14ac:dyDescent="0.3"/>
    <row r="64" spans="1:7" x14ac:dyDescent="0.3">
      <c r="C64" s="13" t="s">
        <v>7</v>
      </c>
      <c r="D64" s="14">
        <f>+COUNT(A8:A61)</f>
        <v>53</v>
      </c>
    </row>
    <row r="66" spans="1:6" s="18" customFormat="1" x14ac:dyDescent="0.3">
      <c r="A66" s="4"/>
      <c r="B66" s="5"/>
      <c r="C66" s="13" t="s">
        <v>8</v>
      </c>
      <c r="D66" s="16">
        <f>SUM(F8:F61)+G44</f>
        <v>132219842644</v>
      </c>
      <c r="F66"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9" sqref="A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31.2" customHeight="1" x14ac:dyDescent="0.3">
      <c r="A8" s="34"/>
      <c r="B8" s="29"/>
      <c r="C8" s="30"/>
      <c r="D8" s="36"/>
      <c r="E8" s="31"/>
      <c r="F8" s="37"/>
      <c r="G8" s="35"/>
    </row>
    <row r="9" spans="1:7" s="12" customFormat="1" ht="15" thickBot="1" x14ac:dyDescent="0.35">
      <c r="A9" s="24"/>
      <c r="B9" s="25"/>
      <c r="C9" s="26"/>
      <c r="D9" s="27"/>
      <c r="E9" s="28"/>
      <c r="F9" s="33"/>
    </row>
    <row r="10" spans="1:7" ht="15" thickTop="1" x14ac:dyDescent="0.3"/>
    <row r="12" spans="1:7" x14ac:dyDescent="0.3">
      <c r="C12" s="13" t="s">
        <v>7</v>
      </c>
      <c r="D12" s="14">
        <f>+COUNT(A8:A8)</f>
        <v>0</v>
      </c>
    </row>
    <row r="14" spans="1:7" s="18" customFormat="1" x14ac:dyDescent="0.3">
      <c r="A14" s="4"/>
      <c r="B14" s="5"/>
      <c r="C14" s="13" t="s">
        <v>8</v>
      </c>
      <c r="D14" s="16">
        <f>SUM(F8:F8)+G8</f>
        <v>0</v>
      </c>
      <c r="F1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70" zoomScaleNormal="70" workbookViewId="0">
      <selection activeCell="B8" sqref="B8:F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12</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15</v>
      </c>
      <c r="C8" s="30" t="s">
        <v>16</v>
      </c>
      <c r="D8" s="36" t="s">
        <v>17</v>
      </c>
      <c r="E8" s="31">
        <v>44243</v>
      </c>
      <c r="F8" s="37">
        <v>1368760836</v>
      </c>
      <c r="G8" s="38"/>
    </row>
    <row r="9" spans="1:7" s="12" customFormat="1" ht="28.8" x14ac:dyDescent="0.3">
      <c r="A9" s="34">
        <v>2</v>
      </c>
      <c r="B9" s="39" t="s">
        <v>18</v>
      </c>
      <c r="C9" s="40" t="s">
        <v>19</v>
      </c>
      <c r="D9" s="41" t="s">
        <v>20</v>
      </c>
      <c r="E9" s="42">
        <v>44250</v>
      </c>
      <c r="F9" s="43">
        <v>10468731474</v>
      </c>
      <c r="G9" s="38"/>
    </row>
    <row r="10" spans="1:7" s="12" customFormat="1" ht="15" thickBot="1" x14ac:dyDescent="0.35">
      <c r="A10" s="24"/>
      <c r="B10" s="25"/>
      <c r="C10" s="26"/>
      <c r="D10" s="27"/>
      <c r="E10" s="28"/>
      <c r="F10" s="33"/>
    </row>
    <row r="11" spans="1:7" ht="15" thickTop="1" x14ac:dyDescent="0.3"/>
    <row r="13" spans="1:7" x14ac:dyDescent="0.3">
      <c r="C13" s="13" t="s">
        <v>7</v>
      </c>
      <c r="D13" s="14">
        <f>+COUNT(A8:A10)</f>
        <v>2</v>
      </c>
    </row>
    <row r="15" spans="1:7" s="18" customFormat="1" x14ac:dyDescent="0.3">
      <c r="A15" s="4"/>
      <c r="B15" s="5"/>
      <c r="C15" s="13" t="s">
        <v>8</v>
      </c>
      <c r="D15" s="16">
        <f>SUM(F8:F10)</f>
        <v>11837492310</v>
      </c>
      <c r="F15"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70" zoomScaleNormal="70" workbookViewId="0">
      <selection activeCell="B16" sqref="B16"/>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13</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21</v>
      </c>
      <c r="C8" s="30" t="s">
        <v>22</v>
      </c>
      <c r="D8" s="36" t="s">
        <v>23</v>
      </c>
      <c r="E8" s="31">
        <v>44257</v>
      </c>
      <c r="F8" s="44">
        <v>1659836592</v>
      </c>
      <c r="G8" s="38"/>
    </row>
    <row r="9" spans="1:7" s="12" customFormat="1" ht="57.6" x14ac:dyDescent="0.3">
      <c r="A9" s="34">
        <v>2</v>
      </c>
      <c r="B9" s="39" t="s">
        <v>24</v>
      </c>
      <c r="C9" s="40" t="s">
        <v>25</v>
      </c>
      <c r="D9" s="41" t="s">
        <v>26</v>
      </c>
      <c r="E9" s="42">
        <v>44260</v>
      </c>
      <c r="F9" s="43">
        <v>5428983704</v>
      </c>
      <c r="G9" s="38"/>
    </row>
    <row r="10" spans="1:7" s="12" customFormat="1" x14ac:dyDescent="0.3">
      <c r="A10" s="34">
        <v>3</v>
      </c>
      <c r="B10" s="39" t="s">
        <v>27</v>
      </c>
      <c r="C10" s="40" t="s">
        <v>28</v>
      </c>
      <c r="D10" s="41" t="s">
        <v>29</v>
      </c>
      <c r="E10" s="42">
        <v>44266</v>
      </c>
      <c r="F10" s="43">
        <v>54999420</v>
      </c>
      <c r="G10" s="38"/>
    </row>
    <row r="11" spans="1:7" s="12" customFormat="1" ht="57.6" x14ac:dyDescent="0.3">
      <c r="A11" s="34">
        <v>4</v>
      </c>
      <c r="B11" s="39" t="s">
        <v>30</v>
      </c>
      <c r="C11" s="40" t="s">
        <v>31</v>
      </c>
      <c r="D11" s="41" t="s">
        <v>32</v>
      </c>
      <c r="E11" s="42">
        <v>44270</v>
      </c>
      <c r="F11" s="43">
        <v>28560000</v>
      </c>
      <c r="G11" s="38"/>
    </row>
    <row r="12" spans="1:7" s="12" customFormat="1" ht="43.2" x14ac:dyDescent="0.3">
      <c r="A12" s="34">
        <v>5</v>
      </c>
      <c r="B12" s="39" t="s">
        <v>33</v>
      </c>
      <c r="C12" s="40" t="s">
        <v>34</v>
      </c>
      <c r="D12" s="41" t="s">
        <v>35</v>
      </c>
      <c r="E12" s="42">
        <v>44270</v>
      </c>
      <c r="F12" s="43">
        <v>15522127</v>
      </c>
      <c r="G12" s="38"/>
    </row>
    <row r="13" spans="1:7" s="12" customFormat="1" ht="28.8" x14ac:dyDescent="0.3">
      <c r="A13" s="34">
        <v>6</v>
      </c>
      <c r="B13" s="39" t="s">
        <v>36</v>
      </c>
      <c r="C13" s="40" t="s">
        <v>37</v>
      </c>
      <c r="D13" s="41" t="s">
        <v>38</v>
      </c>
      <c r="E13" s="42">
        <v>44274</v>
      </c>
      <c r="F13" s="43">
        <v>469748071</v>
      </c>
      <c r="G13" s="38"/>
    </row>
    <row r="14" spans="1:7" s="12" customFormat="1" ht="43.2" x14ac:dyDescent="0.3">
      <c r="A14" s="34">
        <v>7</v>
      </c>
      <c r="B14" s="39" t="s">
        <v>39</v>
      </c>
      <c r="C14" s="40" t="s">
        <v>40</v>
      </c>
      <c r="D14" s="41" t="s">
        <v>41</v>
      </c>
      <c r="E14" s="42">
        <v>44281</v>
      </c>
      <c r="F14" s="43">
        <v>1358540777</v>
      </c>
      <c r="G14" s="38"/>
    </row>
    <row r="15" spans="1:7" s="12" customFormat="1" ht="28.8" x14ac:dyDescent="0.3">
      <c r="A15" s="34">
        <v>8</v>
      </c>
      <c r="B15" s="39" t="s">
        <v>42</v>
      </c>
      <c r="C15" s="40" t="s">
        <v>43</v>
      </c>
      <c r="D15" s="41" t="s">
        <v>44</v>
      </c>
      <c r="E15" s="42">
        <v>44284</v>
      </c>
      <c r="F15" s="43">
        <v>450992745</v>
      </c>
      <c r="G15" s="38"/>
    </row>
    <row r="16" spans="1:7" s="12" customFormat="1" ht="43.2" x14ac:dyDescent="0.3">
      <c r="A16" s="34">
        <v>9</v>
      </c>
      <c r="B16" s="39" t="s">
        <v>45</v>
      </c>
      <c r="C16" s="40" t="s">
        <v>46</v>
      </c>
      <c r="D16" s="41" t="s">
        <v>47</v>
      </c>
      <c r="E16" s="42">
        <v>44285</v>
      </c>
      <c r="F16" s="43">
        <v>699041260</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f>
        <v>10166224696</v>
      </c>
      <c r="F22"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7" zoomScale="70" zoomScaleNormal="70" workbookViewId="0">
      <selection activeCell="B8" sqref="B8:F2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48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49</v>
      </c>
      <c r="C8" s="30" t="s">
        <v>50</v>
      </c>
      <c r="D8" s="36" t="s">
        <v>75</v>
      </c>
      <c r="E8" s="31">
        <v>44299</v>
      </c>
      <c r="F8" s="44">
        <v>327649773</v>
      </c>
      <c r="G8" s="38"/>
    </row>
    <row r="9" spans="1:7" s="12" customFormat="1" ht="57.6" x14ac:dyDescent="0.3">
      <c r="A9" s="34">
        <v>2</v>
      </c>
      <c r="B9" s="39" t="s">
        <v>51</v>
      </c>
      <c r="C9" s="40" t="s">
        <v>52</v>
      </c>
      <c r="D9" s="41" t="s">
        <v>76</v>
      </c>
      <c r="E9" s="42">
        <v>44300</v>
      </c>
      <c r="F9" s="43">
        <v>397675263</v>
      </c>
      <c r="G9" s="38"/>
    </row>
    <row r="10" spans="1:7" s="12" customFormat="1" ht="28.8" x14ac:dyDescent="0.3">
      <c r="A10" s="34">
        <v>3</v>
      </c>
      <c r="B10" s="39" t="s">
        <v>53</v>
      </c>
      <c r="C10" s="40" t="s">
        <v>54</v>
      </c>
      <c r="D10" s="41" t="s">
        <v>77</v>
      </c>
      <c r="E10" s="42">
        <v>44302</v>
      </c>
      <c r="F10" s="43">
        <v>500000000</v>
      </c>
      <c r="G10" s="38"/>
    </row>
    <row r="11" spans="1:7" s="12" customFormat="1" x14ac:dyDescent="0.3">
      <c r="A11" s="34">
        <v>4</v>
      </c>
      <c r="B11" s="39" t="s">
        <v>55</v>
      </c>
      <c r="C11" s="40" t="s">
        <v>56</v>
      </c>
      <c r="D11" s="41" t="s">
        <v>78</v>
      </c>
      <c r="E11" s="42">
        <v>44302</v>
      </c>
      <c r="F11" s="43">
        <v>327649773</v>
      </c>
      <c r="G11" s="38"/>
    </row>
    <row r="12" spans="1:7" s="12" customFormat="1" ht="28.8" x14ac:dyDescent="0.3">
      <c r="A12" s="34">
        <v>5</v>
      </c>
      <c r="B12" s="39" t="s">
        <v>57</v>
      </c>
      <c r="C12" s="40" t="s">
        <v>58</v>
      </c>
      <c r="D12" s="41" t="s">
        <v>79</v>
      </c>
      <c r="E12" s="42">
        <v>44305</v>
      </c>
      <c r="F12" s="43">
        <v>30547598</v>
      </c>
      <c r="G12" s="38"/>
    </row>
    <row r="13" spans="1:7" s="12" customFormat="1" ht="28.8" x14ac:dyDescent="0.3">
      <c r="A13" s="34">
        <v>6</v>
      </c>
      <c r="B13" s="39" t="s">
        <v>59</v>
      </c>
      <c r="C13" s="40" t="s">
        <v>60</v>
      </c>
      <c r="D13" s="41" t="s">
        <v>80</v>
      </c>
      <c r="E13" s="42">
        <v>44309</v>
      </c>
      <c r="F13" s="43">
        <v>120000000</v>
      </c>
      <c r="G13" s="38"/>
    </row>
    <row r="14" spans="1:7" s="12" customFormat="1" ht="43.2" x14ac:dyDescent="0.3">
      <c r="A14" s="34">
        <v>7</v>
      </c>
      <c r="B14" s="39" t="s">
        <v>61</v>
      </c>
      <c r="C14" s="40" t="s">
        <v>62</v>
      </c>
      <c r="D14" s="41" t="s">
        <v>81</v>
      </c>
      <c r="E14" s="42">
        <v>44315</v>
      </c>
      <c r="F14" s="43">
        <v>875005843</v>
      </c>
      <c r="G14" s="38"/>
    </row>
    <row r="15" spans="1:7" s="12" customFormat="1" ht="57.6" x14ac:dyDescent="0.3">
      <c r="A15" s="34">
        <v>8</v>
      </c>
      <c r="B15" s="39" t="s">
        <v>63</v>
      </c>
      <c r="C15" s="40" t="s">
        <v>64</v>
      </c>
      <c r="D15" s="41" t="s">
        <v>82</v>
      </c>
      <c r="E15" s="42">
        <v>44315</v>
      </c>
      <c r="F15" s="43">
        <v>161797566</v>
      </c>
      <c r="G15" s="38"/>
    </row>
    <row r="16" spans="1:7" s="12" customFormat="1" ht="57.6" x14ac:dyDescent="0.3">
      <c r="A16" s="34">
        <v>9</v>
      </c>
      <c r="B16" s="39" t="s">
        <v>65</v>
      </c>
      <c r="C16" s="40" t="s">
        <v>66</v>
      </c>
      <c r="D16" s="41" t="s">
        <v>83</v>
      </c>
      <c r="E16" s="42">
        <v>44315</v>
      </c>
      <c r="F16" s="43">
        <v>1392218522</v>
      </c>
      <c r="G16" s="38"/>
    </row>
    <row r="17" spans="1:7" s="12" customFormat="1" ht="43.2" x14ac:dyDescent="0.3">
      <c r="A17" s="34">
        <v>10</v>
      </c>
      <c r="B17" s="39" t="s">
        <v>67</v>
      </c>
      <c r="C17" s="40" t="s">
        <v>68</v>
      </c>
      <c r="D17" s="41" t="s">
        <v>84</v>
      </c>
      <c r="E17" s="42">
        <v>44315</v>
      </c>
      <c r="F17" s="43">
        <v>4225011783</v>
      </c>
      <c r="G17" s="38"/>
    </row>
    <row r="18" spans="1:7" s="12" customFormat="1" ht="57.6" x14ac:dyDescent="0.3">
      <c r="A18" s="34">
        <v>11</v>
      </c>
      <c r="B18" s="39" t="s">
        <v>69</v>
      </c>
      <c r="C18" s="40" t="s">
        <v>70</v>
      </c>
      <c r="D18" s="41" t="s">
        <v>85</v>
      </c>
      <c r="E18" s="42">
        <v>44316</v>
      </c>
      <c r="F18" s="43">
        <v>5373042774</v>
      </c>
      <c r="G18" s="38"/>
    </row>
    <row r="19" spans="1:7" s="12" customFormat="1" ht="28.8" x14ac:dyDescent="0.3">
      <c r="A19" s="34">
        <v>12</v>
      </c>
      <c r="B19" s="39" t="s">
        <v>71</v>
      </c>
      <c r="C19" s="40" t="s">
        <v>72</v>
      </c>
      <c r="D19" s="41" t="s">
        <v>86</v>
      </c>
      <c r="E19" s="42">
        <v>44316</v>
      </c>
      <c r="F19" s="43">
        <v>208988800</v>
      </c>
      <c r="G19" s="38"/>
    </row>
    <row r="20" spans="1:7" s="12" customFormat="1" ht="28.8" x14ac:dyDescent="0.3">
      <c r="A20" s="34">
        <v>13</v>
      </c>
      <c r="B20" s="39" t="s">
        <v>73</v>
      </c>
      <c r="C20" s="40" t="s">
        <v>74</v>
      </c>
      <c r="D20" s="41" t="s">
        <v>87</v>
      </c>
      <c r="E20" s="42">
        <v>44316</v>
      </c>
      <c r="F20" s="43">
        <v>23160398</v>
      </c>
      <c r="G20" s="38"/>
    </row>
    <row r="21" spans="1:7" s="12" customFormat="1" ht="15" thickBot="1" x14ac:dyDescent="0.35">
      <c r="A21" s="24"/>
      <c r="B21" s="25"/>
      <c r="C21" s="26"/>
      <c r="D21" s="27"/>
      <c r="E21" s="28"/>
      <c r="F21" s="33"/>
    </row>
    <row r="22" spans="1:7" ht="15" thickTop="1" x14ac:dyDescent="0.3"/>
    <row r="24" spans="1:7" x14ac:dyDescent="0.3">
      <c r="C24" s="13" t="s">
        <v>7</v>
      </c>
      <c r="D24" s="14">
        <f>+COUNT(A8:A21)</f>
        <v>13</v>
      </c>
    </row>
    <row r="26" spans="1:7" s="18" customFormat="1" x14ac:dyDescent="0.3">
      <c r="A26" s="4"/>
      <c r="B26" s="5"/>
      <c r="C26" s="13" t="s">
        <v>8</v>
      </c>
      <c r="D26" s="16">
        <f>SUM(F8:F21)</f>
        <v>13962748093</v>
      </c>
      <c r="F26"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zoomScale="70" zoomScaleNormal="70" workbookViewId="0">
      <selection activeCell="B8" sqref="B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89</v>
      </c>
      <c r="C8" s="30" t="s">
        <v>90</v>
      </c>
      <c r="D8" s="36" t="s">
        <v>91</v>
      </c>
      <c r="E8" s="31">
        <v>44320</v>
      </c>
      <c r="F8" s="44">
        <v>603655019</v>
      </c>
      <c r="G8" s="38"/>
    </row>
    <row r="9" spans="1:7" s="12" customFormat="1" ht="28.8" x14ac:dyDescent="0.3">
      <c r="A9" s="34">
        <v>2</v>
      </c>
      <c r="B9" s="39" t="s">
        <v>92</v>
      </c>
      <c r="C9" s="40" t="s">
        <v>93</v>
      </c>
      <c r="D9" s="41" t="s">
        <v>94</v>
      </c>
      <c r="E9" s="42">
        <v>44321</v>
      </c>
      <c r="F9" s="43">
        <v>90000000</v>
      </c>
      <c r="G9" s="38"/>
    </row>
    <row r="10" spans="1:7" s="12" customFormat="1" ht="28.8" x14ac:dyDescent="0.3">
      <c r="A10" s="34">
        <v>3</v>
      </c>
      <c r="B10" s="39" t="s">
        <v>95</v>
      </c>
      <c r="C10" s="40" t="s">
        <v>96</v>
      </c>
      <c r="D10" s="41" t="s">
        <v>97</v>
      </c>
      <c r="E10" s="42">
        <v>44321</v>
      </c>
      <c r="F10" s="43">
        <v>20999930</v>
      </c>
      <c r="G10" s="38"/>
    </row>
    <row r="11" spans="1:7" s="12" customFormat="1" ht="43.2" x14ac:dyDescent="0.3">
      <c r="A11" s="34">
        <v>4</v>
      </c>
      <c r="B11" s="39" t="s">
        <v>98</v>
      </c>
      <c r="C11" s="40" t="s">
        <v>99</v>
      </c>
      <c r="D11" s="41" t="s">
        <v>100</v>
      </c>
      <c r="E11" s="42">
        <v>44336</v>
      </c>
      <c r="F11" s="43">
        <v>39698400</v>
      </c>
      <c r="G11" s="38"/>
    </row>
    <row r="12" spans="1:7" s="12" customFormat="1" ht="43.2" x14ac:dyDescent="0.3">
      <c r="A12" s="34">
        <v>5</v>
      </c>
      <c r="B12" s="39" t="s">
        <v>101</v>
      </c>
      <c r="C12" s="40" t="s">
        <v>102</v>
      </c>
      <c r="D12" s="41" t="s">
        <v>103</v>
      </c>
      <c r="E12" s="42">
        <v>44342</v>
      </c>
      <c r="F12" s="43">
        <v>364377740</v>
      </c>
      <c r="G12" s="38"/>
    </row>
    <row r="13" spans="1:7" s="12" customFormat="1" ht="28.8" x14ac:dyDescent="0.3">
      <c r="A13" s="34">
        <v>6</v>
      </c>
      <c r="B13" s="39" t="s">
        <v>104</v>
      </c>
      <c r="C13" s="40" t="s">
        <v>105</v>
      </c>
      <c r="D13" s="41" t="s">
        <v>106</v>
      </c>
      <c r="E13" s="42">
        <v>44342</v>
      </c>
      <c r="F13" s="43">
        <v>684482327</v>
      </c>
      <c r="G13" s="38"/>
    </row>
    <row r="14" spans="1:7" s="12" customFormat="1" ht="15" thickBot="1" x14ac:dyDescent="0.35">
      <c r="A14" s="24"/>
      <c r="B14" s="25"/>
      <c r="C14" s="26"/>
      <c r="D14" s="27"/>
      <c r="E14" s="28"/>
      <c r="F14" s="33"/>
    </row>
    <row r="15" spans="1:7" ht="15" thickTop="1" x14ac:dyDescent="0.3"/>
    <row r="17" spans="1:6" x14ac:dyDescent="0.3">
      <c r="C17" s="13" t="s">
        <v>7</v>
      </c>
      <c r="D17" s="14">
        <f>+COUNT(A8:A14)</f>
        <v>6</v>
      </c>
    </row>
    <row r="19" spans="1:6" s="18" customFormat="1" x14ac:dyDescent="0.3">
      <c r="A19" s="4"/>
      <c r="B19" s="5"/>
      <c r="C19" s="13" t="s">
        <v>8</v>
      </c>
      <c r="D19" s="16">
        <f>SUM(F8:F14)</f>
        <v>1803213416</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332C-9EA7-4624-B25B-E58A7039DE46}">
  <dimension ref="A1:G22"/>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134</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107</v>
      </c>
      <c r="C8" s="30" t="s">
        <v>108</v>
      </c>
      <c r="D8" s="36" t="s">
        <v>78</v>
      </c>
      <c r="E8" s="31">
        <v>44348</v>
      </c>
      <c r="F8" s="44">
        <v>941718305</v>
      </c>
      <c r="G8" s="38"/>
    </row>
    <row r="9" spans="1:7" s="12" customFormat="1" ht="43.2" x14ac:dyDescent="0.3">
      <c r="A9" s="34">
        <v>2</v>
      </c>
      <c r="B9" s="39" t="s">
        <v>109</v>
      </c>
      <c r="C9" s="40" t="s">
        <v>110</v>
      </c>
      <c r="D9" s="41" t="s">
        <v>111</v>
      </c>
      <c r="E9" s="31">
        <v>44349</v>
      </c>
      <c r="F9" s="43">
        <v>27259450816</v>
      </c>
      <c r="G9" s="38"/>
    </row>
    <row r="10" spans="1:7" s="12" customFormat="1" ht="43.2" x14ac:dyDescent="0.3">
      <c r="A10" s="34">
        <v>3</v>
      </c>
      <c r="B10" s="39" t="s">
        <v>112</v>
      </c>
      <c r="C10" s="40" t="s">
        <v>113</v>
      </c>
      <c r="D10" s="41" t="s">
        <v>114</v>
      </c>
      <c r="E10" s="31">
        <v>44356</v>
      </c>
      <c r="F10" s="43">
        <v>6265350</v>
      </c>
      <c r="G10" s="38"/>
    </row>
    <row r="11" spans="1:7" s="12" customFormat="1" ht="57.6" x14ac:dyDescent="0.3">
      <c r="A11" s="34">
        <v>4</v>
      </c>
      <c r="B11" s="39" t="s">
        <v>115</v>
      </c>
      <c r="C11" s="40" t="s">
        <v>116</v>
      </c>
      <c r="D11" s="41" t="s">
        <v>117</v>
      </c>
      <c r="E11" s="31">
        <v>44357</v>
      </c>
      <c r="F11" s="43">
        <v>1329116061</v>
      </c>
      <c r="G11" s="38"/>
    </row>
    <row r="12" spans="1:7" s="12" customFormat="1" ht="57.6" x14ac:dyDescent="0.3">
      <c r="A12" s="34">
        <v>5</v>
      </c>
      <c r="B12" s="39" t="s">
        <v>118</v>
      </c>
      <c r="C12" s="40" t="s">
        <v>119</v>
      </c>
      <c r="D12" s="41" t="s">
        <v>120</v>
      </c>
      <c r="E12" s="31">
        <v>44357</v>
      </c>
      <c r="F12" s="43">
        <v>1611888577</v>
      </c>
      <c r="G12" s="38"/>
    </row>
    <row r="13" spans="1:7" s="12" customFormat="1" ht="57.6" x14ac:dyDescent="0.3">
      <c r="A13" s="34">
        <v>6</v>
      </c>
      <c r="B13" s="39" t="s">
        <v>121</v>
      </c>
      <c r="C13" s="40" t="s">
        <v>122</v>
      </c>
      <c r="D13" s="41" t="s">
        <v>123</v>
      </c>
      <c r="E13" s="31">
        <v>44357</v>
      </c>
      <c r="F13" s="43">
        <v>725462204</v>
      </c>
      <c r="G13" s="38"/>
    </row>
    <row r="14" spans="1:7" s="12" customFormat="1" ht="72" x14ac:dyDescent="0.3">
      <c r="A14" s="34">
        <v>7</v>
      </c>
      <c r="B14" s="39" t="s">
        <v>124</v>
      </c>
      <c r="C14" s="40" t="s">
        <v>125</v>
      </c>
      <c r="D14" s="41" t="s">
        <v>126</v>
      </c>
      <c r="E14" s="31">
        <v>44358</v>
      </c>
      <c r="F14" s="43" t="s">
        <v>133</v>
      </c>
      <c r="G14" s="38">
        <f>5234060927+1155168806+1379523200+113902834</f>
        <v>7882655767</v>
      </c>
    </row>
    <row r="15" spans="1:7" s="12" customFormat="1" ht="57.6" x14ac:dyDescent="0.3">
      <c r="A15" s="34">
        <v>8</v>
      </c>
      <c r="B15" s="39" t="s">
        <v>127</v>
      </c>
      <c r="C15" s="40" t="s">
        <v>128</v>
      </c>
      <c r="D15" s="41" t="s">
        <v>129</v>
      </c>
      <c r="E15" s="31">
        <v>44369</v>
      </c>
      <c r="F15" s="43">
        <v>1406160159</v>
      </c>
      <c r="G15" s="38"/>
    </row>
    <row r="16" spans="1:7" s="12" customFormat="1" ht="72" x14ac:dyDescent="0.3">
      <c r="A16" s="34">
        <v>9</v>
      </c>
      <c r="B16" s="39" t="s">
        <v>130</v>
      </c>
      <c r="C16" s="40" t="s">
        <v>131</v>
      </c>
      <c r="D16" s="41" t="s">
        <v>132</v>
      </c>
      <c r="E16" s="31">
        <v>44377</v>
      </c>
      <c r="F16" s="43">
        <v>398146949</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SUM(F8:F17)+G14</f>
        <v>41560864188</v>
      </c>
      <c r="F22"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A3AB-6C88-41B8-85DD-10B50D2ADEBC}">
  <dimension ref="A1:G24"/>
  <sheetViews>
    <sheetView topLeftCell="B6" zoomScale="70" zoomScaleNormal="70" workbookViewId="0">
      <selection activeCell="G9" sqref="G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135</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136</v>
      </c>
      <c r="C8" s="30" t="s">
        <v>137</v>
      </c>
      <c r="D8" s="36" t="s">
        <v>138</v>
      </c>
      <c r="E8" s="31">
        <v>44378</v>
      </c>
      <c r="F8" s="44">
        <v>5434379701</v>
      </c>
      <c r="G8" s="38"/>
    </row>
    <row r="9" spans="1:7" s="12" customFormat="1" ht="28.8" x14ac:dyDescent="0.3">
      <c r="A9" s="34">
        <v>2</v>
      </c>
      <c r="B9" s="39" t="s">
        <v>139</v>
      </c>
      <c r="C9" s="40" t="s">
        <v>140</v>
      </c>
      <c r="D9" s="41" t="s">
        <v>44</v>
      </c>
      <c r="E9" s="31">
        <v>44384</v>
      </c>
      <c r="F9" s="43">
        <v>1803725840</v>
      </c>
      <c r="G9" s="38"/>
    </row>
    <row r="10" spans="1:7" s="12" customFormat="1" ht="43.2" x14ac:dyDescent="0.3">
      <c r="A10" s="34">
        <v>3</v>
      </c>
      <c r="B10" s="39" t="s">
        <v>141</v>
      </c>
      <c r="C10" s="40" t="s">
        <v>142</v>
      </c>
      <c r="D10" s="41" t="s">
        <v>143</v>
      </c>
      <c r="E10" s="31">
        <v>44385</v>
      </c>
      <c r="F10" s="43">
        <v>270054911</v>
      </c>
      <c r="G10" s="38"/>
    </row>
    <row r="11" spans="1:7" s="12" customFormat="1" ht="57.6" x14ac:dyDescent="0.3">
      <c r="A11" s="34">
        <v>4</v>
      </c>
      <c r="B11" s="39" t="s">
        <v>144</v>
      </c>
      <c r="C11" s="40" t="s">
        <v>145</v>
      </c>
      <c r="D11" s="41" t="s">
        <v>146</v>
      </c>
      <c r="E11" s="31">
        <v>44386</v>
      </c>
      <c r="F11" s="43">
        <v>1370538697</v>
      </c>
      <c r="G11" s="38"/>
    </row>
    <row r="12" spans="1:7" s="12" customFormat="1" ht="43.2" x14ac:dyDescent="0.3">
      <c r="A12" s="34">
        <v>5</v>
      </c>
      <c r="B12" s="39" t="s">
        <v>147</v>
      </c>
      <c r="C12" s="40" t="s">
        <v>148</v>
      </c>
      <c r="D12" s="41" t="s">
        <v>149</v>
      </c>
      <c r="E12" s="31">
        <v>44390</v>
      </c>
      <c r="F12" s="43">
        <v>98880467</v>
      </c>
      <c r="G12" s="38"/>
    </row>
    <row r="13" spans="1:7" s="12" customFormat="1" ht="57.6" x14ac:dyDescent="0.3">
      <c r="A13" s="34">
        <v>6</v>
      </c>
      <c r="B13" s="39" t="s">
        <v>150</v>
      </c>
      <c r="C13" s="40" t="s">
        <v>151</v>
      </c>
      <c r="D13" s="41" t="s">
        <v>152</v>
      </c>
      <c r="E13" s="31">
        <v>44391</v>
      </c>
      <c r="F13" s="43">
        <v>811889208</v>
      </c>
      <c r="G13" s="38"/>
    </row>
    <row r="14" spans="1:7" s="12" customFormat="1" ht="57.6" x14ac:dyDescent="0.3">
      <c r="A14" s="34">
        <v>7</v>
      </c>
      <c r="B14" s="39" t="s">
        <v>153</v>
      </c>
      <c r="C14" s="40" t="s">
        <v>154</v>
      </c>
      <c r="D14" s="41" t="s">
        <v>155</v>
      </c>
      <c r="E14" s="31">
        <v>44392</v>
      </c>
      <c r="F14" s="43">
        <v>32624490278</v>
      </c>
      <c r="G14" s="38"/>
    </row>
    <row r="15" spans="1:7" s="12" customFormat="1" ht="28.8" x14ac:dyDescent="0.3">
      <c r="A15" s="34">
        <v>8</v>
      </c>
      <c r="B15" s="39" t="s">
        <v>156</v>
      </c>
      <c r="C15" s="40" t="s">
        <v>157</v>
      </c>
      <c r="D15" s="41" t="s">
        <v>158</v>
      </c>
      <c r="E15" s="31">
        <v>44398</v>
      </c>
      <c r="F15" s="43">
        <v>73616108</v>
      </c>
      <c r="G15" s="38"/>
    </row>
    <row r="16" spans="1:7" s="12" customFormat="1" ht="28.8" x14ac:dyDescent="0.3">
      <c r="A16" s="34">
        <v>9</v>
      </c>
      <c r="B16" s="39" t="s">
        <v>159</v>
      </c>
      <c r="C16" s="40" t="s">
        <v>160</v>
      </c>
      <c r="D16" s="41" t="s">
        <v>161</v>
      </c>
      <c r="E16" s="31">
        <v>44405</v>
      </c>
      <c r="F16" s="43">
        <v>19152891</v>
      </c>
      <c r="G16" s="38"/>
    </row>
    <row r="17" spans="1:7" s="12" customFormat="1" ht="28.8" x14ac:dyDescent="0.3">
      <c r="A17" s="34">
        <v>10</v>
      </c>
      <c r="B17" s="39" t="s">
        <v>162</v>
      </c>
      <c r="C17" s="40" t="s">
        <v>163</v>
      </c>
      <c r="D17" s="41" t="s">
        <v>164</v>
      </c>
      <c r="E17" s="31">
        <v>44407</v>
      </c>
      <c r="F17" s="43">
        <v>1274549500</v>
      </c>
      <c r="G17" s="38"/>
    </row>
    <row r="18" spans="1:7" s="12" customFormat="1" ht="43.2" x14ac:dyDescent="0.3">
      <c r="A18" s="34">
        <v>11</v>
      </c>
      <c r="B18" s="39" t="s">
        <v>165</v>
      </c>
      <c r="C18" s="40" t="s">
        <v>166</v>
      </c>
      <c r="D18" s="41" t="s">
        <v>167</v>
      </c>
      <c r="E18" s="31">
        <v>44407</v>
      </c>
      <c r="F18" s="43">
        <v>479573275</v>
      </c>
      <c r="G18" s="38"/>
    </row>
    <row r="19" spans="1:7" s="12" customFormat="1" ht="15" thickBot="1" x14ac:dyDescent="0.35">
      <c r="A19" s="24"/>
      <c r="B19" s="25"/>
      <c r="C19" s="26"/>
      <c r="D19" s="27"/>
      <c r="E19" s="28"/>
      <c r="F19" s="33"/>
    </row>
    <row r="20" spans="1:7" ht="15" thickTop="1" x14ac:dyDescent="0.3"/>
    <row r="22" spans="1:7" x14ac:dyDescent="0.3">
      <c r="C22" s="13" t="s">
        <v>7</v>
      </c>
      <c r="D22" s="14">
        <f>+COUNT(A8:A19)</f>
        <v>11</v>
      </c>
    </row>
    <row r="24" spans="1:7" s="18" customFormat="1" x14ac:dyDescent="0.3">
      <c r="A24" s="4"/>
      <c r="B24" s="5"/>
      <c r="C24" s="13" t="s">
        <v>8</v>
      </c>
      <c r="D24" s="16">
        <f>SUM(F8:F19)</f>
        <v>44260850876</v>
      </c>
      <c r="F2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DFACB-1E5C-46E3-A1E6-F08A23D0BEC2}">
  <dimension ref="A1:G16"/>
  <sheetViews>
    <sheetView zoomScale="70" zoomScaleNormal="70" workbookViewId="0">
      <selection activeCell="B8" sqref="B8:F1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168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57.6" x14ac:dyDescent="0.3">
      <c r="A8" s="34">
        <v>1</v>
      </c>
      <c r="B8" s="29" t="s">
        <v>169</v>
      </c>
      <c r="C8" s="30" t="s">
        <v>170</v>
      </c>
      <c r="D8" s="36" t="s">
        <v>171</v>
      </c>
      <c r="E8" s="31">
        <v>44419</v>
      </c>
      <c r="F8" s="44">
        <v>15019000</v>
      </c>
      <c r="G8" s="38"/>
    </row>
    <row r="9" spans="1:7" s="12" customFormat="1" ht="43.2" x14ac:dyDescent="0.3">
      <c r="A9" s="34">
        <v>2</v>
      </c>
      <c r="B9" s="39" t="s">
        <v>172</v>
      </c>
      <c r="C9" s="40" t="s">
        <v>173</v>
      </c>
      <c r="D9" s="41" t="s">
        <v>174</v>
      </c>
      <c r="E9" s="31">
        <v>44420</v>
      </c>
      <c r="F9" s="43">
        <v>565694033</v>
      </c>
      <c r="G9" s="38"/>
    </row>
    <row r="10" spans="1:7" s="12" customFormat="1" ht="28.8" x14ac:dyDescent="0.3">
      <c r="A10" s="34">
        <v>3</v>
      </c>
      <c r="B10" s="39" t="s">
        <v>175</v>
      </c>
      <c r="C10" s="40" t="s">
        <v>176</v>
      </c>
      <c r="D10" s="41" t="s">
        <v>177</v>
      </c>
      <c r="E10" s="31">
        <v>44439</v>
      </c>
      <c r="F10" s="43">
        <v>8047736032</v>
      </c>
      <c r="G10" s="38"/>
    </row>
    <row r="11" spans="1:7" s="12" customFormat="1" ht="15" thickBot="1" x14ac:dyDescent="0.35">
      <c r="A11" s="24"/>
      <c r="B11" s="25"/>
      <c r="C11" s="26"/>
      <c r="D11" s="27"/>
      <c r="E11" s="28"/>
      <c r="F11" s="33"/>
    </row>
    <row r="12" spans="1:7" ht="15" thickTop="1" x14ac:dyDescent="0.3"/>
    <row r="14" spans="1:7" x14ac:dyDescent="0.3">
      <c r="C14" s="13" t="s">
        <v>7</v>
      </c>
      <c r="D14" s="14">
        <f>+COUNT(A8:A11)</f>
        <v>3</v>
      </c>
    </row>
    <row r="16" spans="1:7" s="18" customFormat="1" x14ac:dyDescent="0.3">
      <c r="A16" s="4"/>
      <c r="B16" s="5"/>
      <c r="C16" s="13" t="s">
        <v>8</v>
      </c>
      <c r="D16" s="16">
        <f>SUM(F8:F11)</f>
        <v>8628449065</v>
      </c>
      <c r="F16"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ADJUDICADOS CONS</vt:lpstr>
      <vt:lpstr>ADJ ENERO</vt:lpstr>
      <vt:lpstr>ADJ FEBRERO</vt:lpstr>
      <vt:lpstr>ADJ MARZO</vt:lpstr>
      <vt:lpstr>ADJ ABRIL</vt:lpstr>
      <vt:lpstr>ADJ MAYO</vt:lpstr>
      <vt:lpstr>ADJ JUNIO</vt:lpstr>
      <vt:lpstr>ADJ JULIO</vt:lpstr>
      <vt:lpstr>ADJ AGOSTO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USER</cp:lastModifiedBy>
  <cp:lastPrinted>2016-03-08T14:46:35Z</cp:lastPrinted>
  <dcterms:created xsi:type="dcterms:W3CDTF">2013-01-14T13:53:18Z</dcterms:created>
  <dcterms:modified xsi:type="dcterms:W3CDTF">2021-09-09T16:31:49Z</dcterms:modified>
</cp:coreProperties>
</file>