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DU\2021-325\Informes\Ley de transparencia\"/>
    </mc:Choice>
  </mc:AlternateContent>
  <bookViews>
    <workbookView xWindow="-105" yWindow="-105" windowWidth="23250" windowHeight="13170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9" l="1"/>
  <c r="D17" i="9"/>
  <c r="D26" i="8" l="1"/>
  <c r="D24" i="8"/>
  <c r="D15" i="6"/>
  <c r="D43" i="4"/>
  <c r="D22" i="7" l="1"/>
  <c r="D20" i="7"/>
  <c r="D13" i="6" l="1"/>
  <c r="D12" i="5" l="1"/>
  <c r="D14" i="5"/>
  <c r="D41" i="4" l="1"/>
</calcChain>
</file>

<file path=xl/sharedStrings.xml><?xml version="1.0" encoding="utf-8"?>
<sst xmlns="http://schemas.openxmlformats.org/spreadsheetml/2006/main" count="252" uniqueCount="107">
  <si>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</si>
  <si>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</si>
  <si>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</si>
  <si>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</si>
  <si>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</si>
  <si>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</si>
  <si>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</si>
  <si>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</si>
  <si>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</si>
  <si>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</si>
  <si>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</si>
  <si>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</si>
  <si>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PROCESOS DE SELECCIÓN ADJUDICADOS FEBRERO</t>
  </si>
  <si>
    <t>PROCESOS DE SELECCIÓN ADJUDICADOS MARZO</t>
  </si>
  <si>
    <t>AÑO 2021</t>
  </si>
  <si>
    <t>IDU-CMA-SGDU-041-2020</t>
  </si>
  <si>
    <t xml:space="preserve">ESTUDIOS Y DISEÑOS PARA LA CONEXIÓN DE LA ALAMEDA EL PORVENIR CON AV. TERREROS – BICIPUENTE SOBRE LA QUEBRADA TIBANICA, SOACHA, BOGOTÁ </t>
  </si>
  <si>
    <t>CONSORCIO CONSULTORES SXXI (ARQUITECTURA Y URBANISMO SXXI S.A.S.; HACER DE COLOMBIA LTDA)</t>
  </si>
  <si>
    <t>IDU-LP-DTC-027-2020</t>
  </si>
  <si>
    <t>EJECUCIÓN DE LAS ACTIVIDADES NECESARIAS PARA LA FINALIZACIÓN DE LA CONSTRUCCIÓN DE LAS OBRAS DE ESPACIO PÚBLICO GRUPO 1 EN BOGOTÁ D.C.</t>
  </si>
  <si>
    <t>CONSORCIO ESPACIO PUBLICO GAMA (GAMA INGENIEROS ARQUITECTOS S.A.S,  JOSE GUILLERMO GALAN GOMEZ)</t>
  </si>
  <si>
    <t>IDU-CMA-DTC-045-2020</t>
  </si>
  <si>
    <t>INTERVENTORÍA INTEGRAL PARA LA EJECUCIÓN DE LAS ACTIVIDADES NECESARIAS PARA LA FINALIZACIÓN DE LA CONSTRUCCIÓN DE LAS OBRAS DE ESPACIO PÚBLICO GRUPO 1 EN BOGOTÁ D.C.</t>
  </si>
  <si>
    <t>MAB DE INGENIERÍA DE VALOR S.A.</t>
  </si>
  <si>
    <t>IDU-LP-SGDU-016-2020</t>
  </si>
  <si>
    <t>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VARIOS, EN BOGOTÁ D.C.</t>
  </si>
  <si>
    <t>CONSORCIO F&amp;H 2021 (FAISMON S.A.S.; HACE INGENIEROS S.A.S.)</t>
  </si>
  <si>
    <t>IDU-MC10%-DTAF-001-2021</t>
  </si>
  <si>
    <t>RENOVAR EL SOPORTE Y LA GARANTÍA DEL SOFTWARE DE CONTROL DE IMPRESIÓN NDDPRINT DEL IDU</t>
  </si>
  <si>
    <t>SUMIMAS SAS</t>
  </si>
  <si>
    <t>IDU-MC10%-SGGC-003-2021</t>
  </si>
  <si>
    <t>CONTRATAR LOS SERVICIOS PARA REALIZAR ESTUDIOS DE SEGURIDAD Y CONFIABILIDAD A TRAVÉS DE LA APLICACIÓN DE PRUEBAS DE POLIGRAFÍA A LOS FUNCIONARIOS Y COLABORADORES DEL INSTITUTO DE DESARROLLO URBANO, PARA SALVAGUARDAR LOS BIENES DE LA ENTIDAD EN DESARROLLO DEL SUBSISTEMA DE GESTIÓN ANTISOBORNO</t>
  </si>
  <si>
    <t xml:space="preserve">PROCESOS INTEGRALES VISITAR S.A.S </t>
  </si>
  <si>
    <t>IDU-MC10%-DTAF-002-2021</t>
  </si>
  <si>
    <t>PRESTAR EL SERVICIO DE MANTENIMIENTO PREVENTIVO Y CORRECTIVO, CON SUMINISTRO DE REPUESTOS, DE LOS SISTEMAS BIOMÉTRICOS MARCA SUPREMA, REFERENCIA “BEWM-OC BIOENTRY W” DE CONTROL DE ACCESO EN LAS SEDES DEL IDU</t>
  </si>
  <si>
    <t xml:space="preserve">SAUTECH LTDA </t>
  </si>
  <si>
    <t>IDU-CMA-SGDU-005-2021</t>
  </si>
  <si>
    <t>INTERVENTORÍA INTEGRAL A LOS ESTUDIOS Y DISEÑOS PARA LA CONEXIÓN DE LA ALAMEDA EL PORVENIR CON AV. TERREROS – BICIPUENTE SOBRE LA QUEBRADA TIBANICA, SOACHA, BOGOTÁ</t>
  </si>
  <si>
    <t>CONSORCIO DISEÑO BICIPUENTE 2021 (PROES INGENIERIA S.A.S.; CELQO S.A.S.)</t>
  </si>
  <si>
    <t>IDU-CMA-SGDU-006-2021</t>
  </si>
  <si>
    <t>ESTUDIOS Y DISEÑOS PARA LA ACTUALIZACIÓN SÍSMICA, REFORZAMIENTO ESTRUCTURAL, REHABILITACIÓN Y MANTENIMIENTO DEL PUENTE PEATONAL ATIRANTADO LOCALIZADO EN LA CALLE 174 POR AV. PASEO DE LOS LIBERTADORES, EN BOGOTÁ D.C.</t>
  </si>
  <si>
    <t>CONSORCIO PUENTES IDU (JAM INGENIERIA Y MEDIO AMBIENTE SAS; IV INGENIEROS CONSULTORES SUCURSAL COLOMBIA S.A.)</t>
  </si>
  <si>
    <t>IDU-SASI-DTAF-001-2021</t>
  </si>
  <si>
    <t>CONTRATAR EL FORTALECIMIENTO, RENOVACIÓN DE LICENCIAMIENTO Y SOPORTE DE LA PLATAFORMA DEL TIPO NEXT GENERATION - SECURITY INFORMATION AND EVENT MANAGER (SIEM)</t>
  </si>
  <si>
    <t>WEXLER S.A.S.</t>
  </si>
  <si>
    <t>IDU-CMA-SGDU-007-2021</t>
  </si>
  <si>
    <t>INTERVENTORÍA INTEGRAL A LOS ESTUDIOS Y DISEÑOS PARA LA ACTUALIZACIÓN SÍSMICA, REFORZAMIENTO ESTRUCTURAL, REHABILITACIÓN Y MANTENIMIENTO DEL PUENTE PEATONAL ATIRANTADO LOCALIZADO EN LA CALLE 174 POR AV. PASEO DE LOS LIBERTADORES, EN BOGOTÁ D.C.</t>
  </si>
  <si>
    <t>MAB INGENIERIA DE VALOR S.A.</t>
  </si>
  <si>
    <t>PROCESOS DE SELECCIÓN ADJUDICADOS ABRIL</t>
  </si>
  <si>
    <t>IDU-SAMC-DTAF-002-2021</t>
  </si>
  <si>
    <t>CONTRATAR LOS SERVICIOS DE MANTENIMIENTO Y PERSONALIZACIÓN PARA LOS SISTEMAS DE INFORMACIÓN IMPLEMENTADOS EN PLATAFORMA DELPHI, JAVA Y PHP, DE ACUERDO CON LAS ESPECIFICACIONES TÉCNICAS SEÑALADAS</t>
  </si>
  <si>
    <t>IDU-CMA-SGDU-001-2021</t>
  </si>
  <si>
    <t xml:space="preserve">INTERVENTORÍA TÉCNICA, ADMINISTRATIVA, FINANCIERA, LEGAL, SOCIAL Y SST-SGA PARA LA 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VARIOS, EN BOGOTÁ D.C. </t>
  </si>
  <si>
    <t>IDU-SAMC-DTAF-003-2021</t>
  </si>
  <si>
    <t>SERVICIOS DE ORGANIZACIÓN, ADMINISTRACIÓN, EJECUCIÓN Y DEMÁS ACCIONES NECESARIAS PARA LA REALIZACIÓN DE EVENTOS Y REUNIONES QUE REQUIERA EL IDU.</t>
  </si>
  <si>
    <t>IDU-SASI-DTAF-003-2021</t>
  </si>
  <si>
    <t>RENOVAR EL SOPORTE Y LA GARANTÍA DEL SOFTWARE ESPECIALIZADO VARONIS</t>
  </si>
  <si>
    <t>IDU-MC10%-DTAF-005-2021</t>
  </si>
  <si>
    <t>PRESTAR EL SERVICIO DE MANTENIMIENTO AL CABLEADO ESTRUCTURADO DE LAS INSTALACIONES DEL INSTITUTO DE DESARROLLO URBANO - IDU</t>
  </si>
  <si>
    <t>IDU-SASI-DTAF-002-2021</t>
  </si>
  <si>
    <t>PRESTAR LOS SERVICIOS DE SOPORTE TÉCNICO ESPECIALIZADO DE LOS PRODUCTOS ORACLE INSTALADOS ACTUALMENTE EN EL INSTITUTO DE DESARROLLO URBANO – IDU</t>
  </si>
  <si>
    <t>IDU-SAMC-DTC-001-2021</t>
  </si>
  <si>
    <t>CONSTRUCCIÓN DE LAS OBRAS DE RECUPERACIÓN, ESTABILIZACIÓN Y OBRAS COMPLEMENTARIAS POR LA PÉRDIDA DE LA BANCA EN EL KM 4+350 CARRERA 15 ESTE CON CALLE 80 SUR DE LA AVENIDA CIRCUNVALAR DE ORIENTE, EN LA LOCALIDAD DE USME, EN BOGOTÁ, D.C</t>
  </si>
  <si>
    <t>IDU-CMA-SGDU-008-2021</t>
  </si>
  <si>
    <t xml:space="preserve">ANALIZAR SI LOS DISEÑOS DE LAS ESTACIONES DE LA EXTENSIÓN DE LA TRONCAL CARACAS (DANUBIO Y MOLINOS) CUMPLEN CON UNA NORMA DE SEGURIDAD HUMANA Y PROTECCIÓN CONTRA INCENDIOS L&amp;FS INTERNACIONALMENTE ACEPTADA Y REALIZAR UNA EVALUACIÓN BASADA EN RIESGOS PARA LAS ESTACIONES CONSTRUIDAS EN EL SISTEMA TRANSMICABLE </t>
  </si>
  <si>
    <t>IDU-CMA-SGDU-050-2020</t>
  </si>
  <si>
    <t>ELABORACIÓN DE LOS ESTUDIOS Y DISEÑOS, PARA EL CORREDOR VERDE DE LA CARRERA 7 DESDE LA CALLE 26 HASTA LA CALLE 32, RAMAL DE LA CARRERA 6 DESDE LA CARRERA 7 HASTA LA CALLE 27 Y ACTUALIZACIÓN, COMPLEMENTACIÓN Y AJUSTES DE LOS ESTUDIOS Y DISEÑOS EXISTENTES DE LA CONEXIÓN OPERACIONAL CALLE 26 Y DEMÁS OBRAS COMPLEMENTARIAS, EN BOGOTÁ D.C.</t>
  </si>
  <si>
    <t>IDU-CMA-SGDU-048-2020</t>
  </si>
  <si>
    <t>ACTUALIZACIÓN, COMPLEMENTACIÓN, AJUSTES DE LOS ESTUDIOS Y DISEÑOS EXISTENTES, Y/O ELABORACIÓN DE LOS ESTUDIOS Y DISEÑOS, PARA EL CORREDOR VERDE DE LA CARRERA 7 DESDE LA CALLE 32 HASTA LA CALLE 93A, RAMAL DE LA CALLE 72 ENTRE CARRERA 7 Y CARRERA 13 Y DEMÁS OBRAS COMPLEMENTARIAS, EN BOGOTÁ D.C.</t>
  </si>
  <si>
    <t>IDU-CMA-SGDU-049-2020</t>
  </si>
  <si>
    <t>ACTUALIZACIÓN, COMPLEMENTACIÓN, AJUSTES DE LOS ESTUDIOS Y DISEÑOS EXISTENTES, Y/O ELABORACIÓN DE LOS ESTUDIOS Y DISEÑOS, PARA EL CORREDOR VERDE DE LA CARRERA 7 DESDE LA CALLE 93A HASTA LA CALLE 200, PATIO PORTAL CALLE 200, CONEXIONES OPERACIONALES CALLE 100, CALLE 170 Y DEMÁS OBRAS COMPLEMENTARIAS, EN BOGOTÁ D.C.</t>
  </si>
  <si>
    <t>IDU-SAMC-DTAF-004-2021</t>
  </si>
  <si>
    <t>PRESTAR EL SERVICIO DE PRUEBAS DE HACKING ÉTICO A LA INFRAESTRUCTURA TECNOLÓGICA, Y DE INGENIERÍA SOCIAL AL PERSONAL DEL INSTITUTO DE DESARROLLO URBANO - IDU</t>
  </si>
  <si>
    <t>IDU-MC10%-DTAF-006-2021</t>
  </si>
  <si>
    <t xml:space="preserve">PRESTAR EL SERVICIO DE MANTENIMIENTO PREVENTIVO Y CORRECTIVO DE UPS´s CON SUMINISTRO DE INSUMOS Y/O PARTES </t>
  </si>
  <si>
    <t xml:space="preserve">TODOSISTEMAS SOLUCIONES DE TECNOLOGIA DE INFORMACION SAS </t>
  </si>
  <si>
    <t>CONSORCIO DEMOLICIÓN INGENIEROS (BALER INGENIERÍA SAS; CLEMENTE ALFREDO BUITRAGO AMARILLO)</t>
  </si>
  <si>
    <t>UT A&amp;E 2021 (ESPECIALISTAS EN EVENTOS S.A.S; EXCURSIONES AMISTAD S.A.S. Y/O ADESCUBRIR TRAVEL &amp; ADVENTURE S.A.S)</t>
  </si>
  <si>
    <t>GLOBAL TECHNOLOGY SERVICES GTS S.A.</t>
  </si>
  <si>
    <t>COMERCIALIZADORA SOLUCIONES INTELIGENTES SAS</t>
  </si>
  <si>
    <t>UNION TEMPORAL SOPORTE ESPECIALIZADO 2021  (DB SYSTEM S.A.S; NEPHIX SOLUCIONES INTEGRALES)</t>
  </si>
  <si>
    <t>URIBE ARQUITECTOS CONSTRUCTORES UAC S.A.S.</t>
  </si>
  <si>
    <t>AGNIS S.A.S.</t>
  </si>
  <si>
    <t>CONSORCIO CORREDOR VERDE SEPTIMA (SEG GEOTECNIA Y CONTROL DE CALIDAD S.A.S.; SERINCO COLOMBIA; PEYCO COLOMBIA)</t>
  </si>
  <si>
    <t>CONSORCIO CORREDOR VIAL VP (VELNEC S.A.;  PROGIN COLOMBIA)</t>
  </si>
  <si>
    <t>CONSORCIO CPS-GOC 2021 (CPS INFRAESTRUCTURAS MOVILIDAD Y MEDIOAMBIENTE SL SUCURSAL COLOMBIA; GOC INGENIERIA SAS)</t>
  </si>
  <si>
    <t>ALINA TECH SAS</t>
  </si>
  <si>
    <t>SUBE INGENIERÍA S.A.S.</t>
  </si>
  <si>
    <t>PROCESOS DE SELECCIÓN ADJUDICADOS MAYO</t>
  </si>
  <si>
    <t>IDU-CMA-SGDU-010-2021</t>
  </si>
  <si>
    <t>ESTIMACIÓN DE DEMANDA POTENCIAL DEL TRANSPORTE Y EL RECAUDO ESPERADO PARA LOS DIFERENTES PROYECTOS DEL BORDE OCCIDENTAL Y SABANA DE OCCIDENTE</t>
  </si>
  <si>
    <t>STEER DAVIES &amp; GLEAVE LIMITED SUCURSAL COLOMBIA</t>
  </si>
  <si>
    <t>IDU-MC10%-DTAF-007-2021</t>
  </si>
  <si>
    <t>SUMINISTRAR A PRECIOS UNITARIOS FIJOS Y A MONTO AGOTABLE MATERIALES PARA ADECUACIONES Y/O EL MANTENIMIENTO LOCATIVO DE LAS SEDES DONDE FUNCIONA EL INSTITUTO DE DESARROLLO URBANO – IDU</t>
  </si>
  <si>
    <t>COMERCIALIZADORA ELECTROCON SAS.</t>
  </si>
  <si>
    <t>IDU-MC10%-DTAF-009-2021</t>
  </si>
  <si>
    <t>PRESTAR LOS SERVICIOS DE SOPORTE Y ACTUALIZACIÓN DEL SOFTWARE MEGA-HOPEX DE REPOSITORIO PARA LA ARQUITECTURA EMPRESARIAL DEL INSTITUTO</t>
  </si>
  <si>
    <t>GROW DATA SAS.</t>
  </si>
  <si>
    <t>IDU-MC10%-SGGC-004-2021</t>
  </si>
  <si>
    <t>SERVICIO DE MONITOREO DE LA INFORMACIÓN QUE SE PUBLICA EN LOS DIFERENTES MEDIOS DE COMUNICACIÓN, RELACIONADA CON LA ENTIDAD Y EN GENERAL DEL SECTOR MOVILIDAD-ADMINISTRACIÓN DISTRITAL</t>
  </si>
  <si>
    <t>GLOBALNEWS GROUP COLOMBIA SAS</t>
  </si>
  <si>
    <t>IDU-CMA-DTC-009-2021</t>
  </si>
  <si>
    <t>INTERVENTORÍA INTEGRAL A LA CONSTRUCCIÓN DE LAS OBRAS DE RECUPERACIÓN, ESTABILIZACIÓN Y OBRAS COMPLEMENTARIAS POR LA PÉRDIDA DE LA BANCA EN EL KM 4+350 CARRERA 15 ESTE CON CALLE 80 SUR DE LA AVENIDA CIRCUNVALAR DE ORIENTE, EN LA LOCALIDAD DE USME, EN BOGOTÁ, D.C.</t>
  </si>
  <si>
    <t>ORGANIZACION VICAN S.A.S.</t>
  </si>
  <si>
    <t>IDU-SASI-DTAF-005-2021</t>
  </si>
  <si>
    <t>ADQUISICIÓN, INSTALACIÓN Y CONFIGURACIÓN DE UNA SOLUCIÓN TECNOLÓGICA PARA LA DETECCIÓN Y RESPUESTA A AMENAZAS MEDIANTE LA AUTOMATIZACIÓN DE LAS TAREAS RUTINARIAS DE SEGURIDAD – SOAR</t>
  </si>
  <si>
    <t>WEXLER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</si>
</sst>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5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Font="1" applyAlignment="1">
      <alignment horizontal="center"/>
    </xf>
    <xf numFmtId="168" fontId="1" fillId="0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168" fontId="0" fillId="0" borderId="9" xfId="0" applyNumberFormat="1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2" xfId="0" applyFont="1" applyBorder="1" applyAlignment="1">
      <alignment horizontal="center" vertical="center" wrapText="1"/>
    </xf>
    <xf numFmtId="169" fontId="0" fillId="3" borderId="7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14" fontId="0" fillId="3" borderId="12" xfId="0" applyNumberFormat="1" applyFill="1" applyBorder="1" applyAlignment="1">
      <alignment horizontal="center" vertical="center"/>
    </xf>
    <xf numFmtId="169" fontId="0" fillId="3" borderId="13" xfId="1" applyNumberFormat="1" applyFont="1" applyFill="1" applyBorder="1" applyAlignment="1">
      <alignment horizontal="center" vertical="center" wrapText="1"/>
    </xf>
    <xf numFmtId="42" fontId="0" fillId="3" borderId="7" xfId="2" applyFont="1" applyFill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8783300" y="506730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8783300" y="784860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F73AA472-D4A6-4A4A-823C-827D4451E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84C8208E-077E-450D-A063-1A51F9AC9679}"/>
            </a:ext>
          </a:extLst>
        </xdr:cNvPr>
        <xdr:cNvSpPr>
          <a:spLocks noChangeArrowheads="1"/>
        </xdr:cNvSpPr>
      </xdr:nvSpPr>
      <xdr:spPr bwMode="auto">
        <a:xfrm>
          <a:off x="19309080" y="595122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F73AA472-D4A6-4A4A-823C-827D4451E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84C8208E-077E-450D-A063-1A51F9AC9679}"/>
            </a:ext>
          </a:extLst>
        </xdr:cNvPr>
        <xdr:cNvSpPr>
          <a:spLocks noChangeArrowheads="1"/>
        </xdr:cNvSpPr>
      </xdr:nvSpPr>
      <xdr:spPr bwMode="auto">
        <a:xfrm>
          <a:off x="18783300" y="884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="80" zoomScaleNormal="80" workbookViewId="0">
      <selection activeCell="A8" sqref="A8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5" customWidth="1"/>
    <col min="4" max="4" width="67.140625" style="2" customWidth="1"/>
    <col min="5" max="5" width="24.425781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1</v>
      </c>
      <c r="B3" s="3"/>
      <c r="C3" s="3"/>
      <c r="D3" s="3"/>
      <c r="E3" s="17"/>
      <c r="F3" s="3"/>
    </row>
    <row r="4" spans="1:7" x14ac:dyDescent="0.25">
      <c r="A4" s="3" t="s">
        <v>14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30" x14ac:dyDescent="0.25">
      <c r="A8" s="23">
        <v>1</v>
      </c>
      <c r="B8" s="29" t="s">
        <v>15</v>
      </c>
      <c r="C8" s="30" t="s">
        <v>16</v>
      </c>
      <c r="D8" s="36" t="s">
        <v>17</v>
      </c>
      <c r="E8" s="31">
        <v>44243</v>
      </c>
      <c r="F8" s="37">
        <v>1368760836</v>
      </c>
      <c r="G8" s="35"/>
    </row>
    <row r="9" spans="1:7" s="12" customFormat="1" ht="30" x14ac:dyDescent="0.25">
      <c r="A9" s="34">
        <v>2</v>
      </c>
      <c r="B9" s="39" t="s">
        <v>18</v>
      </c>
      <c r="C9" s="40" t="s">
        <v>19</v>
      </c>
      <c r="D9" s="41" t="s">
        <v>20</v>
      </c>
      <c r="E9" s="42">
        <v>44250</v>
      </c>
      <c r="F9" s="43">
        <v>10468731474</v>
      </c>
      <c r="G9" s="38"/>
    </row>
    <row r="10" spans="1:7" s="12" customFormat="1" ht="30" x14ac:dyDescent="0.25">
      <c r="A10" s="34">
        <v>3</v>
      </c>
      <c r="B10" s="29" t="s">
        <v>21</v>
      </c>
      <c r="C10" s="30" t="s">
        <v>22</v>
      </c>
      <c r="D10" s="36" t="s">
        <v>23</v>
      </c>
      <c r="E10" s="31">
        <v>44257</v>
      </c>
      <c r="F10" s="44">
        <v>1659836592</v>
      </c>
      <c r="G10" s="38"/>
    </row>
    <row r="11" spans="1:7" s="12" customFormat="1" ht="60" x14ac:dyDescent="0.25">
      <c r="A11" s="34">
        <v>4</v>
      </c>
      <c r="B11" s="39" t="s">
        <v>24</v>
      </c>
      <c r="C11" s="40" t="s">
        <v>25</v>
      </c>
      <c r="D11" s="41" t="s">
        <v>26</v>
      </c>
      <c r="E11" s="42">
        <v>44260</v>
      </c>
      <c r="F11" s="43">
        <v>5428983704</v>
      </c>
      <c r="G11" s="38"/>
    </row>
    <row r="12" spans="1:7" s="12" customFormat="1" x14ac:dyDescent="0.25">
      <c r="A12" s="34">
        <v>5</v>
      </c>
      <c r="B12" s="39" t="s">
        <v>27</v>
      </c>
      <c r="C12" s="40" t="s">
        <v>28</v>
      </c>
      <c r="D12" s="41" t="s">
        <v>29</v>
      </c>
      <c r="E12" s="42">
        <v>44266</v>
      </c>
      <c r="F12" s="43">
        <v>54999420</v>
      </c>
      <c r="G12" s="38"/>
    </row>
    <row r="13" spans="1:7" s="12" customFormat="1" ht="60" x14ac:dyDescent="0.25">
      <c r="A13" s="34">
        <v>6</v>
      </c>
      <c r="B13" s="39" t="s">
        <v>30</v>
      </c>
      <c r="C13" s="40" t="s">
        <v>31</v>
      </c>
      <c r="D13" s="41" t="s">
        <v>32</v>
      </c>
      <c r="E13" s="42">
        <v>44270</v>
      </c>
      <c r="F13" s="43">
        <v>28560000</v>
      </c>
      <c r="G13" s="38"/>
    </row>
    <row r="14" spans="1:7" s="12" customFormat="1" ht="204.75" customHeight="1" x14ac:dyDescent="0.25">
      <c r="A14" s="34">
        <v>7</v>
      </c>
      <c r="B14" s="39" t="s">
        <v>33</v>
      </c>
      <c r="C14" s="40" t="s">
        <v>34</v>
      </c>
      <c r="D14" s="41" t="s">
        <v>35</v>
      </c>
      <c r="E14" s="42">
        <v>44270</v>
      </c>
      <c r="F14" s="43">
        <v>15522127</v>
      </c>
      <c r="G14" s="38"/>
    </row>
    <row r="15" spans="1:7" s="12" customFormat="1" ht="30" x14ac:dyDescent="0.25">
      <c r="A15" s="34">
        <v>8</v>
      </c>
      <c r="B15" s="39" t="s">
        <v>36</v>
      </c>
      <c r="C15" s="40" t="s">
        <v>37</v>
      </c>
      <c r="D15" s="41" t="s">
        <v>38</v>
      </c>
      <c r="E15" s="42">
        <v>44274</v>
      </c>
      <c r="F15" s="43">
        <v>469748071</v>
      </c>
      <c r="G15" s="38"/>
    </row>
    <row r="16" spans="1:7" s="12" customFormat="1" ht="45" x14ac:dyDescent="0.25">
      <c r="A16" s="34">
        <v>9</v>
      </c>
      <c r="B16" s="39" t="s">
        <v>39</v>
      </c>
      <c r="C16" s="40" t="s">
        <v>40</v>
      </c>
      <c r="D16" s="41" t="s">
        <v>41</v>
      </c>
      <c r="E16" s="42">
        <v>44281</v>
      </c>
      <c r="F16" s="43">
        <v>1358540777</v>
      </c>
      <c r="G16" s="38"/>
    </row>
    <row r="17" spans="1:7" s="12" customFormat="1" ht="30" x14ac:dyDescent="0.25">
      <c r="A17" s="34">
        <v>10</v>
      </c>
      <c r="B17" s="39" t="s">
        <v>42</v>
      </c>
      <c r="C17" s="40" t="s">
        <v>43</v>
      </c>
      <c r="D17" s="41" t="s">
        <v>44</v>
      </c>
      <c r="E17" s="42">
        <v>44284</v>
      </c>
      <c r="F17" s="43">
        <v>450992745</v>
      </c>
      <c r="G17" s="38"/>
    </row>
    <row r="18" spans="1:7" s="12" customFormat="1" ht="45" x14ac:dyDescent="0.25">
      <c r="A18" s="34">
        <v>11</v>
      </c>
      <c r="B18" s="39" t="s">
        <v>45</v>
      </c>
      <c r="C18" s="40" t="s">
        <v>46</v>
      </c>
      <c r="D18" s="41" t="s">
        <v>47</v>
      </c>
      <c r="E18" s="42">
        <v>44285</v>
      </c>
      <c r="F18" s="43">
        <v>699041260</v>
      </c>
      <c r="G18" s="38"/>
    </row>
    <row r="19" spans="1:7" s="12" customFormat="1" ht="45" x14ac:dyDescent="0.25">
      <c r="A19" s="34">
        <v>12</v>
      </c>
      <c r="B19" s="29" t="s">
        <v>49</v>
      </c>
      <c r="C19" s="30" t="s">
        <v>50</v>
      </c>
      <c r="D19" s="36" t="s">
        <v>75</v>
      </c>
      <c r="E19" s="31">
        <v>44299</v>
      </c>
      <c r="F19" s="44">
        <v>327649773</v>
      </c>
      <c r="G19" s="38"/>
    </row>
    <row r="20" spans="1:7" s="12" customFormat="1" ht="75" x14ac:dyDescent="0.25">
      <c r="A20" s="34">
        <v>13</v>
      </c>
      <c r="B20" s="39" t="s">
        <v>51</v>
      </c>
      <c r="C20" s="40" t="s">
        <v>52</v>
      </c>
      <c r="D20" s="41" t="s">
        <v>76</v>
      </c>
      <c r="E20" s="42">
        <v>44300</v>
      </c>
      <c r="F20" s="43">
        <v>397675263</v>
      </c>
      <c r="G20" s="38"/>
    </row>
    <row r="21" spans="1:7" s="12" customFormat="1" ht="30" x14ac:dyDescent="0.25">
      <c r="A21" s="34">
        <v>14</v>
      </c>
      <c r="B21" s="39" t="s">
        <v>53</v>
      </c>
      <c r="C21" s="40" t="s">
        <v>54</v>
      </c>
      <c r="D21" s="41" t="s">
        <v>77</v>
      </c>
      <c r="E21" s="42">
        <v>44302</v>
      </c>
      <c r="F21" s="43">
        <v>500000000</v>
      </c>
      <c r="G21" s="38"/>
    </row>
    <row r="22" spans="1:7" s="12" customFormat="1" x14ac:dyDescent="0.25">
      <c r="A22" s="34">
        <v>15</v>
      </c>
      <c r="B22" s="39" t="s">
        <v>55</v>
      </c>
      <c r="C22" s="40" t="s">
        <v>56</v>
      </c>
      <c r="D22" s="41" t="s">
        <v>78</v>
      </c>
      <c r="E22" s="42">
        <v>44302</v>
      </c>
      <c r="F22" s="43">
        <v>327649773</v>
      </c>
      <c r="G22" s="38"/>
    </row>
    <row r="23" spans="1:7" s="12" customFormat="1" ht="30" x14ac:dyDescent="0.25">
      <c r="A23" s="34">
        <v>16</v>
      </c>
      <c r="B23" s="39" t="s">
        <v>57</v>
      </c>
      <c r="C23" s="40" t="s">
        <v>58</v>
      </c>
      <c r="D23" s="41" t="s">
        <v>79</v>
      </c>
      <c r="E23" s="42">
        <v>44305</v>
      </c>
      <c r="F23" s="43">
        <v>30547598</v>
      </c>
      <c r="G23" s="38"/>
    </row>
    <row r="24" spans="1:7" s="12" customFormat="1" ht="30" x14ac:dyDescent="0.25">
      <c r="A24" s="34">
        <v>17</v>
      </c>
      <c r="B24" s="39" t="s">
        <v>59</v>
      </c>
      <c r="C24" s="40" t="s">
        <v>60</v>
      </c>
      <c r="D24" s="41" t="s">
        <v>80</v>
      </c>
      <c r="E24" s="42">
        <v>44309</v>
      </c>
      <c r="F24" s="43">
        <v>120000000</v>
      </c>
      <c r="G24" s="38"/>
    </row>
    <row r="25" spans="1:7" s="12" customFormat="1" ht="45" x14ac:dyDescent="0.25">
      <c r="A25" s="34">
        <v>18</v>
      </c>
      <c r="B25" s="39" t="s">
        <v>61</v>
      </c>
      <c r="C25" s="40" t="s">
        <v>62</v>
      </c>
      <c r="D25" s="41" t="s">
        <v>81</v>
      </c>
      <c r="E25" s="42">
        <v>44315</v>
      </c>
      <c r="F25" s="43">
        <v>875005843</v>
      </c>
      <c r="G25" s="38"/>
    </row>
    <row r="26" spans="1:7" s="12" customFormat="1" ht="60" x14ac:dyDescent="0.25">
      <c r="A26" s="34">
        <v>19</v>
      </c>
      <c r="B26" s="39" t="s">
        <v>63</v>
      </c>
      <c r="C26" s="40" t="s">
        <v>64</v>
      </c>
      <c r="D26" s="41" t="s">
        <v>82</v>
      </c>
      <c r="E26" s="42">
        <v>44315</v>
      </c>
      <c r="F26" s="43">
        <v>161797566</v>
      </c>
      <c r="G26" s="38"/>
    </row>
    <row r="27" spans="1:7" s="12" customFormat="1" ht="60" x14ac:dyDescent="0.25">
      <c r="A27" s="34">
        <v>20</v>
      </c>
      <c r="B27" s="39" t="s">
        <v>65</v>
      </c>
      <c r="C27" s="40" t="s">
        <v>66</v>
      </c>
      <c r="D27" s="41" t="s">
        <v>83</v>
      </c>
      <c r="E27" s="42">
        <v>44315</v>
      </c>
      <c r="F27" s="43">
        <v>1392218522</v>
      </c>
      <c r="G27" s="38"/>
    </row>
    <row r="28" spans="1:7" s="12" customFormat="1" ht="60" x14ac:dyDescent="0.25">
      <c r="A28" s="34">
        <v>21</v>
      </c>
      <c r="B28" s="39" t="s">
        <v>67</v>
      </c>
      <c r="C28" s="40" t="s">
        <v>68</v>
      </c>
      <c r="D28" s="41" t="s">
        <v>84</v>
      </c>
      <c r="E28" s="42">
        <v>44315</v>
      </c>
      <c r="F28" s="43">
        <v>4225011783</v>
      </c>
      <c r="G28" s="38"/>
    </row>
    <row r="29" spans="1:7" s="12" customFormat="1" ht="60" x14ac:dyDescent="0.25">
      <c r="A29" s="34">
        <v>22</v>
      </c>
      <c r="B29" s="39" t="s">
        <v>69</v>
      </c>
      <c r="C29" s="40" t="s">
        <v>70</v>
      </c>
      <c r="D29" s="41" t="s">
        <v>85</v>
      </c>
      <c r="E29" s="42">
        <v>44316</v>
      </c>
      <c r="F29" s="43">
        <v>5373042774</v>
      </c>
      <c r="G29" s="38"/>
    </row>
    <row r="30" spans="1:7" s="12" customFormat="1" ht="30" x14ac:dyDescent="0.25">
      <c r="A30" s="34">
        <v>23</v>
      </c>
      <c r="B30" s="39" t="s">
        <v>71</v>
      </c>
      <c r="C30" s="40" t="s">
        <v>72</v>
      </c>
      <c r="D30" s="41" t="s">
        <v>86</v>
      </c>
      <c r="E30" s="42">
        <v>44316</v>
      </c>
      <c r="F30" s="43">
        <v>208988800</v>
      </c>
      <c r="G30" s="38"/>
    </row>
    <row r="31" spans="1:7" s="12" customFormat="1" ht="30" x14ac:dyDescent="0.25">
      <c r="A31" s="34">
        <v>24</v>
      </c>
      <c r="B31" s="39" t="s">
        <v>73</v>
      </c>
      <c r="C31" s="40" t="s">
        <v>74</v>
      </c>
      <c r="D31" s="41" t="s">
        <v>87</v>
      </c>
      <c r="E31" s="42">
        <v>44316</v>
      </c>
      <c r="F31" s="43">
        <v>23160398</v>
      </c>
      <c r="G31" s="38"/>
    </row>
    <row r="32" spans="1:7" s="12" customFormat="1" ht="30" x14ac:dyDescent="0.25">
      <c r="A32" s="34">
        <v>25</v>
      </c>
      <c r="B32" s="29" t="s">
        <v>89</v>
      </c>
      <c r="C32" s="30" t="s">
        <v>90</v>
      </c>
      <c r="D32" s="36" t="s">
        <v>91</v>
      </c>
      <c r="E32" s="31">
        <v>44320</v>
      </c>
      <c r="F32" s="44">
        <v>603655019</v>
      </c>
      <c r="G32" s="38"/>
    </row>
    <row r="33" spans="1:7" s="12" customFormat="1" ht="45" x14ac:dyDescent="0.25">
      <c r="A33" s="34">
        <v>26</v>
      </c>
      <c r="B33" s="39" t="s">
        <v>92</v>
      </c>
      <c r="C33" s="40" t="s">
        <v>93</v>
      </c>
      <c r="D33" s="41" t="s">
        <v>94</v>
      </c>
      <c r="E33" s="42">
        <v>44321</v>
      </c>
      <c r="F33" s="43">
        <v>90000000</v>
      </c>
      <c r="G33" s="38"/>
    </row>
    <row r="34" spans="1:7" s="12" customFormat="1" ht="30" x14ac:dyDescent="0.25">
      <c r="A34" s="34">
        <v>27</v>
      </c>
      <c r="B34" s="39" t="s">
        <v>95</v>
      </c>
      <c r="C34" s="40" t="s">
        <v>96</v>
      </c>
      <c r="D34" s="41" t="s">
        <v>97</v>
      </c>
      <c r="E34" s="42">
        <v>44321</v>
      </c>
      <c r="F34" s="43">
        <v>20999930</v>
      </c>
      <c r="G34" s="38"/>
    </row>
    <row r="35" spans="1:7" s="12" customFormat="1" ht="45" x14ac:dyDescent="0.25">
      <c r="A35" s="34">
        <v>28</v>
      </c>
      <c r="B35" s="39" t="s">
        <v>98</v>
      </c>
      <c r="C35" s="40" t="s">
        <v>99</v>
      </c>
      <c r="D35" s="41" t="s">
        <v>100</v>
      </c>
      <c r="E35" s="42">
        <v>44336</v>
      </c>
      <c r="F35" s="43">
        <v>39698400</v>
      </c>
      <c r="G35" s="38"/>
    </row>
    <row r="36" spans="1:7" s="12" customFormat="1" ht="45" x14ac:dyDescent="0.25">
      <c r="A36" s="34">
        <v>29</v>
      </c>
      <c r="B36" s="39" t="s">
        <v>101</v>
      </c>
      <c r="C36" s="40" t="s">
        <v>102</v>
      </c>
      <c r="D36" s="41" t="s">
        <v>103</v>
      </c>
      <c r="E36" s="42">
        <v>44342</v>
      </c>
      <c r="F36" s="43">
        <v>364377740</v>
      </c>
      <c r="G36" s="38"/>
    </row>
    <row r="37" spans="1:7" s="12" customFormat="1" ht="45" x14ac:dyDescent="0.25">
      <c r="A37" s="34">
        <v>30</v>
      </c>
      <c r="B37" s="39" t="s">
        <v>104</v>
      </c>
      <c r="C37" s="40" t="s">
        <v>105</v>
      </c>
      <c r="D37" s="41" t="s">
        <v>106</v>
      </c>
      <c r="E37" s="42">
        <v>44342</v>
      </c>
      <c r="F37" s="43">
        <v>684482327</v>
      </c>
      <c r="G37" s="38"/>
    </row>
    <row r="38" spans="1:7" s="12" customFormat="1" ht="15.75" thickBot="1" x14ac:dyDescent="0.3">
      <c r="A38" s="24"/>
      <c r="B38" s="25"/>
      <c r="C38" s="26"/>
      <c r="D38" s="27"/>
      <c r="E38" s="28"/>
      <c r="F38" s="33"/>
    </row>
    <row r="39" spans="1:7" ht="15.75" thickTop="1" x14ac:dyDescent="0.25"/>
    <row r="41" spans="1:7" x14ac:dyDescent="0.25">
      <c r="C41" s="13" t="s">
        <v>7</v>
      </c>
      <c r="D41" s="14">
        <f>+COUNT(A8:A38)</f>
        <v>30</v>
      </c>
    </row>
    <row r="43" spans="1:7" s="18" customFormat="1" x14ac:dyDescent="0.25">
      <c r="A43" s="4"/>
      <c r="B43" s="5"/>
      <c r="C43" s="13" t="s">
        <v>8</v>
      </c>
      <c r="D43" s="16">
        <f>SUM(F8:F38)</f>
        <v>37769678515</v>
      </c>
      <c r="F43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70" zoomScaleNormal="70" workbookViewId="0">
      <selection activeCell="A9" sqref="A9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11</v>
      </c>
      <c r="B3" s="3"/>
      <c r="C3" s="3"/>
      <c r="D3" s="3"/>
      <c r="E3" s="17"/>
      <c r="F3" s="3"/>
    </row>
    <row r="4" spans="1:7" x14ac:dyDescent="0.25">
      <c r="A4" s="3" t="s">
        <v>14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31.15" customHeight="1" x14ac:dyDescent="0.25">
      <c r="A8" s="34"/>
      <c r="B8" s="29"/>
      <c r="C8" s="30"/>
      <c r="D8" s="36"/>
      <c r="E8" s="31"/>
      <c r="F8" s="37"/>
      <c r="G8" s="35"/>
    </row>
    <row r="9" spans="1:7" s="12" customFormat="1" ht="15.75" thickBot="1" x14ac:dyDescent="0.3">
      <c r="A9" s="24"/>
      <c r="B9" s="25"/>
      <c r="C9" s="26"/>
      <c r="D9" s="27"/>
      <c r="E9" s="28"/>
      <c r="F9" s="33"/>
    </row>
    <row r="10" spans="1:7" ht="15.75" thickTop="1" x14ac:dyDescent="0.25"/>
    <row r="12" spans="1:7" x14ac:dyDescent="0.25">
      <c r="C12" s="13" t="s">
        <v>7</v>
      </c>
      <c r="D12" s="14">
        <f>+COUNT(A8:A8)</f>
        <v>0</v>
      </c>
    </row>
    <row r="14" spans="1:7" s="18" customFormat="1" x14ac:dyDescent="0.25">
      <c r="A14" s="4"/>
      <c r="B14" s="5"/>
      <c r="C14" s="13" t="s">
        <v>8</v>
      </c>
      <c r="D14" s="16">
        <f>SUM(F8:F8)+G8</f>
        <v>0</v>
      </c>
      <c r="F14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70" zoomScaleNormal="70" workbookViewId="0">
      <selection activeCell="B8" sqref="B8:F9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12</v>
      </c>
      <c r="B3" s="3"/>
      <c r="C3" s="3"/>
      <c r="D3" s="3"/>
      <c r="E3" s="17"/>
      <c r="F3" s="3"/>
    </row>
    <row r="4" spans="1:7" x14ac:dyDescent="0.25">
      <c r="A4" s="3" t="s">
        <v>14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30" x14ac:dyDescent="0.25">
      <c r="A8" s="34">
        <v>1</v>
      </c>
      <c r="B8" s="29" t="s">
        <v>15</v>
      </c>
      <c r="C8" s="30" t="s">
        <v>16</v>
      </c>
      <c r="D8" s="36" t="s">
        <v>17</v>
      </c>
      <c r="E8" s="31">
        <v>44243</v>
      </c>
      <c r="F8" s="37">
        <v>1368760836</v>
      </c>
      <c r="G8" s="38"/>
    </row>
    <row r="9" spans="1:7" s="12" customFormat="1" ht="30" x14ac:dyDescent="0.25">
      <c r="A9" s="34">
        <v>2</v>
      </c>
      <c r="B9" s="39" t="s">
        <v>18</v>
      </c>
      <c r="C9" s="40" t="s">
        <v>19</v>
      </c>
      <c r="D9" s="41" t="s">
        <v>20</v>
      </c>
      <c r="E9" s="42">
        <v>44250</v>
      </c>
      <c r="F9" s="43">
        <v>10468731474</v>
      </c>
      <c r="G9" s="38"/>
    </row>
    <row r="10" spans="1:7" s="12" customFormat="1" ht="15.75" thickBot="1" x14ac:dyDescent="0.3">
      <c r="A10" s="24"/>
      <c r="B10" s="25"/>
      <c r="C10" s="26"/>
      <c r="D10" s="27"/>
      <c r="E10" s="28"/>
      <c r="F10" s="33"/>
    </row>
    <row r="11" spans="1:7" ht="15.75" thickTop="1" x14ac:dyDescent="0.25"/>
    <row r="13" spans="1:7" x14ac:dyDescent="0.25">
      <c r="C13" s="13" t="s">
        <v>7</v>
      </c>
      <c r="D13" s="14">
        <f>+COUNT(A8:A10)</f>
        <v>2</v>
      </c>
    </row>
    <row r="15" spans="1:7" s="18" customFormat="1" x14ac:dyDescent="0.25">
      <c r="A15" s="4"/>
      <c r="B15" s="5"/>
      <c r="C15" s="13" t="s">
        <v>8</v>
      </c>
      <c r="D15" s="16">
        <f>SUM(F8:F10)</f>
        <v>11837492310</v>
      </c>
      <c r="F15" s="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70" zoomScaleNormal="70" workbookViewId="0">
      <selection activeCell="B16" sqref="B16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13</v>
      </c>
      <c r="B3" s="3"/>
      <c r="C3" s="3"/>
      <c r="D3" s="3"/>
      <c r="E3" s="17"/>
      <c r="F3" s="3"/>
    </row>
    <row r="4" spans="1:7" x14ac:dyDescent="0.25">
      <c r="A4" s="3" t="s">
        <v>14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30" x14ac:dyDescent="0.25">
      <c r="A8" s="34">
        <v>1</v>
      </c>
      <c r="B8" s="29" t="s">
        <v>21</v>
      </c>
      <c r="C8" s="30" t="s">
        <v>22</v>
      </c>
      <c r="D8" s="36" t="s">
        <v>23</v>
      </c>
      <c r="E8" s="31">
        <v>44257</v>
      </c>
      <c r="F8" s="44">
        <v>1659836592</v>
      </c>
      <c r="G8" s="38"/>
    </row>
    <row r="9" spans="1:7" s="12" customFormat="1" ht="60" x14ac:dyDescent="0.25">
      <c r="A9" s="34">
        <v>2</v>
      </c>
      <c r="B9" s="39" t="s">
        <v>24</v>
      </c>
      <c r="C9" s="40" t="s">
        <v>25</v>
      </c>
      <c r="D9" s="41" t="s">
        <v>26</v>
      </c>
      <c r="E9" s="42">
        <v>44260</v>
      </c>
      <c r="F9" s="43">
        <v>5428983704</v>
      </c>
      <c r="G9" s="38"/>
    </row>
    <row r="10" spans="1:7" s="12" customFormat="1" x14ac:dyDescent="0.25">
      <c r="A10" s="34">
        <v>3</v>
      </c>
      <c r="B10" s="39" t="s">
        <v>27</v>
      </c>
      <c r="C10" s="40" t="s">
        <v>28</v>
      </c>
      <c r="D10" s="41" t="s">
        <v>29</v>
      </c>
      <c r="E10" s="42">
        <v>44266</v>
      </c>
      <c r="F10" s="43">
        <v>54999420</v>
      </c>
      <c r="G10" s="38"/>
    </row>
    <row r="11" spans="1:7" s="12" customFormat="1" ht="60" x14ac:dyDescent="0.25">
      <c r="A11" s="34">
        <v>4</v>
      </c>
      <c r="B11" s="39" t="s">
        <v>30</v>
      </c>
      <c r="C11" s="40" t="s">
        <v>31</v>
      </c>
      <c r="D11" s="41" t="s">
        <v>32</v>
      </c>
      <c r="E11" s="42">
        <v>44270</v>
      </c>
      <c r="F11" s="43">
        <v>28560000</v>
      </c>
      <c r="G11" s="38"/>
    </row>
    <row r="12" spans="1:7" s="12" customFormat="1" ht="45" x14ac:dyDescent="0.25">
      <c r="A12" s="34">
        <v>5</v>
      </c>
      <c r="B12" s="39" t="s">
        <v>33</v>
      </c>
      <c r="C12" s="40" t="s">
        <v>34</v>
      </c>
      <c r="D12" s="41" t="s">
        <v>35</v>
      </c>
      <c r="E12" s="42">
        <v>44270</v>
      </c>
      <c r="F12" s="43">
        <v>15522127</v>
      </c>
      <c r="G12" s="38"/>
    </row>
    <row r="13" spans="1:7" s="12" customFormat="1" ht="30" x14ac:dyDescent="0.25">
      <c r="A13" s="34">
        <v>6</v>
      </c>
      <c r="B13" s="39" t="s">
        <v>36</v>
      </c>
      <c r="C13" s="40" t="s">
        <v>37</v>
      </c>
      <c r="D13" s="41" t="s">
        <v>38</v>
      </c>
      <c r="E13" s="42">
        <v>44274</v>
      </c>
      <c r="F13" s="43">
        <v>469748071</v>
      </c>
      <c r="G13" s="38"/>
    </row>
    <row r="14" spans="1:7" s="12" customFormat="1" ht="45" x14ac:dyDescent="0.25">
      <c r="A14" s="34">
        <v>7</v>
      </c>
      <c r="B14" s="39" t="s">
        <v>39</v>
      </c>
      <c r="C14" s="40" t="s">
        <v>40</v>
      </c>
      <c r="D14" s="41" t="s">
        <v>41</v>
      </c>
      <c r="E14" s="42">
        <v>44281</v>
      </c>
      <c r="F14" s="43">
        <v>1358540777</v>
      </c>
      <c r="G14" s="38"/>
    </row>
    <row r="15" spans="1:7" s="12" customFormat="1" ht="30" x14ac:dyDescent="0.25">
      <c r="A15" s="34">
        <v>8</v>
      </c>
      <c r="B15" s="39" t="s">
        <v>42</v>
      </c>
      <c r="C15" s="40" t="s">
        <v>43</v>
      </c>
      <c r="D15" s="41" t="s">
        <v>44</v>
      </c>
      <c r="E15" s="42">
        <v>44284</v>
      </c>
      <c r="F15" s="43">
        <v>450992745</v>
      </c>
      <c r="G15" s="38"/>
    </row>
    <row r="16" spans="1:7" s="12" customFormat="1" ht="45" x14ac:dyDescent="0.25">
      <c r="A16" s="34">
        <v>9</v>
      </c>
      <c r="B16" s="39" t="s">
        <v>45</v>
      </c>
      <c r="C16" s="40" t="s">
        <v>46</v>
      </c>
      <c r="D16" s="41" t="s">
        <v>47</v>
      </c>
      <c r="E16" s="42">
        <v>44285</v>
      </c>
      <c r="F16" s="43">
        <v>699041260</v>
      </c>
      <c r="G16" s="38"/>
    </row>
    <row r="17" spans="1:6" s="12" customFormat="1" ht="15.75" thickBot="1" x14ac:dyDescent="0.3">
      <c r="A17" s="24"/>
      <c r="B17" s="25"/>
      <c r="C17" s="26"/>
      <c r="D17" s="27"/>
      <c r="E17" s="28"/>
      <c r="F17" s="33"/>
    </row>
    <row r="18" spans="1:6" ht="15.75" thickTop="1" x14ac:dyDescent="0.25"/>
    <row r="20" spans="1:6" x14ac:dyDescent="0.25">
      <c r="C20" s="13" t="s">
        <v>7</v>
      </c>
      <c r="D20" s="14">
        <f>+COUNT(A8:A17)</f>
        <v>9</v>
      </c>
    </row>
    <row r="22" spans="1:6" s="18" customFormat="1" x14ac:dyDescent="0.25">
      <c r="A22" s="4"/>
      <c r="B22" s="5"/>
      <c r="C22" s="13" t="s">
        <v>8</v>
      </c>
      <c r="D22" s="16">
        <f>SUM(F8:F17)</f>
        <v>10166224696</v>
      </c>
      <c r="F22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7" zoomScale="70" zoomScaleNormal="70" workbookViewId="0">
      <selection activeCell="B8" sqref="B8:F20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5703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5703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5703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5703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5703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5703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5703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5703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5703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5703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5703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5703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5703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5703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5703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5703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5703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5703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5703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5703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5703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5703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5703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5703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5703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5703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5703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5703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5703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5703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5703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5703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5703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5703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5703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5703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5703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5703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5703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5703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5703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5703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5703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5703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5703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5703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5703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5703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5703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5703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5703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5703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5703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5703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5703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5703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5703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5703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5703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5703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5703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5703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5703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5703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48</v>
      </c>
      <c r="B3" s="3"/>
      <c r="C3" s="3"/>
      <c r="D3" s="3"/>
      <c r="E3" s="17"/>
      <c r="F3" s="3"/>
    </row>
    <row r="4" spans="1:7" x14ac:dyDescent="0.25">
      <c r="A4" s="3" t="s">
        <v>14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45" x14ac:dyDescent="0.25">
      <c r="A8" s="34">
        <v>1</v>
      </c>
      <c r="B8" s="29" t="s">
        <v>49</v>
      </c>
      <c r="C8" s="30" t="s">
        <v>50</v>
      </c>
      <c r="D8" s="36" t="s">
        <v>75</v>
      </c>
      <c r="E8" s="31">
        <v>44299</v>
      </c>
      <c r="F8" s="44">
        <v>327649773</v>
      </c>
      <c r="G8" s="38"/>
    </row>
    <row r="9" spans="1:7" s="12" customFormat="1" ht="75" x14ac:dyDescent="0.25">
      <c r="A9" s="34">
        <v>2</v>
      </c>
      <c r="B9" s="39" t="s">
        <v>51</v>
      </c>
      <c r="C9" s="40" t="s">
        <v>52</v>
      </c>
      <c r="D9" s="41" t="s">
        <v>76</v>
      </c>
      <c r="E9" s="42">
        <v>44300</v>
      </c>
      <c r="F9" s="43">
        <v>397675263</v>
      </c>
      <c r="G9" s="38"/>
    </row>
    <row r="10" spans="1:7" s="12" customFormat="1" ht="30" x14ac:dyDescent="0.25">
      <c r="A10" s="34">
        <v>3</v>
      </c>
      <c r="B10" s="39" t="s">
        <v>53</v>
      </c>
      <c r="C10" s="40" t="s">
        <v>54</v>
      </c>
      <c r="D10" s="41" t="s">
        <v>77</v>
      </c>
      <c r="E10" s="42">
        <v>44302</v>
      </c>
      <c r="F10" s="43">
        <v>500000000</v>
      </c>
      <c r="G10" s="38"/>
    </row>
    <row r="11" spans="1:7" s="12" customFormat="1" x14ac:dyDescent="0.25">
      <c r="A11" s="34">
        <v>4</v>
      </c>
      <c r="B11" s="39" t="s">
        <v>55</v>
      </c>
      <c r="C11" s="40" t="s">
        <v>56</v>
      </c>
      <c r="D11" s="41" t="s">
        <v>78</v>
      </c>
      <c r="E11" s="42">
        <v>44302</v>
      </c>
      <c r="F11" s="43">
        <v>327649773</v>
      </c>
      <c r="G11" s="38"/>
    </row>
    <row r="12" spans="1:7" s="12" customFormat="1" ht="30" x14ac:dyDescent="0.25">
      <c r="A12" s="34">
        <v>5</v>
      </c>
      <c r="B12" s="39" t="s">
        <v>57</v>
      </c>
      <c r="C12" s="40" t="s">
        <v>58</v>
      </c>
      <c r="D12" s="41" t="s">
        <v>79</v>
      </c>
      <c r="E12" s="42">
        <v>44305</v>
      </c>
      <c r="F12" s="43">
        <v>30547598</v>
      </c>
      <c r="G12" s="38"/>
    </row>
    <row r="13" spans="1:7" s="12" customFormat="1" ht="30" x14ac:dyDescent="0.25">
      <c r="A13" s="34">
        <v>6</v>
      </c>
      <c r="B13" s="39" t="s">
        <v>59</v>
      </c>
      <c r="C13" s="40" t="s">
        <v>60</v>
      </c>
      <c r="D13" s="41" t="s">
        <v>80</v>
      </c>
      <c r="E13" s="42">
        <v>44309</v>
      </c>
      <c r="F13" s="43">
        <v>120000000</v>
      </c>
      <c r="G13" s="38"/>
    </row>
    <row r="14" spans="1:7" s="12" customFormat="1" ht="45" x14ac:dyDescent="0.25">
      <c r="A14" s="34">
        <v>7</v>
      </c>
      <c r="B14" s="39" t="s">
        <v>61</v>
      </c>
      <c r="C14" s="40" t="s">
        <v>62</v>
      </c>
      <c r="D14" s="41" t="s">
        <v>81</v>
      </c>
      <c r="E14" s="42">
        <v>44315</v>
      </c>
      <c r="F14" s="43">
        <v>875005843</v>
      </c>
      <c r="G14" s="38"/>
    </row>
    <row r="15" spans="1:7" s="12" customFormat="1" ht="60" x14ac:dyDescent="0.25">
      <c r="A15" s="34">
        <v>8</v>
      </c>
      <c r="B15" s="39" t="s">
        <v>63</v>
      </c>
      <c r="C15" s="40" t="s">
        <v>64</v>
      </c>
      <c r="D15" s="41" t="s">
        <v>82</v>
      </c>
      <c r="E15" s="42">
        <v>44315</v>
      </c>
      <c r="F15" s="43">
        <v>161797566</v>
      </c>
      <c r="G15" s="38"/>
    </row>
    <row r="16" spans="1:7" s="12" customFormat="1" ht="60" x14ac:dyDescent="0.25">
      <c r="A16" s="34">
        <v>9</v>
      </c>
      <c r="B16" s="39" t="s">
        <v>65</v>
      </c>
      <c r="C16" s="40" t="s">
        <v>66</v>
      </c>
      <c r="D16" s="41" t="s">
        <v>83</v>
      </c>
      <c r="E16" s="42">
        <v>44315</v>
      </c>
      <c r="F16" s="43">
        <v>1392218522</v>
      </c>
      <c r="G16" s="38"/>
    </row>
    <row r="17" spans="1:7" s="12" customFormat="1" ht="60" x14ac:dyDescent="0.25">
      <c r="A17" s="34">
        <v>10</v>
      </c>
      <c r="B17" s="39" t="s">
        <v>67</v>
      </c>
      <c r="C17" s="40" t="s">
        <v>68</v>
      </c>
      <c r="D17" s="41" t="s">
        <v>84</v>
      </c>
      <c r="E17" s="42">
        <v>44315</v>
      </c>
      <c r="F17" s="43">
        <v>4225011783</v>
      </c>
      <c r="G17" s="38"/>
    </row>
    <row r="18" spans="1:7" s="12" customFormat="1" ht="60" x14ac:dyDescent="0.25">
      <c r="A18" s="34">
        <v>11</v>
      </c>
      <c r="B18" s="39" t="s">
        <v>69</v>
      </c>
      <c r="C18" s="40" t="s">
        <v>70</v>
      </c>
      <c r="D18" s="41" t="s">
        <v>85</v>
      </c>
      <c r="E18" s="42">
        <v>44316</v>
      </c>
      <c r="F18" s="43">
        <v>5373042774</v>
      </c>
      <c r="G18" s="38"/>
    </row>
    <row r="19" spans="1:7" s="12" customFormat="1" ht="30" x14ac:dyDescent="0.25">
      <c r="A19" s="34">
        <v>12</v>
      </c>
      <c r="B19" s="39" t="s">
        <v>71</v>
      </c>
      <c r="C19" s="40" t="s">
        <v>72</v>
      </c>
      <c r="D19" s="41" t="s">
        <v>86</v>
      </c>
      <c r="E19" s="42">
        <v>44316</v>
      </c>
      <c r="F19" s="43">
        <v>208988800</v>
      </c>
      <c r="G19" s="38"/>
    </row>
    <row r="20" spans="1:7" s="12" customFormat="1" ht="30" x14ac:dyDescent="0.25">
      <c r="A20" s="34">
        <v>13</v>
      </c>
      <c r="B20" s="39" t="s">
        <v>73</v>
      </c>
      <c r="C20" s="40" t="s">
        <v>74</v>
      </c>
      <c r="D20" s="41" t="s">
        <v>87</v>
      </c>
      <c r="E20" s="42">
        <v>44316</v>
      </c>
      <c r="F20" s="43">
        <v>23160398</v>
      </c>
      <c r="G20" s="38"/>
    </row>
    <row r="21" spans="1:7" s="12" customFormat="1" ht="15.75" thickBot="1" x14ac:dyDescent="0.3">
      <c r="A21" s="24"/>
      <c r="B21" s="25"/>
      <c r="C21" s="26"/>
      <c r="D21" s="27"/>
      <c r="E21" s="28"/>
      <c r="F21" s="33"/>
    </row>
    <row r="22" spans="1:7" ht="15.75" thickTop="1" x14ac:dyDescent="0.25"/>
    <row r="24" spans="1:7" x14ac:dyDescent="0.25">
      <c r="C24" s="13" t="s">
        <v>7</v>
      </c>
      <c r="D24" s="14">
        <f>+COUNT(A8:A21)</f>
        <v>13</v>
      </c>
    </row>
    <row r="26" spans="1:7" s="18" customFormat="1" x14ac:dyDescent="0.25">
      <c r="A26" s="4"/>
      <c r="B26" s="5"/>
      <c r="C26" s="13" t="s">
        <v>8</v>
      </c>
      <c r="D26" s="16">
        <f>SUM(F8:F21)</f>
        <v>13962748093</v>
      </c>
      <c r="F26" s="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70" zoomScaleNormal="70" workbookViewId="0">
      <selection activeCell="B8" sqref="B8:F13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88</v>
      </c>
      <c r="B3" s="3"/>
      <c r="C3" s="3"/>
      <c r="D3" s="3"/>
      <c r="E3" s="17"/>
      <c r="F3" s="3"/>
    </row>
    <row r="4" spans="1:7" x14ac:dyDescent="0.25">
      <c r="A4" s="3" t="s">
        <v>14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30" x14ac:dyDescent="0.25">
      <c r="A8" s="34">
        <v>1</v>
      </c>
      <c r="B8" s="29" t="s">
        <v>89</v>
      </c>
      <c r="C8" s="30" t="s">
        <v>90</v>
      </c>
      <c r="D8" s="36" t="s">
        <v>91</v>
      </c>
      <c r="E8" s="31">
        <v>44320</v>
      </c>
      <c r="F8" s="44">
        <v>603655019</v>
      </c>
      <c r="G8" s="38"/>
    </row>
    <row r="9" spans="1:7" s="12" customFormat="1" ht="45" x14ac:dyDescent="0.25">
      <c r="A9" s="34">
        <v>2</v>
      </c>
      <c r="B9" s="39" t="s">
        <v>92</v>
      </c>
      <c r="C9" s="40" t="s">
        <v>93</v>
      </c>
      <c r="D9" s="41" t="s">
        <v>94</v>
      </c>
      <c r="E9" s="42">
        <v>44321</v>
      </c>
      <c r="F9" s="43">
        <v>90000000</v>
      </c>
      <c r="G9" s="38"/>
    </row>
    <row r="10" spans="1:7" s="12" customFormat="1" ht="30" x14ac:dyDescent="0.25">
      <c r="A10" s="34">
        <v>3</v>
      </c>
      <c r="B10" s="39" t="s">
        <v>95</v>
      </c>
      <c r="C10" s="40" t="s">
        <v>96</v>
      </c>
      <c r="D10" s="41" t="s">
        <v>97</v>
      </c>
      <c r="E10" s="42">
        <v>44321</v>
      </c>
      <c r="F10" s="43">
        <v>20999930</v>
      </c>
      <c r="G10" s="38"/>
    </row>
    <row r="11" spans="1:7" s="12" customFormat="1" ht="45" x14ac:dyDescent="0.25">
      <c r="A11" s="34">
        <v>4</v>
      </c>
      <c r="B11" s="39" t="s">
        <v>98</v>
      </c>
      <c r="C11" s="40" t="s">
        <v>99</v>
      </c>
      <c r="D11" s="41" t="s">
        <v>100</v>
      </c>
      <c r="E11" s="42">
        <v>44336</v>
      </c>
      <c r="F11" s="43">
        <v>39698400</v>
      </c>
      <c r="G11" s="38"/>
    </row>
    <row r="12" spans="1:7" s="12" customFormat="1" ht="45" x14ac:dyDescent="0.25">
      <c r="A12" s="34">
        <v>5</v>
      </c>
      <c r="B12" s="39" t="s">
        <v>101</v>
      </c>
      <c r="C12" s="40" t="s">
        <v>102</v>
      </c>
      <c r="D12" s="41" t="s">
        <v>103</v>
      </c>
      <c r="E12" s="42">
        <v>44342</v>
      </c>
      <c r="F12" s="43">
        <v>364377740</v>
      </c>
      <c r="G12" s="38"/>
    </row>
    <row r="13" spans="1:7" s="12" customFormat="1" ht="45" x14ac:dyDescent="0.25">
      <c r="A13" s="34">
        <v>6</v>
      </c>
      <c r="B13" s="39" t="s">
        <v>104</v>
      </c>
      <c r="C13" s="40" t="s">
        <v>105</v>
      </c>
      <c r="D13" s="41" t="s">
        <v>106</v>
      </c>
      <c r="E13" s="42">
        <v>44342</v>
      </c>
      <c r="F13" s="43">
        <v>684482327</v>
      </c>
      <c r="G13" s="38"/>
    </row>
    <row r="14" spans="1:7" s="12" customFormat="1" ht="15.75" thickBot="1" x14ac:dyDescent="0.3">
      <c r="A14" s="24"/>
      <c r="B14" s="25"/>
      <c r="C14" s="26"/>
      <c r="D14" s="27"/>
      <c r="E14" s="28"/>
      <c r="F14" s="33"/>
    </row>
    <row r="15" spans="1:7" ht="15.75" thickTop="1" x14ac:dyDescent="0.25"/>
    <row r="17" spans="1:6" x14ac:dyDescent="0.25">
      <c r="C17" s="13" t="s">
        <v>7</v>
      </c>
      <c r="D17" s="14">
        <f>+COUNT(A8:A14)</f>
        <v>6</v>
      </c>
    </row>
    <row r="19" spans="1:6" s="18" customFormat="1" x14ac:dyDescent="0.25">
      <c r="A19" s="4"/>
      <c r="B19" s="5"/>
      <c r="C19" s="13" t="s">
        <v>8</v>
      </c>
      <c r="D19" s="16">
        <f>SUM(F8:F14)</f>
        <v>1803213416</v>
      </c>
      <c r="F19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ADJUDICADOS CONS</vt:lpstr>
      <vt:lpstr>ADJ ENERO</vt:lpstr>
      <vt:lpstr>ADJ FEBRERO</vt:lpstr>
      <vt:lpstr>ADJ MARZO</vt:lpstr>
      <vt:lpstr>ADJ ABRIL</vt:lpstr>
      <vt:lpstr>ADJ MAYO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Galeano Perdomo</cp:lastModifiedBy>
  <cp:lastPrinted>2016-03-08T14:46:35Z</cp:lastPrinted>
  <dcterms:created xsi:type="dcterms:W3CDTF">2013-01-14T13:53:18Z</dcterms:created>
  <dcterms:modified xsi:type="dcterms:W3CDTF">2021-06-01T17:36:22Z</dcterms:modified>
</cp:coreProperties>
</file>