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935" tabRatio="937" firstSheet="1" activeTab="1"/>
  </bookViews>
  <sheets>
    <sheet name="DATOS ENTRADA" sheetId="1" r:id="rId1"/>
    <sheet name="FORMULARIO 1-PPTO OFICIAL"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#REF!</definedName>
    <definedName name="\b">#REF!</definedName>
    <definedName name="\eliminar">'[3]RESUM96'!#REF!</definedName>
    <definedName name="\eliminar1">'[3]RESUM96'!#REF!</definedName>
    <definedName name="\q">#REF!</definedName>
    <definedName name="_______________EST1">#REF!</definedName>
    <definedName name="_______________EST10">#REF!</definedName>
    <definedName name="_______________EST11">#REF!</definedName>
    <definedName name="_______________EST12">#REF!</definedName>
    <definedName name="_______________EST13">#REF!</definedName>
    <definedName name="_______________EST14">#REF!</definedName>
    <definedName name="_______________EST15">#REF!</definedName>
    <definedName name="_______________EST16">#REF!</definedName>
    <definedName name="_______________EST17">#REF!</definedName>
    <definedName name="_______________EST18">#REF!</definedName>
    <definedName name="_______________EST19">#REF!</definedName>
    <definedName name="_______________EST2">#REF!</definedName>
    <definedName name="_______________EST3">#REF!</definedName>
    <definedName name="_______________EST4">#REF!</definedName>
    <definedName name="_______________EST5">#REF!</definedName>
    <definedName name="_______________EST6">#REF!</definedName>
    <definedName name="_______________EST7">#REF!</definedName>
    <definedName name="_______________EST8">#REF!</definedName>
    <definedName name="_______________EST9">#REF!</definedName>
    <definedName name="_______________EXC1">#REF!</definedName>
    <definedName name="_______________EXC10">#REF!</definedName>
    <definedName name="_______________EXC11">#REF!</definedName>
    <definedName name="_______________EXC12">#REF!</definedName>
    <definedName name="_______________EXC2">#REF!</definedName>
    <definedName name="_______________EXC3">#REF!</definedName>
    <definedName name="_______________EXC4">#REF!</definedName>
    <definedName name="_______________EXC5">#REF!</definedName>
    <definedName name="_______________EXC6">#REF!</definedName>
    <definedName name="_______________EXC7">#REF!</definedName>
    <definedName name="_______________EXC8">#REF!</definedName>
    <definedName name="_______________EXC9">#REF!</definedName>
    <definedName name="_____________EST1">#REF!</definedName>
    <definedName name="_____________EST10">#REF!</definedName>
    <definedName name="_____________EST11">#REF!</definedName>
    <definedName name="_____________EST12">#REF!</definedName>
    <definedName name="_____________EST13">#REF!</definedName>
    <definedName name="_____________EST14">#REF!</definedName>
    <definedName name="_____________EST15">#REF!</definedName>
    <definedName name="_____________EST16">#REF!</definedName>
    <definedName name="_____________EST17">#REF!</definedName>
    <definedName name="_____________EST18">#REF!</definedName>
    <definedName name="_____________EST19">#REF!</definedName>
    <definedName name="_____________EST2">#REF!</definedName>
    <definedName name="_____________EST3">#REF!</definedName>
    <definedName name="_____________EST4">#REF!</definedName>
    <definedName name="_____________EST5">#REF!</definedName>
    <definedName name="_____________EST6">#REF!</definedName>
    <definedName name="_____________EST7">#REF!</definedName>
    <definedName name="_____________EST8">#REF!</definedName>
    <definedName name="_____________EST9">#REF!</definedName>
    <definedName name="_____________EXC1">#REF!</definedName>
    <definedName name="_____________EXC10">#REF!</definedName>
    <definedName name="_____________EXC11">#REF!</definedName>
    <definedName name="_____________EXC12">#REF!</definedName>
    <definedName name="_____________EXC2">#REF!</definedName>
    <definedName name="_____________EXC3">#REF!</definedName>
    <definedName name="_____________EXC4">#REF!</definedName>
    <definedName name="_____________EXC5">#REF!</definedName>
    <definedName name="_____________EXC6">#REF!</definedName>
    <definedName name="_____________EXC7">#REF!</definedName>
    <definedName name="_____________EXC8">#REF!</definedName>
    <definedName name="_____________EXC9">#REF!</definedName>
    <definedName name="_____________ORO10">#REF!</definedName>
    <definedName name="_____________ORO11">#REF!</definedName>
    <definedName name="_____________ORO12">#REF!</definedName>
    <definedName name="_____________ORO13">#REF!</definedName>
    <definedName name="_____________ORO14">#REF!</definedName>
    <definedName name="_____________ORO15">#REF!</definedName>
    <definedName name="_____________ORO16">#REF!</definedName>
    <definedName name="_____________ORO17">#REF!</definedName>
    <definedName name="_____________ORO18">#REF!</definedName>
    <definedName name="_____________ORO19">#REF!</definedName>
    <definedName name="____________EST1">#REF!</definedName>
    <definedName name="____________EST10">#REF!</definedName>
    <definedName name="____________EST11">#REF!</definedName>
    <definedName name="____________EST12">#REF!</definedName>
    <definedName name="____________EST13">#REF!</definedName>
    <definedName name="____________EST14">#REF!</definedName>
    <definedName name="____________EST15">#REF!</definedName>
    <definedName name="____________EST16">#REF!</definedName>
    <definedName name="____________EST17">#REF!</definedName>
    <definedName name="____________EST18">#REF!</definedName>
    <definedName name="____________EST19">#REF!</definedName>
    <definedName name="____________EST2">#REF!</definedName>
    <definedName name="____________EST3">#REF!</definedName>
    <definedName name="____________EST4">#REF!</definedName>
    <definedName name="____________EST5">#REF!</definedName>
    <definedName name="____________EST6">#REF!</definedName>
    <definedName name="____________EST7">#REF!</definedName>
    <definedName name="____________EST8">#REF!</definedName>
    <definedName name="____________EST9">#REF!</definedName>
    <definedName name="____________EXC1">#REF!</definedName>
    <definedName name="____________EXC10">#REF!</definedName>
    <definedName name="____________EXC11">#REF!</definedName>
    <definedName name="____________EXC12">#REF!</definedName>
    <definedName name="____________EXC2">#REF!</definedName>
    <definedName name="____________EXC3">#REF!</definedName>
    <definedName name="____________EXC4">#REF!</definedName>
    <definedName name="____________EXC5">#REF!</definedName>
    <definedName name="____________EXC6">#REF!</definedName>
    <definedName name="____________EXC7">#REF!</definedName>
    <definedName name="____________EXC8">#REF!</definedName>
    <definedName name="____________EXC9">#REF!</definedName>
    <definedName name="___________EST1">#REF!</definedName>
    <definedName name="___________EST10">#REF!</definedName>
    <definedName name="___________EST11">#REF!</definedName>
    <definedName name="___________EST12">#REF!</definedName>
    <definedName name="___________EST13">#REF!</definedName>
    <definedName name="___________EST14">#REF!</definedName>
    <definedName name="___________EST15">#REF!</definedName>
    <definedName name="___________EST16">#REF!</definedName>
    <definedName name="___________EST17">#REF!</definedName>
    <definedName name="___________EST18">#REF!</definedName>
    <definedName name="___________EST19">#REF!</definedName>
    <definedName name="___________EST2">#REF!</definedName>
    <definedName name="___________EST3">#REF!</definedName>
    <definedName name="___________EST4">#REF!</definedName>
    <definedName name="___________EST5">#REF!</definedName>
    <definedName name="___________EST6">#REF!</definedName>
    <definedName name="___________EST7">#REF!</definedName>
    <definedName name="___________EST8">#REF!</definedName>
    <definedName name="___________EST9">#REF!</definedName>
    <definedName name="___________EXC1">#REF!</definedName>
    <definedName name="___________EXC10">#REF!</definedName>
    <definedName name="___________EXC11">#REF!</definedName>
    <definedName name="___________EXC12">#REF!</definedName>
    <definedName name="___________EXC2">#REF!</definedName>
    <definedName name="___________EXC3">#REF!</definedName>
    <definedName name="___________EXC4">#REF!</definedName>
    <definedName name="___________EXC5">#REF!</definedName>
    <definedName name="___________EXC6">#REF!</definedName>
    <definedName name="___________EXC7">#REF!</definedName>
    <definedName name="___________EXC8">#REF!</definedName>
    <definedName name="___________EXC9">#REF!</definedName>
    <definedName name="___________ORO10">#REF!</definedName>
    <definedName name="___________ORO11">#REF!</definedName>
    <definedName name="___________ORO12">#REF!</definedName>
    <definedName name="___________ORO13">#REF!</definedName>
    <definedName name="___________ORO14">#REF!</definedName>
    <definedName name="___________ORO15">#REF!</definedName>
    <definedName name="___________ORO16">#REF!</definedName>
    <definedName name="___________ORO17">#REF!</definedName>
    <definedName name="___________ORO18">#REF!</definedName>
    <definedName name="___________ORO19">#REF!</definedName>
    <definedName name="___________tab1">#REF!</definedName>
    <definedName name="___________tab2">#REF!</definedName>
    <definedName name="___________tab3">#REF!</definedName>
    <definedName name="___________TAB4">#REF!</definedName>
    <definedName name="__________ORO10">#REF!</definedName>
    <definedName name="__________ORO11">#REF!</definedName>
    <definedName name="__________ORO12">#REF!</definedName>
    <definedName name="__________ORO13">#REF!</definedName>
    <definedName name="__________ORO14">#REF!</definedName>
    <definedName name="__________ORO15">#REF!</definedName>
    <definedName name="__________ORO16">#REF!</definedName>
    <definedName name="__________ORO17">#REF!</definedName>
    <definedName name="__________ORO18">#REF!</definedName>
    <definedName name="__________ORO19">#REF!</definedName>
    <definedName name="__________PMT5671">'[4]MEMORIAS'!#REF!</definedName>
    <definedName name="__________PMT5805">'[4]MEMORIAS'!#REF!</definedName>
    <definedName name="__________PMT5806">'[4]MEMORIAS'!#REF!</definedName>
    <definedName name="__________PMT5815">'[4]MEMORIAS'!#REF!</definedName>
    <definedName name="__________PMT5820">'[4]MEMORIAS'!#REF!</definedName>
    <definedName name="__________tab1">#REF!</definedName>
    <definedName name="__________tab2">#REF!</definedName>
    <definedName name="__________tab3">#REF!</definedName>
    <definedName name="__________TAB4">#REF!</definedName>
    <definedName name="_________aiu2">'[5]AIU'!$J$105</definedName>
    <definedName name="_________PMT5671">'[4]MEMORIAS'!#REF!</definedName>
    <definedName name="_________PMT5805">'[4]MEMORIAS'!#REF!</definedName>
    <definedName name="_________PMT5806">'[4]MEMORIAS'!#REF!</definedName>
    <definedName name="_________PMT5815">'[4]MEMORIAS'!#REF!</definedName>
    <definedName name="_________PMT5820">'[4]MEMORIAS'!#REF!</definedName>
    <definedName name="_________tab1">#REF!</definedName>
    <definedName name="_________tab2">#REF!</definedName>
    <definedName name="_________tab3">#REF!</definedName>
    <definedName name="_________TAB4">#REF!</definedName>
    <definedName name="________aiu2">'[5]AIU'!$J$105</definedName>
    <definedName name="________EXC6">#REF!</definedName>
    <definedName name="________EXC7">#REF!</definedName>
    <definedName name="________ORO10">#REF!</definedName>
    <definedName name="________ORO11">#REF!</definedName>
    <definedName name="________ORO12">#REF!</definedName>
    <definedName name="________ORO13">#REF!</definedName>
    <definedName name="________ORO14">#REF!</definedName>
    <definedName name="________ORO15">#REF!</definedName>
    <definedName name="________ORO16">#REF!</definedName>
    <definedName name="________ORO17">#REF!</definedName>
    <definedName name="________ORO18">#REF!</definedName>
    <definedName name="________ORO19">#REF!</definedName>
    <definedName name="________PMT5671">'[4]MEMORIAS'!#REF!</definedName>
    <definedName name="________PMT5805">'[4]MEMORIAS'!#REF!</definedName>
    <definedName name="________PMT5806">'[4]MEMORIAS'!#REF!</definedName>
    <definedName name="________PMT5815">'[4]MEMORIAS'!#REF!</definedName>
    <definedName name="________PMT5820">'[4]MEMORIAS'!#REF!</definedName>
    <definedName name="________r">#REF!</definedName>
    <definedName name="________tab1">#REF!</definedName>
    <definedName name="________tab2">#REF!</definedName>
    <definedName name="________tab3">#REF!</definedName>
    <definedName name="________TAB4">#REF!</definedName>
    <definedName name="_______aiu2">'[5]AIU'!$J$105</definedName>
    <definedName name="_______EST1">#REF!</definedName>
    <definedName name="_______EST10">#REF!</definedName>
    <definedName name="_______EST11">#REF!</definedName>
    <definedName name="_______EST12">#REF!</definedName>
    <definedName name="_______EST13">#REF!</definedName>
    <definedName name="_______EST14">#REF!</definedName>
    <definedName name="_______EST15">#REF!</definedName>
    <definedName name="_______EST16">#REF!</definedName>
    <definedName name="_______EST17">#REF!</definedName>
    <definedName name="_______EST18">#REF!</definedName>
    <definedName name="_______EST19">#REF!</definedName>
    <definedName name="_______EST2">#REF!</definedName>
    <definedName name="_______EST3">#REF!</definedName>
    <definedName name="_______EST4">#REF!</definedName>
    <definedName name="_______EST5">#REF!</definedName>
    <definedName name="_______EST6">#REF!</definedName>
    <definedName name="_______EST7">#REF!</definedName>
    <definedName name="_______EST8">#REF!</definedName>
    <definedName name="_______EST9">#REF!</definedName>
    <definedName name="_______EXC1">#REF!</definedName>
    <definedName name="_______EXC10">#REF!</definedName>
    <definedName name="_______EXC11">#REF!</definedName>
    <definedName name="_______EXC12">#REF!</definedName>
    <definedName name="_______EXC2">#REF!</definedName>
    <definedName name="_______EXC3">#REF!</definedName>
    <definedName name="_______EXC4">#REF!</definedName>
    <definedName name="_______EXC5">#REF!</definedName>
    <definedName name="_______EXC8">#REF!</definedName>
    <definedName name="_______EXC9">#REF!</definedName>
    <definedName name="_______r">#REF!</definedName>
    <definedName name="______aiu2">'[5]AIU'!$J$105</definedName>
    <definedName name="______EST1">#REF!</definedName>
    <definedName name="______EST10">#REF!</definedName>
    <definedName name="______EST11">#REF!</definedName>
    <definedName name="______EST12">#REF!</definedName>
    <definedName name="______EST13">#REF!</definedName>
    <definedName name="______EST14">#REF!</definedName>
    <definedName name="______EST15">#REF!</definedName>
    <definedName name="______EST16">#REF!</definedName>
    <definedName name="______EST17">#REF!</definedName>
    <definedName name="______EST18">#REF!</definedName>
    <definedName name="______EST19">#REF!</definedName>
    <definedName name="______EST2">#REF!</definedName>
    <definedName name="______EST3">#REF!</definedName>
    <definedName name="______EST4">#REF!</definedName>
    <definedName name="______EST5">#REF!</definedName>
    <definedName name="______EST6">#REF!</definedName>
    <definedName name="______EST7">#REF!</definedName>
    <definedName name="______EST8">#REF!</definedName>
    <definedName name="______EST9">#REF!</definedName>
    <definedName name="______EXC1">#REF!</definedName>
    <definedName name="______EXC10">#REF!</definedName>
    <definedName name="______EXC11">#REF!</definedName>
    <definedName name="______EXC12">#REF!</definedName>
    <definedName name="______EXC2">#REF!</definedName>
    <definedName name="______EXC3">#REF!</definedName>
    <definedName name="______EXC4">#REF!</definedName>
    <definedName name="______EXC5">#REF!</definedName>
    <definedName name="______EXC6">#REF!</definedName>
    <definedName name="______EXC7">#REF!</definedName>
    <definedName name="______EXC8">#REF!</definedName>
    <definedName name="______EXC9">#REF!</definedName>
    <definedName name="______ORO10">#REF!</definedName>
    <definedName name="______ORO11">#REF!</definedName>
    <definedName name="______ORO12">#REF!</definedName>
    <definedName name="______ORO13">#REF!</definedName>
    <definedName name="______ORO14">#REF!</definedName>
    <definedName name="______ORO15">#REF!</definedName>
    <definedName name="______ORO16">#REF!</definedName>
    <definedName name="______ORO17">#REF!</definedName>
    <definedName name="______ORO18">#REF!</definedName>
    <definedName name="______ORO19">#REF!</definedName>
    <definedName name="______PMT5671">'[4]MEMORIAS'!#REF!</definedName>
    <definedName name="______PMT5805">'[4]MEMORIAS'!#REF!</definedName>
    <definedName name="______PMT5806">'[4]MEMORIAS'!#REF!</definedName>
    <definedName name="______PMT5815">'[4]MEMORIAS'!#REF!</definedName>
    <definedName name="______PMT5820">'[4]MEMORIAS'!#REF!</definedName>
    <definedName name="______r">#REF!</definedName>
    <definedName name="______SAL1">#REF!</definedName>
    <definedName name="______tab1">#REF!</definedName>
    <definedName name="______tab2">#REF!</definedName>
    <definedName name="______tab3">#REF!</definedName>
    <definedName name="______TAB4">#REF!</definedName>
    <definedName name="_____aiu2">'[6]AIU'!$J$105</definedName>
    <definedName name="_____EST1">#REF!</definedName>
    <definedName name="_____EST10">#REF!</definedName>
    <definedName name="_____EST11">#REF!</definedName>
    <definedName name="_____EST12">#REF!</definedName>
    <definedName name="_____EST13">#REF!</definedName>
    <definedName name="_____EST14">#REF!</definedName>
    <definedName name="_____EST15">#REF!</definedName>
    <definedName name="_____EST16">#REF!</definedName>
    <definedName name="_____EST17">#REF!</definedName>
    <definedName name="_____EST18">#REF!</definedName>
    <definedName name="_____EST19">#REF!</definedName>
    <definedName name="_____EST2">#REF!</definedName>
    <definedName name="_____EST3">#REF!</definedName>
    <definedName name="_____EST4">#REF!</definedName>
    <definedName name="_____EST5">#REF!</definedName>
    <definedName name="_____EST6">#REF!</definedName>
    <definedName name="_____EST7">#REF!</definedName>
    <definedName name="_____EST8">#REF!</definedName>
    <definedName name="_____EST9">#REF!</definedName>
    <definedName name="_____EXC1">#REF!</definedName>
    <definedName name="_____EXC10">#REF!</definedName>
    <definedName name="_____EXC11">#REF!</definedName>
    <definedName name="_____EXC12">#REF!</definedName>
    <definedName name="_____EXC2">#REF!</definedName>
    <definedName name="_____EXC3">#REF!</definedName>
    <definedName name="_____EXC4">#REF!</definedName>
    <definedName name="_____EXC5">#REF!</definedName>
    <definedName name="_____EXC6">#REF!</definedName>
    <definedName name="_____EXC7">#REF!</definedName>
    <definedName name="_____EXC8">#REF!</definedName>
    <definedName name="_____EXC9">#REF!</definedName>
    <definedName name="_____ORO10">#REF!</definedName>
    <definedName name="_____ORO11">#REF!</definedName>
    <definedName name="_____ORO12">#REF!</definedName>
    <definedName name="_____ORO13">#REF!</definedName>
    <definedName name="_____ORO14">#REF!</definedName>
    <definedName name="_____ORO15">#REF!</definedName>
    <definedName name="_____ORO16">#REF!</definedName>
    <definedName name="_____ORO17">#REF!</definedName>
    <definedName name="_____ORO18">#REF!</definedName>
    <definedName name="_____ORO19">#REF!</definedName>
    <definedName name="_____PMT5671">'[4]MEMORIAS'!#REF!</definedName>
    <definedName name="_____PMT5805">'[4]MEMORIAS'!#REF!</definedName>
    <definedName name="_____PMT5806">'[4]MEMORIAS'!#REF!</definedName>
    <definedName name="_____PMT5815">'[4]MEMORIAS'!#REF!</definedName>
    <definedName name="_____PMT5820">'[4]MEMORIAS'!#REF!</definedName>
    <definedName name="_____r">#REF!</definedName>
    <definedName name="_____SAL1">#REF!</definedName>
    <definedName name="_____tab1">#REF!</definedName>
    <definedName name="_____tab2">#REF!</definedName>
    <definedName name="_____tab3">#REF!</definedName>
    <definedName name="_____TAB4">#REF!</definedName>
    <definedName name="_____Vol1">'[7]Item'!$A:$D</definedName>
    <definedName name="____aiu2">'[6]AIU'!$J$105</definedName>
    <definedName name="____EST1">#REF!</definedName>
    <definedName name="____EST10">#REF!</definedName>
    <definedName name="____EST11">#REF!</definedName>
    <definedName name="____EST12">#REF!</definedName>
    <definedName name="____EST13">#REF!</definedName>
    <definedName name="____EST14">#REF!</definedName>
    <definedName name="____EST15">#REF!</definedName>
    <definedName name="____EST16">#REF!</definedName>
    <definedName name="____EST17">#REF!</definedName>
    <definedName name="____EST18">#REF!</definedName>
    <definedName name="____EST19">#REF!</definedName>
    <definedName name="____EST2">#REF!</definedName>
    <definedName name="____EST3">#REF!</definedName>
    <definedName name="____EST4">#REF!</definedName>
    <definedName name="____EST5">#REF!</definedName>
    <definedName name="____EST6">#REF!</definedName>
    <definedName name="____EST7">#REF!</definedName>
    <definedName name="____EST8">#REF!</definedName>
    <definedName name="____EST9">#REF!</definedName>
    <definedName name="____EXC1">#REF!</definedName>
    <definedName name="____EXC10">#REF!</definedName>
    <definedName name="____EXC11">#REF!</definedName>
    <definedName name="____EXC12">#REF!</definedName>
    <definedName name="____EXC2">#REF!</definedName>
    <definedName name="____EXC3">#REF!</definedName>
    <definedName name="____EXC4">#REF!</definedName>
    <definedName name="____EXC5">#REF!</definedName>
    <definedName name="____EXC6">#REF!</definedName>
    <definedName name="____EXC7">#REF!</definedName>
    <definedName name="____EXC8">#REF!</definedName>
    <definedName name="____EXC9">#REF!</definedName>
    <definedName name="____ORO10">#REF!</definedName>
    <definedName name="____ORO11">#REF!</definedName>
    <definedName name="____ORO12">#REF!</definedName>
    <definedName name="____ORO13">#REF!</definedName>
    <definedName name="____ORO14">#REF!</definedName>
    <definedName name="____ORO15">#REF!</definedName>
    <definedName name="____ORO16">#REF!</definedName>
    <definedName name="____ORO17">#REF!</definedName>
    <definedName name="____ORO18">#REF!</definedName>
    <definedName name="____ORO19">#REF!</definedName>
    <definedName name="____PMT5671">'[4]MEMORIAS'!#REF!</definedName>
    <definedName name="____PMT5805">'[4]MEMORIAS'!#REF!</definedName>
    <definedName name="____PMT5806">'[4]MEMORIAS'!#REF!</definedName>
    <definedName name="____PMT5815">'[4]MEMORIAS'!#REF!</definedName>
    <definedName name="____PMT5820">'[4]MEMORIAS'!#REF!</definedName>
    <definedName name="____r">#REF!</definedName>
    <definedName name="____SAL1">#REF!</definedName>
    <definedName name="____tab1">#REF!</definedName>
    <definedName name="____tab2">#REF!</definedName>
    <definedName name="____tab3">#REF!</definedName>
    <definedName name="____TAB4">#REF!</definedName>
    <definedName name="____Vol1">'[7]Item'!$A:$D</definedName>
    <definedName name="___aiu2">'[6]AIU'!$J$105</definedName>
    <definedName name="___EST1">#REF!</definedName>
    <definedName name="___EST10">#REF!</definedName>
    <definedName name="___EST11">#REF!</definedName>
    <definedName name="___EST12">#REF!</definedName>
    <definedName name="___EST13">#REF!</definedName>
    <definedName name="___EST14">#REF!</definedName>
    <definedName name="___EST15">#REF!</definedName>
    <definedName name="___EST16">#REF!</definedName>
    <definedName name="___EST17">#REF!</definedName>
    <definedName name="___EST18">#REF!</definedName>
    <definedName name="___EST19">#REF!</definedName>
    <definedName name="___EST2">#REF!</definedName>
    <definedName name="___EST3">#REF!</definedName>
    <definedName name="___EST4">#REF!</definedName>
    <definedName name="___EST5">#REF!</definedName>
    <definedName name="___EST6">#REF!</definedName>
    <definedName name="___EST7">#REF!</definedName>
    <definedName name="___EST8">#REF!</definedName>
    <definedName name="___EST9">#REF!</definedName>
    <definedName name="___ETR13">#REF!</definedName>
    <definedName name="___EXC1">#REF!</definedName>
    <definedName name="___EXC10">#REF!</definedName>
    <definedName name="___EXC11">#REF!</definedName>
    <definedName name="___EXC12">#REF!</definedName>
    <definedName name="___EXC2">#REF!</definedName>
    <definedName name="___EXC3">#REF!</definedName>
    <definedName name="___EXC4">#REF!</definedName>
    <definedName name="___EXC5">#REF!</definedName>
    <definedName name="___EXC6">#REF!</definedName>
    <definedName name="___EXC7">#REF!</definedName>
    <definedName name="___EXC8">#REF!</definedName>
    <definedName name="___EXC9">#REF!</definedName>
    <definedName name="___ORO10">#REF!</definedName>
    <definedName name="___ORO11">#REF!</definedName>
    <definedName name="___ORO12">#REF!</definedName>
    <definedName name="___ORO13">#REF!</definedName>
    <definedName name="___ORO14">#REF!</definedName>
    <definedName name="___ORO15">#REF!</definedName>
    <definedName name="___ORO16">#REF!</definedName>
    <definedName name="___ORO17">#REF!</definedName>
    <definedName name="___ORO18">#REF!</definedName>
    <definedName name="___ORO19">#REF!</definedName>
    <definedName name="___PMT5671">'[4]MEMORIAS'!#REF!</definedName>
    <definedName name="___PMT5805">'[4]MEMORIAS'!#REF!</definedName>
    <definedName name="___PMT5806">'[4]MEMORIAS'!#REF!</definedName>
    <definedName name="___PMT5815">'[4]MEMORIAS'!#REF!</definedName>
    <definedName name="___PMT5820">'[4]MEMORIAS'!#REF!</definedName>
    <definedName name="___r">#REF!</definedName>
    <definedName name="___tab1">#REF!</definedName>
    <definedName name="___tab2">#REF!</definedName>
    <definedName name="___tab3">#REF!</definedName>
    <definedName name="___TAB4">#REF!</definedName>
    <definedName name="___Vol1">'[7]Item'!$A:$D</definedName>
    <definedName name="__1Excel_BuiltIn_Print_Area_1_1_1">#REF!</definedName>
    <definedName name="__2Excel_BuiltIn_Print_Titles_1_1_1_1">#REF!</definedName>
    <definedName name="__aiu2">'[6]AIU'!$J$105</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TR13">#REF!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ORO10">#REF!</definedName>
    <definedName name="__ORO11">#REF!</definedName>
    <definedName name="__ORO12">#REF!</definedName>
    <definedName name="__ORO13">#REF!</definedName>
    <definedName name="__ORO14">#REF!</definedName>
    <definedName name="__ORO15">#REF!</definedName>
    <definedName name="__ORO16">#REF!</definedName>
    <definedName name="__ORO17">#REF!</definedName>
    <definedName name="__ORO18">#REF!</definedName>
    <definedName name="__ORO19">#REF!</definedName>
    <definedName name="__PMT5671">'[4]MEMORIAS'!#REF!</definedName>
    <definedName name="__PMT5805">'[4]MEMORIAS'!#REF!</definedName>
    <definedName name="__PMT5806">'[4]MEMORIAS'!#REF!</definedName>
    <definedName name="__PMT5815">'[4]MEMORIAS'!#REF!</definedName>
    <definedName name="__PMT5820">'[4]MEMORIAS'!#REF!</definedName>
    <definedName name="__r">#REF!</definedName>
    <definedName name="__SAL1">#REF!</definedName>
    <definedName name="__tab1">#REF!</definedName>
    <definedName name="__tab2">#REF!</definedName>
    <definedName name="__tab3">#REF!</definedName>
    <definedName name="__TAB4">#REF!</definedName>
    <definedName name="__Vol1">'[7]Item'!$A:$D</definedName>
    <definedName name="_19Excel_BuiltIn_Print_Area_1_1_1">#REF!</definedName>
    <definedName name="_1Excel_BuiltIn_Print_Area_1_1">#REF!</definedName>
    <definedName name="_1Excel_BuiltIn_Print_Area_1_1_1">#REF!</definedName>
    <definedName name="_25Excel_BuiltIn_Print_Titles_1_1_1_1">#REF!</definedName>
    <definedName name="_2Excel_BuiltIn_Print_Titles_1_1_1_1">#REF!</definedName>
    <definedName name="_A1" localSheetId="1" hidden="1">{#N/A,#N/A,TRUE,"1842CWN0"}</definedName>
    <definedName name="_A1" hidden="1">{#N/A,#N/A,TRUE,"1842CWN0"}</definedName>
    <definedName name="_A1_1" hidden="1">{#N/A,#N/A,TRUE,"1842CWN0"}</definedName>
    <definedName name="_AAS1" localSheetId="1" hidden="1">{#N/A,#N/A,TRUE,"INGENIERIA";#N/A,#N/A,TRUE,"COMPRAS";#N/A,#N/A,TRUE,"DIRECCION";#N/A,#N/A,TRUE,"RESUMEN"}</definedName>
    <definedName name="_AAS1" hidden="1">{#N/A,#N/A,TRUE,"INGENIERIA";#N/A,#N/A,TRUE,"COMPRAS";#N/A,#N/A,TRUE,"DIRECCION";#N/A,#N/A,TRUE,"RESUMEN"}</definedName>
    <definedName name="_AAS1_1" hidden="1">{#N/A,#N/A,TRUE,"INGENIERIA";#N/A,#N/A,TRUE,"COMPRAS";#N/A,#N/A,TRUE,"DIRECCION";#N/A,#N/A,TRUE,"RESUMEN"}</definedName>
    <definedName name="_ABC1" localSheetId="1" hidden="1">{#N/A,#N/A,TRUE,"1842CWN0"}</definedName>
    <definedName name="_ABC1" hidden="1">{#N/A,#N/A,TRUE,"1842CWN0"}</definedName>
    <definedName name="_ABC1_1" hidden="1">{#N/A,#N/A,TRUE,"1842CWN0"}</definedName>
    <definedName name="_abc2" localSheetId="1" hidden="1">{#N/A,#N/A,TRUE,"1842CWN0"}</definedName>
    <definedName name="_abc2" hidden="1">{#N/A,#N/A,TRUE,"1842CWN0"}</definedName>
    <definedName name="_abc2_1" hidden="1">{#N/A,#N/A,TRUE,"1842CWN0"}</definedName>
    <definedName name="_aiu2">'[6]AIU'!$J$105</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TR13">#REF!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ill" hidden="1">#REF!</definedName>
    <definedName name="_Key1" hidden="1">#REF!</definedName>
    <definedName name="_Key2" hidden="1">#REF!</definedName>
    <definedName name="_Order1" hidden="1">255</definedName>
    <definedName name="_Order2" hidden="1">255</definedName>
    <definedName name="_ORO10">#REF!</definedName>
    <definedName name="_ORO11">#REF!</definedName>
    <definedName name="_ORO12">#REF!</definedName>
    <definedName name="_ORO13">#REF!</definedName>
    <definedName name="_ORO14">#REF!</definedName>
    <definedName name="_ORO15">#REF!</definedName>
    <definedName name="_ORO16">#REF!</definedName>
    <definedName name="_ORO17">#REF!</definedName>
    <definedName name="_ORO18">#REF!</definedName>
    <definedName name="_ORO19">#REF!</definedName>
    <definedName name="_Parse_Out" hidden="1">'[2]7422CW00'!#REF!</definedName>
    <definedName name="_PMT5671">'[4]MEMORIAS'!#REF!</definedName>
    <definedName name="_PMT5805">'[4]MEMORIAS'!#REF!</definedName>
    <definedName name="_PMT5806">'[4]MEMORIAS'!#REF!</definedName>
    <definedName name="_PMT5815">'[4]MEMORIAS'!#REF!</definedName>
    <definedName name="_PMT5820">'[4]MEMORIAS'!#REF!</definedName>
    <definedName name="_r">#REF!</definedName>
    <definedName name="_Regression_Int" hidden="1">1</definedName>
    <definedName name="_SAL1">#REF!</definedName>
    <definedName name="_Sort" hidden="1">#REF!</definedName>
    <definedName name="_tab1">#REF!</definedName>
    <definedName name="_tab2">#REF!</definedName>
    <definedName name="_tab3">#REF!</definedName>
    <definedName name="_TAB4">#REF!</definedName>
    <definedName name="_Vol1">'[7]Item'!$A:$D</definedName>
    <definedName name="_xlfn.IFERROR" hidden="1">#NAME?</definedName>
    <definedName name="A">#REF!</definedName>
    <definedName name="A_impresión_IM">#REF!</definedName>
    <definedName name="AA" localSheetId="1" hidden="1">{#N/A,#N/A,TRUE,"INGENIERIA";#N/A,#N/A,TRUE,"COMPRAS";#N/A,#N/A,TRUE,"DIRECCION";#N/A,#N/A,TRUE,"RESUMEN"}</definedName>
    <definedName name="AA" hidden="1">{#N/A,#N/A,TRUE,"INGENIERIA";#N/A,#N/A,TRUE,"COMPRAS";#N/A,#N/A,TRUE,"DIRECCION";#N/A,#N/A,TRUE,"RESUMEN"}</definedName>
    <definedName name="AA_1" hidden="1">{#N/A,#N/A,TRUE,"INGENIERIA";#N/A,#N/A,TRUE,"COMPRAS";#N/A,#N/A,TRUE,"DIRECCION";#N/A,#N/A,TRUE,"RESUMEN"}</definedName>
    <definedName name="AAA">#REF!</definedName>
    <definedName name="AAAAAAAAAA">#REF!</definedName>
    <definedName name="AAAAAAAAAAAAAAAAAAAA">#REF!</definedName>
    <definedName name="AADOQUINVEH">#REF!</definedName>
    <definedName name="AANDENES">#REF!</definedName>
    <definedName name="AAS" localSheetId="1" hidden="1">{#N/A,#N/A,TRUE,"INGENIERIA";#N/A,#N/A,TRUE,"COMPRAS";#N/A,#N/A,TRUE,"DIRECCION";#N/A,#N/A,TRUE,"RESUMEN"}</definedName>
    <definedName name="AAS" hidden="1">{#N/A,#N/A,TRUE,"INGENIERIA";#N/A,#N/A,TRUE,"COMPRAS";#N/A,#N/A,TRUE,"DIRECCION";#N/A,#N/A,TRUE,"RESUMEN"}</definedName>
    <definedName name="AAS_1" hidden="1">{#N/A,#N/A,TRUE,"INGENIERIA";#N/A,#N/A,TRUE,"COMPRAS";#N/A,#N/A,TRUE,"DIRECCION";#N/A,#N/A,TRUE,"RESUMEN"}</definedName>
    <definedName name="abc">#REF!</definedName>
    <definedName name="ABCD" hidden="1">#REF!</definedName>
    <definedName name="ABCDE" hidden="1">#REF!</definedName>
    <definedName name="ABR">#REF!</definedName>
    <definedName name="ACALZADA">#REF!</definedName>
    <definedName name="AccessDatabase" hidden="1">"C:\C-314\VOLUMENES\volfin4.mdb"</definedName>
    <definedName name="AGO">#REF!</definedName>
    <definedName name="aiu">'[8]AIU'!$I$121</definedName>
    <definedName name="AIU_ADMON">'[9]DATOS'!$D$8</definedName>
    <definedName name="AIU_IMP">'[9]DATOS'!$D$9</definedName>
    <definedName name="AIU_UTIL">'[9]DATOS'!$D$10</definedName>
    <definedName name="Ajuste">'[10]Datos'!$B$11</definedName>
    <definedName name="AMBIENTAL">#REF!</definedName>
    <definedName name="apoyo">'[11]RESUMEN CIERRE '!$G$136</definedName>
    <definedName name="AREA">#REF!</definedName>
    <definedName name="_xlnm.Print_Area" localSheetId="0">'DATOS ENTRADA'!$B$1:$D$29</definedName>
    <definedName name="AU">'[12]CIRCUITOS CODENSA'!#REF!</definedName>
    <definedName name="AUTOPISTA">'[12]CIRCUITOS CODENSA'!#REF!</definedName>
    <definedName name="b">#REF!</definedName>
    <definedName name="B_impresión_IM">#REF!</definedName>
    <definedName name="BANCO">#REF!</definedName>
    <definedName name="BL">'[12]CIRCUITOS CODENSA'!#REF!</definedName>
    <definedName name="BO">'[12]CIRCUITOS CODENSA'!#REF!</definedName>
    <definedName name="CANT1.1">#REF!</definedName>
    <definedName name="CANT1.2">#REF!</definedName>
    <definedName name="CANT1.3">#REF!</definedName>
    <definedName name="CANT1.5">#REF!</definedName>
    <definedName name="CANT1.6">#REF!</definedName>
    <definedName name="CANT1.7">#REF!</definedName>
    <definedName name="CANT1.9">#REF!</definedName>
    <definedName name="CANT2.11">#REF!</definedName>
    <definedName name="CANT2.12">#REF!</definedName>
    <definedName name="CANT2.2">#REF!</definedName>
    <definedName name="CANT2.3">#REF!</definedName>
    <definedName name="CANT2.4">#REF!</definedName>
    <definedName name="CANT8.1">#REF!</definedName>
    <definedName name="CANT8.2">#REF!</definedName>
    <definedName name="CANT8.3">#REF!</definedName>
    <definedName name="CANT8.4">#REF!</definedName>
    <definedName name="CANT8.5">#REF!</definedName>
    <definedName name="CANT8.6">#REF!</definedName>
    <definedName name="CANT8.7">#REF!</definedName>
    <definedName name="CC">'[12]CIRCUITOS CODENSA'!#REF!</definedName>
    <definedName name="CDS_V_INDICES_CIRCUITO_CAUSA">#REF!</definedName>
    <definedName name="CIRCUITOS">'[13]Circuitos'!$C$2:$C$891</definedName>
    <definedName name="CIRCUNVALAR">#REF!</definedName>
    <definedName name="civ" localSheetId="1" hidden="1">{#N/A,#N/A,TRUE,"1842CWN0"}</definedName>
    <definedName name="civ" hidden="1">{#N/A,#N/A,TRUE,"1842CWN0"}</definedName>
    <definedName name="civ_1" hidden="1">{#N/A,#N/A,TRUE,"1842CWN0"}</definedName>
    <definedName name="CL">'[12]CIRCUITOS CODENSA'!#REF!</definedName>
    <definedName name="codigos">'[14]Banderas'!$A:$A</definedName>
    <definedName name="CONDI1">#REF!</definedName>
    <definedName name="Consultor">'[15]Datos'!$B$3</definedName>
    <definedName name="Contrato">'[15]Datos'!$B$2</definedName>
    <definedName name="Coordinador">'[15]Datos'!$B$6</definedName>
    <definedName name="Costopérdidas">'[16]Modelo'!#REF!</definedName>
    <definedName name="CT">'[12]CIRCUITOS CODENSA'!#REF!</definedName>
    <definedName name="CU">'[12]CIRCUITOS CODENSA'!#REF!</definedName>
    <definedName name="cuad1">#REF!</definedName>
    <definedName name="cuad2">#REF!</definedName>
    <definedName name="cuad3">#REF!</definedName>
    <definedName name="cuad4">#REF!</definedName>
    <definedName name="CUAD5">#REF!</definedName>
    <definedName name="cuado">#REF!</definedName>
    <definedName name="cuadrilla">'[10]Cuadrillas'!$C$13:$F$43</definedName>
    <definedName name="D">#REF!</definedName>
    <definedName name="Datos">#REF!</definedName>
    <definedName name="dd" localSheetId="1" hidden="1">{#N/A,#N/A,TRUE,"INGENIERIA";#N/A,#N/A,TRUE,"COMPRAS";#N/A,#N/A,TRUE,"DIRECCION";#N/A,#N/A,TRUE,"RESUMEN"}</definedName>
    <definedName name="dd" hidden="1">{#N/A,#N/A,TRUE,"INGENIERIA";#N/A,#N/A,TRUE,"COMPRAS";#N/A,#N/A,TRUE,"DIRECCION";#N/A,#N/A,TRUE,"RESUMEN"}</definedName>
    <definedName name="dd_1" hidden="1">{#N/A,#N/A,TRUE,"INGENIERIA";#N/A,#N/A,TRUE,"COMPRAS";#N/A,#N/A,TRUE,"DIRECCION";#N/A,#N/A,TRUE,"RESUMEN"}</definedName>
    <definedName name="DDE" localSheetId="1" hidden="1">{#N/A,#N/A,TRUE,"1842CWN0"}</definedName>
    <definedName name="DDE" hidden="1">{#N/A,#N/A,TRUE,"1842CWN0"}</definedName>
    <definedName name="DDE_1" hidden="1">{#N/A,#N/A,TRUE,"1842CWN0"}</definedName>
    <definedName name="DESC1">'[17]ITEMS'!$B$2</definedName>
    <definedName name="DESC521">'[18]ITEMS'!$B$522</definedName>
    <definedName name="DESCRP1">'[9]DATOS'!$D$2</definedName>
    <definedName name="DESCRP2">'[9]DATOS'!$D$3</definedName>
    <definedName name="DFDE" localSheetId="1" hidden="1">{#N/A,#N/A,TRUE,"1842CWN0"}</definedName>
    <definedName name="DFDE" hidden="1">{#N/A,#N/A,TRUE,"1842CWN0"}</definedName>
    <definedName name="DFDE_1" hidden="1">{#N/A,#N/A,TRUE,"1842CWN0"}</definedName>
    <definedName name="DFEET" localSheetId="1" hidden="1">{#N/A,#N/A,TRUE,"INGENIERIA";#N/A,#N/A,TRUE,"COMPRAS";#N/A,#N/A,TRUE,"DIRECCION";#N/A,#N/A,TRUE,"RESUMEN"}</definedName>
    <definedName name="DFEET" hidden="1">{#N/A,#N/A,TRUE,"INGENIERIA";#N/A,#N/A,TRUE,"COMPRAS";#N/A,#N/A,TRUE,"DIRECCION";#N/A,#N/A,TRUE,"RESUMEN"}</definedName>
    <definedName name="DFEET_1" hidden="1">{#N/A,#N/A,TRUE,"INGENIERIA";#N/A,#N/A,TRUE,"COMPRAS";#N/A,#N/A,TRUE,"DIRECCION";#N/A,#N/A,TRUE,"RESUMEN"}</definedName>
    <definedName name="DGFEE" localSheetId="1" hidden="1">{#N/A,#N/A,TRUE,"1842CWN0"}</definedName>
    <definedName name="DGFEE" hidden="1">{#N/A,#N/A,TRUE,"1842CWN0"}</definedName>
    <definedName name="DGFEE_1" hidden="1">{#N/A,#N/A,TRUE,"1842CWN0"}</definedName>
    <definedName name="DGFGGHF" localSheetId="1" hidden="1">{#N/A,#N/A,TRUE,"INGENIERIA";#N/A,#N/A,TRUE,"COMPRAS";#N/A,#N/A,TRUE,"DIRECCION";#N/A,#N/A,TRUE,"RESUMEN"}</definedName>
    <definedName name="DGFGGHF" hidden="1">{#N/A,#N/A,TRUE,"INGENIERIA";#N/A,#N/A,TRUE,"COMPRAS";#N/A,#N/A,TRUE,"DIRECCION";#N/A,#N/A,TRUE,"RESUMEN"}</definedName>
    <definedName name="DGFGGHF_1" hidden="1">{#N/A,#N/A,TRUE,"INGENIERIA";#N/A,#N/A,TRUE,"COMPRAS";#N/A,#N/A,TRUE,"DIRECCION";#N/A,#N/A,TRUE,"RESUMEN"}</definedName>
    <definedName name="DGFR" localSheetId="1" hidden="1">{#N/A,#N/A,TRUE,"1842CWN0"}</definedName>
    <definedName name="DGFR" hidden="1">{#N/A,#N/A,TRUE,"1842CWN0"}</definedName>
    <definedName name="DGFR_1" hidden="1">{#N/A,#N/A,TRUE,"1842CWN0"}</definedName>
    <definedName name="DGGGHHJT" localSheetId="1" hidden="1">{#N/A,#N/A,TRUE,"INGENIERIA";#N/A,#N/A,TRUE,"COMPRAS";#N/A,#N/A,TRUE,"DIRECCION";#N/A,#N/A,TRUE,"RESUMEN"}</definedName>
    <definedName name="DGGGHHJT" hidden="1">{#N/A,#N/A,TRUE,"INGENIERIA";#N/A,#N/A,TRUE,"COMPRAS";#N/A,#N/A,TRUE,"DIRECCION";#N/A,#N/A,TRUE,"RESUMEN"}</definedName>
    <definedName name="DGGGHHJT_1" hidden="1">{#N/A,#N/A,TRUE,"INGENIERIA";#N/A,#N/A,TRUE,"COMPRAS";#N/A,#N/A,TRUE,"DIRECCION";#N/A,#N/A,TRUE,"RESUMEN"}</definedName>
    <definedName name="DGRR" localSheetId="1" hidden="1">{#N/A,#N/A,TRUE,"INGENIERIA";#N/A,#N/A,TRUE,"COMPRAS";#N/A,#N/A,TRUE,"DIRECCION";#N/A,#N/A,TRUE,"RESUMEN"}</definedName>
    <definedName name="DGRR" hidden="1">{#N/A,#N/A,TRUE,"INGENIERIA";#N/A,#N/A,TRUE,"COMPRAS";#N/A,#N/A,TRUE,"DIRECCION";#N/A,#N/A,TRUE,"RESUMEN"}</definedName>
    <definedName name="DGRR_1" hidden="1">{#N/A,#N/A,TRUE,"INGENIERIA";#N/A,#N/A,TRUE,"COMPRAS";#N/A,#N/A,TRUE,"DIRECCION";#N/A,#N/A,TRUE,"RESUMEN"}</definedName>
    <definedName name="DIC">#REF!</definedName>
    <definedName name="direccion">'[11]RESUMEN CIERRE '!$G$135</definedName>
    <definedName name="DIRECTO1">'[19]APU'!$U$132</definedName>
    <definedName name="DIRECTO10">'[19]APU'!$U$681</definedName>
    <definedName name="DIRECTO100">'[19]APU'!$U$6171</definedName>
    <definedName name="DIRECTO101">'[19]APU'!$U$6232</definedName>
    <definedName name="DIRECTO102">'[19]APU'!$U$6293</definedName>
    <definedName name="DIRECTO103">'[19]APU'!$U$6354</definedName>
    <definedName name="DIRECTO104">'[19]APU'!$U$6415</definedName>
    <definedName name="DIRECTO105">'[19]APU'!$U$6476</definedName>
    <definedName name="DIRECTO11">'[19]APU'!$U$742</definedName>
    <definedName name="DIRECTO12">'[19]APU'!$U$803</definedName>
    <definedName name="DIRECTO124">'[19]APU'!$U$7635</definedName>
    <definedName name="DIRECTO125">'[19]APU'!$U$7696</definedName>
    <definedName name="DIRECTO126">'[19]APU'!$U$7757</definedName>
    <definedName name="DIRECTO127">'[19]APU'!$U$7818</definedName>
    <definedName name="DIRECTO128">'[19]APU'!$U$7879</definedName>
    <definedName name="DIRECTO129">'[19]APU'!$U$7940</definedName>
    <definedName name="DIRECTO13">'[19]APU'!$U$864</definedName>
    <definedName name="DIRECTO130">'[19]APU'!$U$8001</definedName>
    <definedName name="DIRECTO131">'[19]APU'!$U$8062</definedName>
    <definedName name="DIRECTO132">'[19]APU'!$U$8123</definedName>
    <definedName name="DIRECTO133">'[19]APU'!$U$8184</definedName>
    <definedName name="DIRECTO134">'[19]APU'!$U$8245</definedName>
    <definedName name="DIRECTO14">'[19]APU'!$U$925</definedName>
    <definedName name="DIRECTO15">'[19]APU'!$U$986</definedName>
    <definedName name="DIRECTO16">'[19]APU'!$U$1047</definedName>
    <definedName name="DIRECTO17">'[19]APU'!$U$1108</definedName>
    <definedName name="DIRECTO18">'[19]APU'!$U$1169</definedName>
    <definedName name="DIRECTO2">'[19]APU'!$U$193</definedName>
    <definedName name="DIRECTO2.10">'[19]APU'!$U$14889</definedName>
    <definedName name="DIRECTO2.11">'[19]APU'!$U$14950</definedName>
    <definedName name="DIRECTO2.12">'[19]APU'!$U$15011</definedName>
    <definedName name="DIRECTO2.9">'[19]APU'!$U$11839</definedName>
    <definedName name="DIRECTO21">'[19]APU'!$U$1352</definedName>
    <definedName name="DIRECTO22">'[19]APU'!$U$1413</definedName>
    <definedName name="DIRECTO23">'[19]APU'!$U$1474</definedName>
    <definedName name="DIRECTO24">'[19]APU'!$U$1535</definedName>
    <definedName name="DIRECTO25">'[19]APU'!$U$1596</definedName>
    <definedName name="DIRECTO26">'[19]APU'!$U$1657</definedName>
    <definedName name="DIRECTO27">'[19]APU'!$U$1718</definedName>
    <definedName name="DIRECTO28">'[19]APU'!$U$1779</definedName>
    <definedName name="DIRECTO29">'[19]APU'!$U$1840</definedName>
    <definedName name="DIRECTO3">'[19]APU'!$U$254</definedName>
    <definedName name="DIRECTO3.15">'[19]APU'!$U$8667</definedName>
    <definedName name="DIRECTO3.16">'[19]APU'!$U$8728</definedName>
    <definedName name="DIRECTO3.17">'[19]APU'!$U$8789</definedName>
    <definedName name="DIRECTO3.18">'[19]APU'!$U$8850</definedName>
    <definedName name="DIRECTO3.19">'[19]APU'!$U$8911</definedName>
    <definedName name="DIRECTO3.20">'[19]APU'!$U$8972</definedName>
    <definedName name="DIRECTO3.21">'[19]APU'!$U$11961</definedName>
    <definedName name="DIRECTO3.22">'[19]APU'!$U$14523</definedName>
    <definedName name="DIRECTO3.23">'[19]APU'!$U$15133</definedName>
    <definedName name="DIRECTO3.24">'[19]APU'!$U$16292</definedName>
    <definedName name="DIRECTO3.25">'[19]APU'!$U$16353</definedName>
    <definedName name="DIRECTO3.26">'[19]APU'!$U$16414</definedName>
    <definedName name="DIRECTO3.27">'[19]APU'!$U$16475</definedName>
    <definedName name="DIRECTO3.28">'[19]APU'!$U$16536</definedName>
    <definedName name="DIRECTO30">'[19]APU'!$U$1901</definedName>
    <definedName name="DIRECTO31">'[19]APU'!$U$1962</definedName>
    <definedName name="DIRECTO32">'[19]APU'!$U$2023</definedName>
    <definedName name="DIRECTO33">'[19]APU'!$U$2084</definedName>
    <definedName name="DIRECTO34">'[19]APU'!$U$2145</definedName>
    <definedName name="DIRECTO35">'[19]APU'!$U$2206</definedName>
    <definedName name="DIRECTO36">'[19]APU'!$U$2267</definedName>
    <definedName name="DIRECTO37">'[19]APU'!$U$2328</definedName>
    <definedName name="DIRECTO38">'[19]APU'!$U$2389</definedName>
    <definedName name="DIRECTO39">'[19]APU'!$U$2450</definedName>
    <definedName name="DIRECTO4">'[19]APU'!$U$315</definedName>
    <definedName name="DIRECTO4.20">'[19]APU'!$U$9216</definedName>
    <definedName name="DIRECTO4.21">'[19]APU'!$U$9277</definedName>
    <definedName name="DIRECTO4.22">'[19]APU'!$U$9338</definedName>
    <definedName name="DIRECTO4.23">'[19]APU'!$U$9399</definedName>
    <definedName name="DIRECTO4.24">'[19]APU'!$U$9460</definedName>
    <definedName name="DIRECTO4.25">'[19]APU'!$U$9521</definedName>
    <definedName name="DIRECTO4.26">'[19]APU'!$U$9582</definedName>
    <definedName name="DIRECTO4.27">'[19]APU'!$U$9643</definedName>
    <definedName name="DIRECTO4.28">'[19]APU'!$U$9704</definedName>
    <definedName name="DIRECTO4.29">'[19]APU'!$U$9765</definedName>
    <definedName name="DIRECTO4.30">'[19]APU'!$U$9826</definedName>
    <definedName name="DIRECTO4.31">'[19]APU'!$U$9887</definedName>
    <definedName name="DIRECTO4.32">'[19]APU'!$U$9948</definedName>
    <definedName name="DIRECTO4.33">'[19]APU'!$U$10009</definedName>
    <definedName name="DIRECTO4.34">'[19]APU'!$U$10070</definedName>
    <definedName name="DIRECTO4.35">'[19]APU'!$U$11595</definedName>
    <definedName name="DIRECTO4.36">'[19]APU'!$U$11656</definedName>
    <definedName name="DIRECTO4.37">'[19]APU'!$U$15987</definedName>
    <definedName name="DIRECTO4.38">'[19]APU'!$U$15194</definedName>
    <definedName name="DIRECTO4.39">'[19]APU'!$U$14279</definedName>
    <definedName name="DIRECTO4.40">'[19]APU'!$U$14340</definedName>
    <definedName name="DIRECTO4.41">'[19]APU'!$U$14401</definedName>
    <definedName name="DIRECTO4.42">'[19]APU'!$U$14462</definedName>
    <definedName name="DIRECTO4.43">'[19]APU'!$U$14584</definedName>
    <definedName name="DIRECTO4.44">'[19]APU'!$U$16048</definedName>
    <definedName name="DIRECTO4.45">'[19]APU'!$U$16109</definedName>
    <definedName name="DIRECTO4.46">'[19]APU'!$U$14706</definedName>
    <definedName name="DIRECTO4.47">'[19]APU'!$U$15926</definedName>
    <definedName name="DIRECTO4.48">'[19]APU'!$U$16170</definedName>
    <definedName name="DIRECTO4.49">'[19]APU'!$U$16231</definedName>
    <definedName name="DIRECTO4.50">'[19]APU'!$U$16902</definedName>
    <definedName name="DIRECTO4.51">'[19]APU'!$U$17634</definedName>
    <definedName name="DIRECTO4.52">'[19]APU'!$U$17695</definedName>
    <definedName name="DIRECTO40">'[19]APU'!$U$2511</definedName>
    <definedName name="DIRECTO41">'[19]APU'!$U$2572</definedName>
    <definedName name="DIRECTO42">'[19]APU'!$U$2633</definedName>
    <definedName name="DIRECTO43">'[19]APU'!$U$2694</definedName>
    <definedName name="DIRECTO44">'[19]APU'!$U$2755</definedName>
    <definedName name="DIRECTO45">'[19]APU'!$U$2816</definedName>
    <definedName name="DIRECTO46">'[19]APU'!$U$2877</definedName>
    <definedName name="DIRECTO47">'[19]APU'!$U$2938</definedName>
    <definedName name="DIRECTO48">'[19]APU'!$U$2999</definedName>
    <definedName name="DIRECTO49">'[19]APU'!$U$3060</definedName>
    <definedName name="DIRECTO5">'[19]APU'!$U$376</definedName>
    <definedName name="DIRECTO5.100">'[19]APU'!$U$12449</definedName>
    <definedName name="DIRECTO5.101">'[19]APU'!$U$12510</definedName>
    <definedName name="DIRECTO5.104">'[19]APU'!$U$12571</definedName>
    <definedName name="DIRECTO5.105">'[19]APU'!$U$12632</definedName>
    <definedName name="DIRECTO5.106">'[19]APU'!$U$12693</definedName>
    <definedName name="DIRECTO5.107">'[19]APU'!$U$12754</definedName>
    <definedName name="DIRECTO5.108">'[19]APU'!$U$12815</definedName>
    <definedName name="DIRECTO5.109">'[19]APU'!$U$12876</definedName>
    <definedName name="DIRECTO5.111">'[19]APU'!$U$12937</definedName>
    <definedName name="DIRECTO5.112">'[19]APU'!$U$12998</definedName>
    <definedName name="DIRECTO5.113">'[19]APU'!$U$14767</definedName>
    <definedName name="DIRECTO5.114">'[19]APU'!$U$14828</definedName>
    <definedName name="DIRECTO5.115">'[19]APU'!$U$15072</definedName>
    <definedName name="DIRECTO5.53">'[19]APU'!$U$10131</definedName>
    <definedName name="DIRECTO5.54">'[19]APU'!$U$10192</definedName>
    <definedName name="DIRECTO5.55">'[19]APU'!$U$10253</definedName>
    <definedName name="DIRECTO5.56">'[19]APU'!$U$10314</definedName>
    <definedName name="DIRECTO5.57">'[19]APU'!$U$10375</definedName>
    <definedName name="DIRECTO5.58">'[19]APU'!$U$10436</definedName>
    <definedName name="DIRECTO5.59">'[19]APU'!$U$10497</definedName>
    <definedName name="DIRECTO5.60">'[19]APU'!$U$10558</definedName>
    <definedName name="DIRECTO5.61">'[19]APU'!$U$10619</definedName>
    <definedName name="DIRECTO5.62">'[19]APU'!$U$10680</definedName>
    <definedName name="DIRECTO5.63">'[19]APU'!$U$10741</definedName>
    <definedName name="DIRECTO5.64">'[19]APU'!$U$10802</definedName>
    <definedName name="DIRECTO5.65">'[19]APU'!$U$10863</definedName>
    <definedName name="DIRECTO5.66">'[19]APU'!$U$10924</definedName>
    <definedName name="DIRECTO5.67">'[19]APU'!$U$10985</definedName>
    <definedName name="DIRECTO5.68">'[19]APU'!$U$11046</definedName>
    <definedName name="DIRECTO5.69">'[19]APU'!$U$11107</definedName>
    <definedName name="DIRECTO5.70">'[19]APU'!$U$11168</definedName>
    <definedName name="DIRECTO5.71">'[19]APU'!$U$11229</definedName>
    <definedName name="DIRECTO5.72">'[19]APU'!$U$12022</definedName>
    <definedName name="DIRECTO5.73">'[19]APU'!$U$12083</definedName>
    <definedName name="DIRECTO5.74">'[19]APU'!$U$12144</definedName>
    <definedName name="DIRECTO5.77">'[19]APU'!$U$12205</definedName>
    <definedName name="DIRECTO5.78">'[19]APU'!$U$12327</definedName>
    <definedName name="DIRECTO5.79">'[19]APU'!$U$12388</definedName>
    <definedName name="DIRECTO5.80">'[19]APU'!$U$12266</definedName>
    <definedName name="DIRECTO5.82">'[19]APU'!$U$14035</definedName>
    <definedName name="DIRECTO5.83">'[19]APU'!$U$14096</definedName>
    <definedName name="DIRECTO5.84">'[19]APU'!$U$13364</definedName>
    <definedName name="DIRECTO5.85">'[19]APU'!$U$13425</definedName>
    <definedName name="DIRECTO5.86">'[19]APU'!$U$13486</definedName>
    <definedName name="DIRECTO5.87">'[19]APU'!$U$13547</definedName>
    <definedName name="DIRECTO5.88">'[19]APU'!$U$13608</definedName>
    <definedName name="DIRECTO5.89">'[19]APU'!$U$13669</definedName>
    <definedName name="DIRECTO5.90">'[19]APU'!$U$13730</definedName>
    <definedName name="DIRECTO5.91">'[19]APU'!$U$13791</definedName>
    <definedName name="DIRECTO5.92">'[19]APU'!$U$13852</definedName>
    <definedName name="DIRECTO5.93">'[19]APU'!$U$13913</definedName>
    <definedName name="DIRECTO5.94">'[19]APU'!$U$13974</definedName>
    <definedName name="DIRECTO5.95">'[19]APU'!$U$13059</definedName>
    <definedName name="DIRECTO5.96">'[19]APU'!$U$13120</definedName>
    <definedName name="DIRECTO5.97">'[19]APU'!$U$13181</definedName>
    <definedName name="DIRECTO5.98">'[19]APU'!$U$13242</definedName>
    <definedName name="DIRECTO5.99">'[19]APU'!$U$13303</definedName>
    <definedName name="DIRECTO50">'[19]APU'!$U$3121</definedName>
    <definedName name="DIRECTO51">'[19]APU'!$U$3182</definedName>
    <definedName name="DIRECTO52">'[19]APU'!$U$3243</definedName>
    <definedName name="DIRECTO53">'[19]APU'!$U$3304</definedName>
    <definedName name="DIRECTO54">'[19]APU'!$U$3365</definedName>
    <definedName name="DIRECTO55">'[19]APU'!$U$3426</definedName>
    <definedName name="DIRECTO56">'[19]APU'!$U$3487</definedName>
    <definedName name="DIRECTO57">'[19]APU'!$U$3548</definedName>
    <definedName name="DIRECTO58">'[19]APU'!$U$3609</definedName>
    <definedName name="DIRECTO59">'[19]APU'!$U$3670</definedName>
    <definedName name="DIRECTO6">'[19]APU'!$U$437</definedName>
    <definedName name="DIRECTO60">'[19]APU'!$U$3731</definedName>
    <definedName name="DIRECTO61">'[19]APU'!$U$3792</definedName>
    <definedName name="DIRECTO62">'[19]APU'!$U$3853</definedName>
    <definedName name="DIRECTO63">'[19]APU'!$U$3914</definedName>
    <definedName name="DIRECTO64">'[19]APU'!$U$3975</definedName>
    <definedName name="DIRECTO65">'[19]APU'!$U$4036</definedName>
    <definedName name="DIRECTO66">'[19]APU'!$U$4097</definedName>
    <definedName name="DIRECTO67">'[19]APU'!$U$4158</definedName>
    <definedName name="DIRECTO68">'[19]APU'!$U$4219</definedName>
    <definedName name="DIRECTO69">'[19]APU'!$U$4280</definedName>
    <definedName name="DIRECTO7">'[19]APU'!$U$498</definedName>
    <definedName name="DIRECTO7.12">'[19]APU'!$U$8305</definedName>
    <definedName name="DIRECTO7.13">'[19]APU'!$U$8366</definedName>
    <definedName name="DIRECTO7.14">'[19]APU'!$U$8427</definedName>
    <definedName name="DIRECTO7.15">'[19]APU'!$U$8488</definedName>
    <definedName name="DIRECTO7.16">'[19]APU'!$U$8606</definedName>
    <definedName name="DIRECTO7.17">'[19]APU'!$U$11290</definedName>
    <definedName name="DIRECTO7.18">'[19]APU'!$U$11351</definedName>
    <definedName name="DIRECTO7.19">'[19]APU'!$U$11412</definedName>
    <definedName name="DIRECTO7.20">'[19]APU'!$U$11473</definedName>
    <definedName name="DIRECTO7.21">'[19]APU'!$U$11534</definedName>
    <definedName name="DIRECTO7.22">'[19]APU'!$U$11717</definedName>
    <definedName name="DIRECTO7.23">'[19]APU'!$U$11778</definedName>
    <definedName name="DIRECTO7.24">'[19]APU'!$U$14645</definedName>
    <definedName name="DIRECTO7.25">'[19]APU'!$U$15255</definedName>
    <definedName name="DIRECTO7.26">'[19]APU'!$U$15316</definedName>
    <definedName name="DIRECTO7.27">'[19]APU'!$U$15377</definedName>
    <definedName name="DIRECTO7.28">'[19]APU'!$U$15438</definedName>
    <definedName name="DIRECTO7.29">'[19]APU'!$U$15499</definedName>
    <definedName name="DIRECTO7.30">'[19]APU'!$U$15560</definedName>
    <definedName name="DIRECTO7.31">'[19]APU'!$U$15621</definedName>
    <definedName name="DIRECTO7.32">'[19]APU'!$U$15682</definedName>
    <definedName name="DIRECTO7.33">'[19]APU'!$U$15743</definedName>
    <definedName name="DIRECTO7.34">'[19]APU'!$U$15804</definedName>
    <definedName name="DIRECTO7.35">'[19]APU'!$U$15865</definedName>
    <definedName name="DIRECTO7.36">'[19]APU'!$U$17085</definedName>
    <definedName name="DIRECTO7.37">'[19]APU'!$U$17268</definedName>
    <definedName name="DIRECTO7.38">'[19]APU'!$U$17207</definedName>
    <definedName name="DIRECTO7.39">'[19]APU'!$U$17390</definedName>
    <definedName name="DIRECTO7.40">'[19]APU'!$U$17451</definedName>
    <definedName name="DIRECTO7.41">'[19]APU'!$U$17512</definedName>
    <definedName name="DIRECTO7.42">'[19]APU'!$U$17146</definedName>
    <definedName name="DIRECTO7.43">'[19]APU'!$U$17573</definedName>
    <definedName name="DIRECTO7.44">'[19]APU'!$U$17329</definedName>
    <definedName name="DIRECTO70">'[19]APU'!$U$4341</definedName>
    <definedName name="DIRECTO71">'[19]APU'!$U$4402</definedName>
    <definedName name="DIRECTO72">'[19]APU'!$U$4463</definedName>
    <definedName name="DIRECTO73">'[19]APU'!$U$4524</definedName>
    <definedName name="DIRECTO74">'[19]APU'!$U$4585</definedName>
    <definedName name="DIRECTO75">'[19]APU'!$U$4646</definedName>
    <definedName name="DIRECTO76">'[19]APU'!$U$4707</definedName>
    <definedName name="DIRECTO77">'[19]APU'!$U$4768</definedName>
    <definedName name="DIRECTO78">'[19]APU'!$U$4829</definedName>
    <definedName name="DIRECTO79">'[19]APU'!$U$4890</definedName>
    <definedName name="DIRECTO8">'[19]APU'!$U$559</definedName>
    <definedName name="DIRECTO80">'[19]APU'!$U$4951</definedName>
    <definedName name="DIRECTO81">'[19]APU'!$U$5012</definedName>
    <definedName name="DIRECTO82">'[19]APU'!$U$5073</definedName>
    <definedName name="DIRECTO83">'[19]APU'!$U$5134</definedName>
    <definedName name="DIRECTO84">'[19]APU'!$U$5195</definedName>
    <definedName name="DIRECTO85">'[19]APU'!$U$5256</definedName>
    <definedName name="DIRECTO86">'[19]APU'!$U$5317</definedName>
    <definedName name="DIRECTO87">'[19]APU'!$U$5378</definedName>
    <definedName name="DIRECTO88">'[19]APU'!$U$5439</definedName>
    <definedName name="DIRECTO89">'[19]APU'!$U$5500</definedName>
    <definedName name="DIRECTO9">'[19]APU'!$U$620</definedName>
    <definedName name="DIRECTO9.1">'[19]APU'!$U$16597</definedName>
    <definedName name="DIRECTO9.2">'[19]APU'!$U$16658</definedName>
    <definedName name="DIRECTO9.3">'[19]APU'!$U$16719</definedName>
    <definedName name="DIRECTO9.4">'[19]APU'!$U$16780</definedName>
    <definedName name="DIRECTO9.5">'[19]APU'!$U$16841</definedName>
    <definedName name="DIRECTO90">'[19]APU'!$U$5561</definedName>
    <definedName name="DIRECTO91">'[19]APU'!$U$5622</definedName>
    <definedName name="DIRECTO92">'[19]APU'!$U$5683</definedName>
    <definedName name="DIRECTO93">'[19]APU'!$U$5744</definedName>
    <definedName name="DIRECTO94">'[19]APU'!$U$5805</definedName>
    <definedName name="DIRECTO95">'[19]APU'!$U$5866</definedName>
    <definedName name="DIRECTO96">'[19]APU'!$U$5927</definedName>
    <definedName name="DIRECTO97">'[19]APU'!$U$5988</definedName>
    <definedName name="DIRECTO98">'[19]APU'!$U$6049</definedName>
    <definedName name="DIRECTO99">'[19]APU'!$U$6110</definedName>
    <definedName name="DURACION">'[11]DATOS BASICOS'!$G$37*30</definedName>
    <definedName name="DWPRICE" hidden="1">#REF!</definedName>
    <definedName name="EF">'[20]AIU'!$A$1:$IU$4</definedName>
    <definedName name="ENE">#REF!</definedName>
    <definedName name="EQUIPO">'[21]EQUIPOS'!$A$1:$J$32000</definedName>
    <definedName name="ES">'[12]CIRCUITOS CODENSA'!#REF!</definedName>
    <definedName name="EST10A">#REF!</definedName>
    <definedName name="EST10V1">#REF!</definedName>
    <definedName name="EST11A">#REF!</definedName>
    <definedName name="ESTRUCTURA" localSheetId="1" hidden="1">{#N/A,#N/A,TRUE,"INGENIERIA";#N/A,#N/A,TRUE,"COMPRAS";#N/A,#N/A,TRUE,"DIRECCION";#N/A,#N/A,TRUE,"RESUMEN"}</definedName>
    <definedName name="ESTRUCTURA" hidden="1">{#N/A,#N/A,TRUE,"INGENIERIA";#N/A,#N/A,TRUE,"COMPRAS";#N/A,#N/A,TRUE,"DIRECCION";#N/A,#N/A,TRUE,"RESUMEN"}</definedName>
    <definedName name="ESTRUCTURA_1" hidden="1">{#N/A,#N/A,TRUE,"INGENIERIA";#N/A,#N/A,TRUE,"COMPRAS";#N/A,#N/A,TRUE,"DIRECCION";#N/A,#N/A,TRUE,"RESUMEN"}</definedName>
    <definedName name="Excel_BuiltIn__FilterDatabase_2">'[22]Presup Av 1o de mayo con 73a '!$A$17:$N$110</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1_1_1_1_1_1">#REF!</definedName>
    <definedName name="Excel_BuiltIn_Print_Area_7">#REF!</definedName>
    <definedName name="Excel_BuiltIn_Print_Titles_1">#REF!</definedName>
    <definedName name="Excel_BuiltIn_Print_Titles_1_1">#REF!</definedName>
    <definedName name="Excel_BuiltIn_Print_Titles_1_1_1">#REF!</definedName>
    <definedName name="Excel_BuiltIn_Print_Titles_1_1_1_1">#REF!</definedName>
    <definedName name="Excel_BuiltIn_Print_Titles_3">'[23]COSTOS OFICINA'!#REF!</definedName>
    <definedName name="Excel_BuiltIn_Print_Titles_4">'[23]COSTOS CAMPAMENTO'!#REF!</definedName>
    <definedName name="FactorCostoPotencia">'[16]Modelo'!#REF!</definedName>
    <definedName name="FE">1.32</definedName>
    <definedName name="FEB">#REF!</definedName>
    <definedName name="FECH">'[9]DATOS'!$D$6</definedName>
    <definedName name="Fecha">'[15]Datos'!$B$7</definedName>
    <definedName name="fhg" localSheetId="1" hidden="1">{#N/A,#N/A,TRUE,"1842CWN0"}</definedName>
    <definedName name="fhg" hidden="1">{#N/A,#N/A,TRUE,"1842CWN0"}</definedName>
    <definedName name="fhg_1" hidden="1">{#N/A,#N/A,TRUE,"1842CWN0"}</definedName>
    <definedName name="FM">1.18</definedName>
    <definedName name="FO">'[12]CIRCUITOS CODENSA'!#REF!</definedName>
    <definedName name="FR">1.15</definedName>
    <definedName name="FS">1.32</definedName>
    <definedName name="GG">'[12]CIRCUITOS CODENSA'!#REF!</definedName>
    <definedName name="h">#REF!</definedName>
    <definedName name="H427.">#REF!</definedName>
    <definedName name="i">#REF!</definedName>
    <definedName name="INTEGRAL">'[11]DATOS BASICOS'!$D$48</definedName>
    <definedName name="Interventor">'[15]Datos'!$B$5</definedName>
    <definedName name="Io">#REF!</definedName>
    <definedName name="Item">'[24]Item'!$A$2:$D$213</definedName>
    <definedName name="ITEM2.10">'[19]APU'!$E$14843</definedName>
    <definedName name="ITEM2.11">'[19]APU'!$E$14904</definedName>
    <definedName name="ITEM2.12">'[19]APU'!$E$14965</definedName>
    <definedName name="ITEM3.15">'[19]APU'!$E$8621</definedName>
    <definedName name="ITEM3.16">'[19]APU'!$E$8682</definedName>
    <definedName name="ITEM3.17">'[19]APU'!$E$8743</definedName>
    <definedName name="ITEM3.18">'[19]APU'!$E$8804</definedName>
    <definedName name="ITEM3.19">'[19]APU'!$E$8865</definedName>
    <definedName name="ITEM3.20">'[19]APU'!$E$8926</definedName>
    <definedName name="ITEM3.21">'[19]APU'!$E$11915</definedName>
    <definedName name="ITEM3.22">'[19]APU'!$E$14477</definedName>
    <definedName name="ITEM3.23">'[19]APU'!$E$15087</definedName>
    <definedName name="ITEM4.20">'[19]APU'!$E$9170</definedName>
    <definedName name="ITEM4.21">'[19]APU'!$E$9231</definedName>
    <definedName name="ITEM4.22">'[19]APU'!$E$9292</definedName>
    <definedName name="ITEM4.23">'[19]APU'!$E$9353</definedName>
    <definedName name="ITEM4.24">'[19]APU'!$E$9414</definedName>
    <definedName name="ITEM4.25">'[19]APU'!$E$9475</definedName>
    <definedName name="ITEM4.26">'[19]APU'!$E$9536</definedName>
    <definedName name="ITEM4.27">'[19]APU'!$E$9597</definedName>
    <definedName name="ITEM4.28">'[19]APU'!$E$9658</definedName>
    <definedName name="ITEM4.29">'[19]APU'!$E$9719</definedName>
    <definedName name="ITEM4.30">'[19]APU'!$E$9780</definedName>
    <definedName name="ITEM4.31">'[19]APU'!$E$9841</definedName>
    <definedName name="ITEM4.32">'[19]APU'!$E$9902</definedName>
    <definedName name="ITEM4.33">'[19]APU'!$E$9963</definedName>
    <definedName name="ITEM4.34">'[19]APU'!$E$10024</definedName>
    <definedName name="ITEM4.35">'[19]APU'!$E$11549</definedName>
    <definedName name="ITEM4.36">'[19]APU'!$E$11610</definedName>
    <definedName name="ITEM4.37">'[19]APU'!$E$15941</definedName>
    <definedName name="ITEM4.38">'[19]APU'!$E$15148</definedName>
    <definedName name="ITEM4.39">'[19]APU'!$E$14233</definedName>
    <definedName name="ITEM4.40">'[19]APU'!$E$14294</definedName>
    <definedName name="ITEM4.41">'[19]APU'!$E$14355</definedName>
    <definedName name="ITEM4.42">'[19]APU'!$E$14416</definedName>
    <definedName name="ITEM4.43">'[19]APU'!$E$14538</definedName>
    <definedName name="ITEM4.44">'[19]APU'!$E$16002</definedName>
    <definedName name="ITEM4.45">'[19]APU'!$E$16063</definedName>
    <definedName name="ITEM4.46">'[19]APU'!$E$14660</definedName>
    <definedName name="ITEM5.100">'[19]APU'!$E$12403</definedName>
    <definedName name="ITEM5.101">'[19]APU'!$E$12464</definedName>
    <definedName name="ITEM5.104">'[19]APU'!$E$12525</definedName>
    <definedName name="ITEM5.105">'[19]APU'!$E$12586</definedName>
    <definedName name="ITEM5.106">'[19]APU'!$E$12647</definedName>
    <definedName name="ITEM5.107">'[19]APU'!$E$12708</definedName>
    <definedName name="ITEM5.108">'[19]APU'!$E$12769</definedName>
    <definedName name="ITEM5.109">'[19]APU'!$E$12830</definedName>
    <definedName name="ITEM5.111">'[19]APU'!$E$12891</definedName>
    <definedName name="ITEM5.112">'[19]APU'!$E$12952</definedName>
    <definedName name="ITEM5.113">'[19]APU'!$E$14721</definedName>
    <definedName name="ITEM5.114">'[19]APU'!$E$14782</definedName>
    <definedName name="ITEM5.115">'[19]APU'!$E$15026</definedName>
    <definedName name="ITEM5.53">'[19]APU'!$E$10085</definedName>
    <definedName name="ITEM5.54">'[19]APU'!$E$10146</definedName>
    <definedName name="ITEM5.55">'[19]APU'!$E$10207</definedName>
    <definedName name="ITEM5.56">'[19]APU'!$E$10268</definedName>
    <definedName name="ITEM5.57">'[19]APU'!$E$10329</definedName>
    <definedName name="ITEM5.58">'[19]APU'!$E$10390</definedName>
    <definedName name="ITEM5.59">'[19]APU'!$E$10451</definedName>
    <definedName name="ITEM5.60">'[19]APU'!$E$10512</definedName>
    <definedName name="ITEM5.61">'[19]APU'!$E$10573</definedName>
    <definedName name="ITEM5.62">'[19]APU'!$E$10634</definedName>
    <definedName name="ITEM5.63">'[19]APU'!$E$10695</definedName>
    <definedName name="ITEM5.64">'[19]APU'!$E$10756</definedName>
    <definedName name="ITEM5.65">'[19]APU'!$E$10817</definedName>
    <definedName name="ITEM5.66">'[19]APU'!$E$10878</definedName>
    <definedName name="ITEM5.67">'[19]APU'!$E$10939</definedName>
    <definedName name="ITEM5.68">'[19]APU'!$E$11000</definedName>
    <definedName name="ITEM5.69">'[19]APU'!$E$11061</definedName>
    <definedName name="ITEM5.70">'[19]APU'!$E$11122</definedName>
    <definedName name="ITEM5.71">'[19]APU'!$E$11183</definedName>
    <definedName name="ITEM5.72">'[19]APU'!$E$11976</definedName>
    <definedName name="ITEM5.73">'[19]APU'!$E$12037</definedName>
    <definedName name="ITEM5.74">'[19]APU'!$E$12098</definedName>
    <definedName name="ITEM5.77">'[19]APU'!$E$12159</definedName>
    <definedName name="ITEM5.78">'[19]APU'!$E$12281</definedName>
    <definedName name="ITEM5.79">'[19]APU'!$E$12342</definedName>
    <definedName name="ITEM5.80">'[19]APU'!$E$12220</definedName>
    <definedName name="ITEM5.82">'[19]APU'!$E$13989</definedName>
    <definedName name="ITEM5.83">'[19]APU'!$E$14050</definedName>
    <definedName name="ITEM5.84">'[19]APU'!$E$13318</definedName>
    <definedName name="ITEM5.85">'[19]APU'!$E$13379</definedName>
    <definedName name="ITEM5.86">'[19]APU'!$E$13440</definedName>
    <definedName name="ITEM5.87">'[19]APU'!$E$13501</definedName>
    <definedName name="ITEM5.88">'[19]APU'!$E$13562</definedName>
    <definedName name="ITEM5.89">'[19]APU'!$E$13623</definedName>
    <definedName name="ITEM5.90">'[19]APU'!$E$13684</definedName>
    <definedName name="ITEM5.91">'[19]APU'!$E$13745</definedName>
    <definedName name="ITEM5.92">'[19]APU'!$E$13806</definedName>
    <definedName name="ITEM5.93">'[19]APU'!$E$13867</definedName>
    <definedName name="ITEM5.94">'[19]APU'!$E$13928</definedName>
    <definedName name="ITEM5.95">'[19]APU'!$E$13013</definedName>
    <definedName name="ITEM5.96">'[19]APU'!$E$13074</definedName>
    <definedName name="ITEM5.97">'[19]APU'!$E$13135</definedName>
    <definedName name="ITEM5.98">'[19]APU'!$E$13196</definedName>
    <definedName name="ITEM5.99">'[19]APU'!$E$13257</definedName>
    <definedName name="ITEM521">'[18]ITEMS'!$A$522</definedName>
    <definedName name="ITEM7.1">'[19]APU'!$E$7589</definedName>
    <definedName name="ITEM7.10">'[19]APU'!$E$8138</definedName>
    <definedName name="ITEM7.11">'[19]APU'!$E$8199</definedName>
    <definedName name="ITEM7.12">'[19]APU'!$E$8259</definedName>
    <definedName name="ITEM7.13">'[19]APU'!$E$8320</definedName>
    <definedName name="ITEM7.14">'[19]APU'!$E$8381</definedName>
    <definedName name="ITEM7.15">'[19]APU'!$E$8442</definedName>
    <definedName name="ITEM7.16">'[19]APU'!$E$8560</definedName>
    <definedName name="ITEM7.17">'[19]APU'!$E$11244</definedName>
    <definedName name="ITEM7.18">'[19]APU'!$E$11305</definedName>
    <definedName name="ITEM7.19">'[19]APU'!$E$11366</definedName>
    <definedName name="ITEM7.2">'[19]APU'!$E$7650</definedName>
    <definedName name="ITEM7.20">'[19]APU'!$E$11427</definedName>
    <definedName name="ITEM7.21">'[19]APU'!$E$11488</definedName>
    <definedName name="ITEM7.22">'[19]APU'!$E$11671</definedName>
    <definedName name="ITEM7.23">'[19]APU'!$E$11732</definedName>
    <definedName name="ITEM7.24">'[19]APU'!$E$14599</definedName>
    <definedName name="ITEM7.25">'[19]APU'!$E$15209</definedName>
    <definedName name="ITEM7.26">'[19]APU'!$E$15270</definedName>
    <definedName name="ITEM7.27">'[19]APU'!$E$15331</definedName>
    <definedName name="ITEM7.28">'[19]APU'!$E$15392</definedName>
    <definedName name="ITEM7.29">'[19]APU'!$E$15453</definedName>
    <definedName name="ITEM7.3">'[19]APU'!$E$7711</definedName>
    <definedName name="ITEM7.30">'[19]APU'!$E$15514</definedName>
    <definedName name="ITEM7.31">'[19]APU'!$E$15575</definedName>
    <definedName name="ITEM7.32">'[19]APU'!$E$15636</definedName>
    <definedName name="ITEM7.33">'[19]APU'!$E$15697</definedName>
    <definedName name="ITEM7.34">'[19]APU'!$E$15758</definedName>
    <definedName name="ITEM7.35">'[19]APU'!$E$15819</definedName>
    <definedName name="ITEM7.4">'[19]APU'!$E$7772</definedName>
    <definedName name="ITEM7.5">'[19]APU'!$E$7833</definedName>
    <definedName name="ITEM7.6">'[19]APU'!$E$7894</definedName>
    <definedName name="ITEM7.7">'[19]APU'!$E$7955</definedName>
    <definedName name="ITEM7.8">'[19]APU'!$E$8016</definedName>
    <definedName name="ITEM7.9">'[19]APU'!$E$8077</definedName>
    <definedName name="IVA_UTIL">'[9]DATOS'!$D$11</definedName>
    <definedName name="Jornal">'[10]Jornal'!$A$12:$I$31</definedName>
    <definedName name="JUL">#REF!</definedName>
    <definedName name="JUN">#REF!</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KDL" localSheetId="1" hidden="1">{#N/A,#N/A,TRUE,"1842CWN0"}</definedName>
    <definedName name="KDL" hidden="1">{#N/A,#N/A,TRUE,"1842CWN0"}</definedName>
    <definedName name="KDL_1" hidden="1">{#N/A,#N/A,TRUE,"1842CWN0"}</definedName>
    <definedName name="KK">#REF!</definedName>
    <definedName name="Longitud">#REF!</definedName>
    <definedName name="Longitud1">#REF!</definedName>
    <definedName name="Longitud2">#REF!</definedName>
    <definedName name="LP">'[12]CIRCUITOS CODENSA'!#REF!</definedName>
    <definedName name="mantenimiento">'[25]COSTOS OFICINA'!#REF!</definedName>
    <definedName name="MAR">#REF!</definedName>
    <definedName name="MAY">#REF!</definedName>
    <definedName name="meses">#REF!</definedName>
    <definedName name="met" localSheetId="1" hidden="1">{#N/A,#N/A,TRUE,"1842CWN0"}</definedName>
    <definedName name="met" hidden="1">{#N/A,#N/A,TRUE,"1842CWN0"}</definedName>
    <definedName name="met_1" hidden="1">{#N/A,#N/A,TRUE,"1842CWN0"}</definedName>
    <definedName name="metal" localSheetId="1" hidden="1">{#N/A,#N/A,TRUE,"1842CWN0"}</definedName>
    <definedName name="metal" hidden="1">{#N/A,#N/A,TRUE,"1842CWN0"}</definedName>
    <definedName name="metal_1" hidden="1">{#N/A,#N/A,TRUE,"1842CWN0"}</definedName>
    <definedName name="Mínimo">#REF!</definedName>
    <definedName name="MO">'[12]CIRCUITOS CODENSA'!#REF!</definedName>
    <definedName name="MU">'[12]CIRCUITOS CODENSA'!#REF!</definedName>
    <definedName name="MZ">'[12]CIRCUITOS CODENSA'!#REF!</definedName>
    <definedName name="NOV">#REF!</definedName>
    <definedName name="NUNI">#REF!</definedName>
    <definedName name="Obra">'[15]Datos'!$B$1</definedName>
    <definedName name="OCT">#REF!</definedName>
    <definedName name="ORO">#REF!</definedName>
    <definedName name="PB">'[12]CIRCUITOS CODENSA'!#REF!</definedName>
    <definedName name="PESO14.2">#REF!</definedName>
    <definedName name="PESO14.3">#REF!</definedName>
    <definedName name="PESO14.4">#REF!</definedName>
    <definedName name="PMT">#REF!</definedName>
    <definedName name="pre">#REF!</definedName>
    <definedName name="PRESUPUESTADO">#REF!</definedName>
    <definedName name="PROP">'[9]DATOS'!$D$7</definedName>
    <definedName name="PROVISIONALES" hidden="1">#REF!</definedName>
    <definedName name="Q">#REF!</definedName>
    <definedName name="qqq">#REF!</definedName>
    <definedName name="Resistenciaconductor">'[16]Modelo'!#REF!</definedName>
    <definedName name="SEP">#REF!</definedName>
    <definedName name="SF">'[12]CIRCUITOS CODENSA'!#REF!</definedName>
    <definedName name="SGI_V_INDICES_CIRCUITO_CAUSA">#REF!</definedName>
    <definedName name="SJ">'[12]CIRCUITOS CODENSA'!#REF!</definedName>
    <definedName name="SM">'[12]CIRCUITOS CODENSA'!#REF!</definedName>
    <definedName name="SMLMV">'[1]F.M.'!$C$3</definedName>
    <definedName name="SMMV">'[11]DATOS BASICOS'!$D$44</definedName>
    <definedName name="SOCIAL">#REF!</definedName>
    <definedName name="st">#REF!</definedName>
    <definedName name="SU">'[12]CIRCUITOS CODENSA'!#REF!</definedName>
    <definedName name="SUBESTACIONES">'[26]OBRAS SES'!#REF!</definedName>
    <definedName name="SUBTRANS">'[11]DATOS BASICOS'!$D$46</definedName>
    <definedName name="tabla2">#REF!</definedName>
    <definedName name="TB">'[12]CIRCUITOS CODENSA'!#REF!</definedName>
    <definedName name="TE">'[12]CIRCUITOS CODENSA'!#REF!</definedName>
    <definedName name="To">#REF!</definedName>
    <definedName name="Total">#REF!</definedName>
    <definedName name="Total_Kilometro_típico_aereo_11.4_kV">'[27]c2.5y2.6'!#REF!</definedName>
    <definedName name="Total_Kilometro_típico_aereo_34.5_kV">'[27]c2.5y2.6'!#REF!</definedName>
    <definedName name="Total_Kilometro_típico_aereo_rural_11.4kV">'[27]c2.5y2.6'!#REF!</definedName>
    <definedName name="Total_Kilometro_típico_aereo_rural_34.5kV">'[27]c2.5y2.6'!#REF!</definedName>
    <definedName name="Total_Kilometro_típico_subterraneo_11.4_kV">'[27]c2.5y2.6'!#REF!</definedName>
    <definedName name="Total_Kilometro_típico_subterraneo_34.5_kV">'[27]c2.5y2.6'!#REF!</definedName>
    <definedName name="TRM">'[11]DATOS BASICOS'!$D$33</definedName>
    <definedName name="TU">'[12]CIRCUITOS CODENSA'!#REF!</definedName>
    <definedName name="UM">'[12]CIRCUITOS CODENSA'!#REF!</definedName>
    <definedName name="UNIDAD1">'[17]ITEMS'!$C$2</definedName>
    <definedName name="UNIDAD521">'[18]ITEMS'!$C$522</definedName>
    <definedName name="US">'[12]CIRCUITOS CODENSA'!#REF!</definedName>
    <definedName name="variacion">'[10]Datos'!$B$8</definedName>
    <definedName name="VE">'[12]CIRCUITOS CODENSA'!#REF!</definedName>
    <definedName name="VI">'[12]CIRCUITOS CODENSA'!#REF!</definedName>
    <definedName name="wrn.civil._.works." localSheetId="1" hidden="1">{#N/A,#N/A,TRUE,"1842CWN0"}</definedName>
    <definedName name="wrn.civil._.works." hidden="1">{#N/A,#N/A,TRUE,"1842CWN0"}</definedName>
    <definedName name="wrn.civil._.works._1" hidden="1">{#N/A,#N/A,TRUE,"1842CWN0"}</definedName>
    <definedName name="wrn.FORMATOS." localSheetId="1"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FORMATOS._1"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RENCIA." localSheetId="1" hidden="1">{#N/A,#N/A,TRUE,"INGENIERIA";#N/A,#N/A,TRUE,"COMPRAS";#N/A,#N/A,TRUE,"DIRECCION";#N/A,#N/A,TRUE,"RESUMEN"}</definedName>
    <definedName name="wrn.GERENCIA." hidden="1">{#N/A,#N/A,TRUE,"INGENIERIA";#N/A,#N/A,TRUE,"COMPRAS";#N/A,#N/A,TRUE,"DIRECCION";#N/A,#N/A,TRUE,"RESUMEN"}</definedName>
    <definedName name="wrn.GERENCIA._1" hidden="1">{#N/A,#N/A,TRUE,"INGENIERIA";#N/A,#N/A,TRUE,"COMPRAS";#N/A,#N/A,TRUE,"DIRECCION";#N/A,#N/A,TRUE,"RESUMEN"}</definedName>
    <definedName name="www">#REF!</definedName>
    <definedName name="x">#REF!</definedName>
    <definedName name="XSW" localSheetId="1" hidden="1">{#N/A,#N/A,TRUE,"1842CWN0"}</definedName>
    <definedName name="XSW" hidden="1">{#N/A,#N/A,TRUE,"1842CWN0"}</definedName>
    <definedName name="XSW_1" hidden="1">{#N/A,#N/A,TRUE,"1842CWN0"}</definedName>
    <definedName name="xx">#REF!</definedName>
    <definedName name="xxx">#REF!</definedName>
    <definedName name="XXXX" hidden="1">#REF!</definedName>
    <definedName name="XZS" hidden="1">#REF!</definedName>
    <definedName name="y">#REF!</definedName>
    <definedName name="ZAQ" localSheetId="1" hidden="1">{#N/A,#N/A,TRUE,"INGENIERIA";#N/A,#N/A,TRUE,"COMPRAS";#N/A,#N/A,TRUE,"DIRECCION";#N/A,#N/A,TRUE,"RESUMEN"}</definedName>
    <definedName name="ZAQ" hidden="1">{#N/A,#N/A,TRUE,"INGENIERIA";#N/A,#N/A,TRUE,"COMPRAS";#N/A,#N/A,TRUE,"DIRECCION";#N/A,#N/A,TRUE,"RESUMEN"}</definedName>
    <definedName name="ZAQ_1" hidden="1">{#N/A,#N/A,TRUE,"INGENIERIA";#N/A,#N/A,TRUE,"COMPRAS";#N/A,#N/A,TRUE,"DIRECCION";#N/A,#N/A,TRUE,"RESUMEN"}</definedName>
  </definedNames>
  <calcPr fullCalcOnLoad="1"/>
</workbook>
</file>

<file path=xl/sharedStrings.xml><?xml version="1.0" encoding="utf-8"?>
<sst xmlns="http://schemas.openxmlformats.org/spreadsheetml/2006/main" count="114" uniqueCount="96">
  <si>
    <t>CANTIDAD</t>
  </si>
  <si>
    <t>MESES</t>
  </si>
  <si>
    <t>AJUSTES POR CAMBIO DE VIGENCIA</t>
  </si>
  <si>
    <t>INSTITUTO DE DESARROLLO URBANO</t>
  </si>
  <si>
    <t>CONTRATO N.</t>
  </si>
  <si>
    <t>MODALIDAD DE PROYECTO</t>
  </si>
  <si>
    <t>FECHA:</t>
  </si>
  <si>
    <t>ACTIVIDADES</t>
  </si>
  <si>
    <t>MONTOS</t>
  </si>
  <si>
    <t>TOTAL PROYECTO</t>
  </si>
  <si>
    <t>CONSIDERACIONES</t>
  </si>
  <si>
    <t>Cuando el proceso licitatorio es de Estudios y Diseños y Construcción, la etapa de preliminares se incluye en el componente de estudios y diseños. En este caso, no se incluye el costo de preliminares en los valores base para la estimación del AIU.</t>
  </si>
  <si>
    <t>ESPECIALISTA COSTOS Y PRESUPUESTOS D/T DE PROYECTOS</t>
  </si>
  <si>
    <t>REVISÓ: ARQ, DIEGO FERNANDO MEJÍA DELGADO</t>
  </si>
  <si>
    <t>SUBDIRECTOR GENERAL DE DESARROLLO URBANO - ORDENADOR DEL GASTO</t>
  </si>
  <si>
    <t>SUBDIRECCIÓN GENERAL DE DESARROLLO URBANO</t>
  </si>
  <si>
    <t>DIRECCIÓN TÉCNICA DE PROYECTOS</t>
  </si>
  <si>
    <t>PRELIMINARES</t>
  </si>
  <si>
    <t>COSTO TOTAL DEL PROYECTO</t>
  </si>
  <si>
    <t>ENSAYOS DE LABORATORIO</t>
  </si>
  <si>
    <t>AIU</t>
  </si>
  <si>
    <t>TOTAL ETAPA EyD</t>
  </si>
  <si>
    <t>EJECUCIÓN DE OBRAS</t>
  </si>
  <si>
    <t>ENSAYOS DE LABORATORIO (Inc. Ajustes)</t>
  </si>
  <si>
    <t>ESTUDIOS Y DISEÑOS (Inc. EPP y Ajustes)</t>
  </si>
  <si>
    <t>PMA (Incl. AIU)</t>
  </si>
  <si>
    <t>PGS (Incl. AIU)</t>
  </si>
  <si>
    <t>PMT (Incl. AIU)</t>
  </si>
  <si>
    <t>OBJETO DE LA LICITACIÓN:</t>
  </si>
  <si>
    <t>ANTICIPO</t>
  </si>
  <si>
    <t>VoBo: ING. EDGAR FRANCISCO URIBE RAMOS</t>
  </si>
  <si>
    <t>SUBDIRECTOR GENERAL DE INFRAESTRUCTURA - ORDENADOR DEL GASTO</t>
  </si>
  <si>
    <t>COMPENSACIONES SDA</t>
  </si>
  <si>
    <t>ACTUALIZÓ: ING. MARITZA LUCIA URIBE IBARRA</t>
  </si>
  <si>
    <t>ACTUALIZÓ: ING. JHON POLANCO MENDIETA</t>
  </si>
  <si>
    <t>ORDENADOR DEL GASTO SEGÚN MONTO</t>
  </si>
  <si>
    <t>Consultoría:</t>
  </si>
  <si>
    <t>Obra – construcción:</t>
  </si>
  <si>
    <t>Obra –mantenimiento:</t>
  </si>
  <si>
    <t>a</t>
  </si>
  <si>
    <t>b</t>
  </si>
  <si>
    <t>c</t>
  </si>
  <si>
    <t>d</t>
  </si>
  <si>
    <t>DTP</t>
  </si>
  <si>
    <t>DTC</t>
  </si>
  <si>
    <t>DTM</t>
  </si>
  <si>
    <t>DTP, DTC o DTM</t>
  </si>
  <si>
    <t>Interventoría:</t>
  </si>
  <si>
    <t>1)</t>
  </si>
  <si>
    <t>2)</t>
  </si>
  <si>
    <t>SGDU</t>
  </si>
  <si>
    <t>SGI</t>
  </si>
  <si>
    <t>SGDU o SGI</t>
  </si>
  <si>
    <t xml:space="preserve">3) </t>
  </si>
  <si>
    <t>NA</t>
  </si>
  <si>
    <t>ACTUALIZÓ Y REVISÓ: ARQ. DIEGO FERNANDO MEJÍA DELGADO</t>
  </si>
  <si>
    <t>REVISÓ: ING. CARLOS ANDRÉS GÓMEZ HERMIDA</t>
  </si>
  <si>
    <t>ACTUALIZÓ Y REVISÓ: ING. CARLOS ANDRÉS GÓMEZ HERMIDA</t>
  </si>
  <si>
    <t>DIRECTOR TÉCNICO DE PROYECTOS</t>
  </si>
  <si>
    <t>VoBo: ING. WILLIAM ORLANDO LUZARDO TRIANA</t>
  </si>
  <si>
    <t>Para mixtos (EyD y construcción independiente al monto siempre firma SGI).</t>
  </si>
  <si>
    <t>SMLMV 2019</t>
  </si>
  <si>
    <t>Hasta 1000 SMLMV = 828 millones firma el área ejecutora así:</t>
  </si>
  <si>
    <t>Más de 1000 SMLMV firma la subdirección general de la cual depende el área ejecutora</t>
  </si>
  <si>
    <r>
      <t>Cuando se trata de un proceso de Construcción, se separa la etapa de preliminares de la etapa de obra. El AIU sólo contemplaría el tiempo estimado para la ejecución de la obra (</t>
    </r>
    <r>
      <rPr>
        <u val="single"/>
        <sz val="9"/>
        <color indexed="8"/>
        <rFont val="Arial"/>
        <family val="2"/>
      </rPr>
      <t>plazo de preliminares solo en vigencias de amparos pólizas</t>
    </r>
    <r>
      <rPr>
        <sz val="9"/>
        <color indexed="8"/>
        <rFont val="Arial"/>
        <family val="2"/>
      </rPr>
      <t>). El costo de preliminares se incluye en los valores base para el cálculo del AIU.</t>
    </r>
  </si>
  <si>
    <t>Se debe ajustar la hoja de desglose de topes de acuerdo a los costos directos que aplican en cada proceso.</t>
  </si>
  <si>
    <t>ACTUALIZÓ: ING. MANUEL FELIPE GONZÁLEZ ALFONSO</t>
  </si>
  <si>
    <t>ACTUALIZÓ: ING. ANDRÉS PULIDO FIERRO</t>
  </si>
  <si>
    <t>ACTUALIZÓ: ING. FABIÁN ENRIQUE MARTÍN LEAL</t>
  </si>
  <si>
    <t>VoBo: ING. JOSÉ JAVIER SUAREZ BERNAL</t>
  </si>
  <si>
    <t>COSTO ESTIMADO PARA EVALUACION Y CONPENSACION-SDA</t>
  </si>
  <si>
    <t xml:space="preserve">ESTUDIOS, DISEÑOS Y CONSTRUCCIÓN DEL PASEO COMERCIAL BOITÁ - SANTA CATALINA FASE II, EN LA LOCALIDAD DE KENNEDY EN LA CIUDAD DE BOGOTÁ, D.C. </t>
  </si>
  <si>
    <t>FORMULARIO 1</t>
  </si>
  <si>
    <t>PRESUPUESTO OFICIAL</t>
  </si>
  <si>
    <t>Nº</t>
  </si>
  <si>
    <t>ITEM DE PAGO</t>
  </si>
  <si>
    <t xml:space="preserve">ESPECIFICACIONES </t>
  </si>
  <si>
    <t>DESCRIPCION</t>
  </si>
  <si>
    <t>UND.</t>
  </si>
  <si>
    <t>GENERAL</t>
  </si>
  <si>
    <t>PARTICULAR</t>
  </si>
  <si>
    <t>VERIFICACIÓN</t>
  </si>
  <si>
    <t xml:space="preserve">VALORES OFICIALES </t>
  </si>
  <si>
    <t xml:space="preserve">                 VALORES OFERTADOS</t>
  </si>
  <si>
    <t>[El presente formulario formulario aplica para los procesos de contratación que tengan como forma de pago precios unitarios, la Entidad debe ajustarlo] </t>
  </si>
  <si>
    <t>VALOR UNITARIO BASICO
OFERTADO</t>
  </si>
  <si>
    <t>VALOR UNITARIO BASICO
CORREGIDO</t>
  </si>
  <si>
    <t>VALOR BASICO TOTAL</t>
  </si>
  <si>
    <t xml:space="preserve"> IVA SOBRE EL VALOR BÁSICO (19%):</t>
  </si>
  <si>
    <t>VALOR TOTAL :</t>
  </si>
  <si>
    <t>VALOR UNITARIO BASICO OFICIAL</t>
  </si>
  <si>
    <t>VALOR UNITARIO BASICO OFICIAL  x CANTIDAD</t>
  </si>
  <si>
    <t>VALOR UNITARIO BASICO PROPUESTO  x CANTIDAD</t>
  </si>
  <si>
    <t>FIRMA DEL PROPONENTE: ____________________________________________________________________________________________</t>
  </si>
  <si>
    <t>IDU-SAMC-XXX-XXX-2020</t>
  </si>
  <si>
    <t>En esta sección se deberá discriminar los impuestos, tasas o contribuciones que aplican al proceso de contratación. Los oferentes tendrán en cuenta está información al presentar su oferta.Acta 9 del 16 de Marzo de 2021 - Comité de Gestión Precontractual</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</si>
</sst>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0_-;\-&quot;$&quot;* #,##0_-;_-&quot;$&quot;* &quot;-&quot;_-;_-@_-"/>
    <numFmt numFmtId="173" formatCode="_-&quot;$&quot;* #,##0.00_-;\-&quot;$&quot;* #,##0.00_-;_-&quot;$&quot;* &quot;-&quot;??_-;_-@_-"/>
    <numFmt numFmtId="174" formatCode="_ &quot;$&quot;\ * #,##0.00_ ;_ &quot;$&quot;\ * \-#,##0.00_ ;_ &quot;$&quot;\ * &quot;-&quot;??_ ;_ @_ "/>
    <numFmt numFmtId="175" formatCode="_ * #,##0.00_ ;_ * \-#,##0.00_ ;_ * &quot;-&quot;??_ ;_ @_ "/>
    <numFmt numFmtId="176" formatCode="_-* #,##0.00\ _€_-;\-* #,##0.00\ _€_-;_-* &quot;-&quot;??\ _€_-;_-@_-"/>
    <numFmt numFmtId="177" formatCode="&quot;$&quot;\ #,##0"/>
    <numFmt numFmtId="178" formatCode="&quot;$&quot;\ #,##0.00"/>
    <numFmt numFmtId="179" formatCode="[$$-240A]\ #,##0.00"/>
    <numFmt numFmtId="180" formatCode="0.0%"/>
    <numFmt numFmtId="181" formatCode="#,##0.0"/>
    <numFmt numFmtId="182" formatCode="_-* #,##0.00\ _P_t_a_-;\-* #,##0.00\ _P_t_a_-;_-* &quot;-&quot;??\ _P_t_a_-;_-@_-"/>
    <numFmt numFmtId="183" formatCode="_ * #,##0_ ;_ * \-#,##0_ ;_ * \-??_ ;_ @_ "/>
    <numFmt numFmtId="184" formatCode="_-* #,##0_-;\-* #,##0_-;_-* &quot;-&quot;??_-;_-@_-"/>
    <numFmt numFmtId="185" formatCode="_-* #,##0\ _P_t_a_-;\-* #,##0\ _P_t_a_-;_-* &quot;-&quot;\ _P_t_a_-;_-@_-"/>
    <numFmt numFmtId="186" formatCode="_-* #,##0.00\ &quot;Pta&quot;_-;\-* #,##0.00\ &quot;Pta&quot;_-;_-* &quot;-&quot;??\ &quot;Pta&quot;_-;_-@_-"/>
    <numFmt numFmtId="187" formatCode="_ [$€]\ * #,##0.00_ ;_ [$€]\ * \-#,##0.00_ ;_ [$€]\ * &quot;-&quot;??_ ;_ @_ "/>
    <numFmt numFmtId="188" formatCode="_ &quot;$&quot;\ * #,##0_ ;_ &quot;$&quot;\ * \-#,##0_ ;_ &quot;$&quot;\ * &quot;-&quot;_ ;_ @_ "/>
    <numFmt numFmtId="189" formatCode="\$#,##0\ ;\(\$#,##0\)"/>
    <numFmt numFmtId="190" formatCode="_ [$€-2]\ * #,##0.00_ ;_ [$€-2]\ * \-#,##0.00_ ;_ [$€-2]\ * &quot;-&quot;??_ "/>
    <numFmt numFmtId="191" formatCode="_ * #,##0.00_ ;_ * \-#,##0.00_ ;_ * \-??_ ;_ @_ "/>
    <numFmt numFmtId="192" formatCode="_-* #,##0.00\ &quot;€&quot;_-;\-* #,##0.00\ &quot;€&quot;_-;_-* &quot;-&quot;??\ &quot;€&quot;_-;_-@_-"/>
    <numFmt numFmtId="193" formatCode="_ &quot;$&quot;* #,##0.00_ ;_ &quot;$&quot;* \-#,##0.00_ ;_ &quot;$&quot;* &quot;-&quot;??_ ;_ @_ "/>
    <numFmt numFmtId="194" formatCode="_([$€]* #,##0.00_);_([$€]* \(#,##0.00\);_([$€]* &quot;-&quot;??_);_(@_)"/>
    <numFmt numFmtId="195" formatCode="_-* #,##0.00\ _P_t_s_-;\-* #,##0.00\ _P_t_s_-;_-* &quot;-&quot;??\ _P_t_s_-;_-@_-"/>
    <numFmt numFmtId="196" formatCode="_ * #,##0_ ;_ * \-#,##0_ ;_ * &quot;-&quot;??_ ;_ @_ "/>
    <numFmt numFmtId="197" formatCode="_-[$$-240A]\ * #,##0.00_ ;_-[$$-240A]\ * \-#,##0.00\ ;_-[$$-240A]\ * &quot;-&quot;??_ ;_-@_ "/>
    <numFmt numFmtId="198" formatCode="_-[$$-240A]* #,##0.00_-;\-[$$-240A]* #,##0.00_-;_-[$$-240A]* &quot;-&quot;??_-;_-@_-"/>
    <numFmt numFmtId="199" formatCode="_-* #,##0.00\ &quot;Pts&quot;_-;\-* #,##0.00\ &quot;Pts&quot;_-;_-* &quot;-&quot;??\ &quot;Pts&quot;_-;_-@_-"/>
    <numFmt numFmtId="200" formatCode="_([$$-240A]\ * #,##0.00_);_([$$-240A]\ * \(#,##0.00\);_([$$-240A]\ * &quot;-&quot;??_);_(@_)"/>
    <numFmt numFmtId="201" formatCode="_([$$-240A]\ * #,##0_);_([$$-240A]\ * \(#,##0\);_([$$-240A]\ * &quot;-&quot;??_);_(@_)"/>
    <numFmt numFmtId="202" formatCode="0#.00\ \L\t"/>
    <numFmt numFmtId="203" formatCode="_ [$$-240A]\ * #,##0.00_ ;_ [$$-240A]\ * \-#,##0.00_ ;_ [$$-240A]\ * &quot;-&quot;??_ ;_ @_ "/>
    <numFmt numFmtId="204" formatCode="#,##0.000000000000000"/>
    <numFmt numFmtId="205" formatCode="0.000%"/>
    <numFmt numFmtId="206" formatCode="0.0000%"/>
    <numFmt numFmtId="207" formatCode="0.00000%"/>
    <numFmt numFmtId="208" formatCode="0.000000%"/>
    <numFmt numFmtId="209" formatCode="0.0000000%"/>
    <numFmt numFmtId="210" formatCode="0.00000000%"/>
    <numFmt numFmtId="211" formatCode="0.000000000%"/>
    <numFmt numFmtId="212" formatCode="0.0000000000%"/>
    <numFmt numFmtId="213" formatCode="0.00000000000%"/>
    <numFmt numFmtId="214" formatCode="0.000000000000%"/>
    <numFmt numFmtId="215" formatCode="0.0000000000000%"/>
    <numFmt numFmtId="216" formatCode="0.00000000000000%"/>
    <numFmt numFmtId="217" formatCode="0.000000000000000%"/>
    <numFmt numFmtId="218" formatCode="0.0000000000000000%"/>
    <numFmt numFmtId="219" formatCode="0.00000000000000000%"/>
    <numFmt numFmtId="220" formatCode="0.000000000000000000%"/>
    <numFmt numFmtId="221" formatCode="&quot;$&quot;\ #,##0.000"/>
    <numFmt numFmtId="222" formatCode="&quot;$&quot;\ #,##0.0000"/>
    <numFmt numFmtId="223" formatCode="&quot;$&quot;\ #,##0.00000"/>
  </numFmts>
  <fonts count="75">
    <font>
      <sz val="10"/>
      <name val="Arial"/>
      <family val="0"/>
    </font>
    <font>
      <u val="single"/>
      <sz val="10"/>
      <color indexed="12"/>
      <name val="Arial"/>
      <family val="2"/>
    </font>
    <font>
      <u val="single"/>
      <sz val="10"/>
      <color indexed="36"/>
      <name val="Arial"/>
      <family val="2"/>
    </font>
    <font>
      <b/>
      <sz val="9"/>
      <name val="Arial"/>
      <family val="2"/>
    </font>
    <font>
      <sz val="9"/>
      <name val="Arial"/>
      <family val="2"/>
    </font>
    <font>
      <sz val="10"/>
      <color indexed="8"/>
      <name val="MS Sans Serif"/>
      <family val="2"/>
    </font>
    <font>
      <b/>
      <sz val="11"/>
      <name val="Arial"/>
      <family val="2"/>
    </font>
    <font>
      <b/>
      <sz val="10"/>
      <name val="Arial"/>
      <family val="2"/>
    </font>
    <font>
      <sz val="9"/>
      <color indexed="8"/>
      <name val="Arial"/>
      <family val="2"/>
    </font>
    <font>
      <b/>
      <sz val="9"/>
      <color indexed="8"/>
      <name val="Arial"/>
      <family val="2"/>
    </font>
    <font>
      <sz val="7"/>
      <name val="Arial"/>
      <family val="2"/>
    </font>
    <font>
      <u val="single"/>
      <sz val="9"/>
      <color indexed="8"/>
      <name val="Arial"/>
      <family val="2"/>
    </font>
    <font>
      <sz val="11"/>
      <color indexed="8"/>
      <name val="Calibri"/>
      <family val="2"/>
    </font>
    <font>
      <b/>
      <sz val="12"/>
      <name val="Arial"/>
      <family val="2"/>
    </font>
    <font>
      <sz val="8.05"/>
      <color indexed="8"/>
      <name val="Arial"/>
      <family val="2"/>
    </font>
    <font>
      <sz val="12"/>
      <name val="Courier"/>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name val="Helv"/>
      <family val="0"/>
    </font>
    <font>
      <b/>
      <sz val="18"/>
      <name val="Arial"/>
      <family val="2"/>
    </font>
    <font>
      <sz val="12"/>
      <name val="Arial"/>
      <family val="2"/>
    </font>
    <font>
      <b/>
      <sz val="18"/>
      <color indexed="62"/>
      <name val="Cambria"/>
      <family val="2"/>
    </font>
    <font>
      <sz val="10"/>
      <name val="Arial Narrow"/>
      <family val="2"/>
    </font>
    <font>
      <b/>
      <sz val="10"/>
      <color indexed="8"/>
      <name val="Arial"/>
      <family val="2"/>
    </font>
    <font>
      <sz val="7"/>
      <color indexed="8"/>
      <name val="Arial"/>
      <family val="2"/>
    </font>
    <font>
      <sz val="10"/>
      <color indexed="13"/>
      <name val="Arial"/>
      <family val="2"/>
    </font>
    <font>
      <b/>
      <sz val="10"/>
      <color indexed="10"/>
      <name val="Arial"/>
      <family val="2"/>
    </font>
    <font>
      <b/>
      <sz val="6"/>
      <color indexed="8"/>
      <name val="Arial"/>
      <family val="2"/>
    </font>
    <font>
      <sz val="12"/>
      <name val="Arial Narrow"/>
      <family val="2"/>
    </font>
    <font>
      <sz val="11"/>
      <name val="Arial Narrow"/>
      <family val="2"/>
    </font>
    <font>
      <b/>
      <sz val="12"/>
      <name val="Arial Narrow"/>
      <family val="2"/>
    </font>
    <font>
      <sz val="8"/>
      <name val="Arial Narrow"/>
      <family val="2"/>
    </font>
    <font>
      <b/>
      <sz val="22"/>
      <name val="Arial Narrow"/>
      <family val="2"/>
    </font>
    <font>
      <b/>
      <sz val="12"/>
      <color indexed="8"/>
      <name val="Arial"/>
      <family val="2"/>
    </font>
    <font>
      <sz val="12"/>
      <color indexed="9"/>
      <name val="Arial Narrow"/>
      <family val="2"/>
    </font>
    <font>
      <b/>
      <sz val="12"/>
      <color indexed="9"/>
      <name val="Arial Narrow"/>
      <family val="2"/>
    </font>
    <font>
      <b/>
      <sz val="16"/>
      <color indexed="9"/>
      <name val="Arial Narrow"/>
      <family val="2"/>
    </font>
    <font>
      <i/>
      <sz val="1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Arial"/>
      <family val="2"/>
    </font>
    <font>
      <sz val="12"/>
      <color theme="0"/>
      <name val="Arial Narrow"/>
      <family val="2"/>
    </font>
    <font>
      <b/>
      <sz val="12"/>
      <color theme="0"/>
      <name val="Arial Narrow"/>
      <family val="2"/>
    </font>
    <font>
      <b/>
      <sz val="16"/>
      <color theme="0"/>
      <name val="Arial Narrow"/>
      <family val="2"/>
    </font>
  </fonts>
  <fills count="7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8"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right style="thin"/>
      <top style="thin"/>
      <bottom/>
    </border>
    <border>
      <left/>
      <right style="thin"/>
      <top/>
      <bottom style="thin"/>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double"/>
      <right/>
      <top/>
      <bottom/>
    </border>
    <border>
      <left/>
      <right style="double"/>
      <top/>
      <bottom/>
    </border>
    <border>
      <left style="thin"/>
      <right style="thin"/>
      <top style="thin"/>
      <bottom style="medium"/>
    </border>
    <border>
      <left style="medium"/>
      <right style="thin"/>
      <top/>
      <bottom style="thin"/>
    </border>
    <border>
      <left style="thin"/>
      <right style="medium"/>
      <top/>
      <bottom style="thin"/>
    </border>
    <border>
      <left style="thin"/>
      <right style="thin"/>
      <top/>
      <bottom style="thin"/>
    </border>
    <border>
      <left/>
      <right style="thin"/>
      <top style="thin"/>
      <bottom style="thin"/>
    </border>
    <border>
      <left style="medium"/>
      <right style="medium"/>
      <top style="thin"/>
      <bottom style="thin"/>
    </border>
    <border>
      <left style="medium"/>
      <right style="medium"/>
      <top/>
      <bottom style="thin"/>
    </border>
    <border>
      <left style="double"/>
      <right/>
      <top/>
      <bottom style="double"/>
    </border>
    <border>
      <left/>
      <right style="double"/>
      <top style="double"/>
      <bottom/>
    </border>
    <border>
      <left style="double"/>
      <right/>
      <top style="double"/>
      <bottom/>
    </border>
    <border>
      <left/>
      <right/>
      <top style="double"/>
      <bottom/>
    </border>
    <border>
      <left style="medium"/>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right/>
      <top/>
      <bottom style="double"/>
    </border>
    <border>
      <left style="thin"/>
      <right/>
      <top style="medium"/>
      <bottom style="medium"/>
    </border>
    <border>
      <left/>
      <right/>
      <top style="thin"/>
      <bottom/>
    </border>
    <border>
      <left/>
      <right style="double"/>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medium"/>
    </border>
    <border>
      <left/>
      <right style="thin"/>
      <top style="medium"/>
      <bottom style="thin"/>
    </border>
    <border>
      <left>
        <color indexed="63"/>
      </left>
      <right style="thin"/>
      <top style="thin"/>
      <bottom style="medium"/>
    </border>
  </borders>
  <cellStyleXfs count="8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3" fillId="8"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3" fillId="1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3" fillId="11"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3"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3"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3" fillId="1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53" fillId="20"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53" fillId="21"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3"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3" fillId="2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6" fillId="2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54" fillId="28" borderId="0" applyNumberFormat="0" applyBorder="0" applyAlignment="0" applyProtection="0"/>
    <xf numFmtId="0" fontId="16" fillId="24" borderId="0" applyNumberFormat="0" applyBorder="0" applyAlignment="0" applyProtection="0"/>
    <xf numFmtId="0" fontId="54" fillId="29" borderId="0" applyNumberFormat="0" applyBorder="0" applyAlignment="0" applyProtection="0"/>
    <xf numFmtId="0" fontId="16" fillId="15" borderId="0" applyNumberFormat="0" applyBorder="0" applyAlignment="0" applyProtection="0"/>
    <xf numFmtId="0" fontId="54" fillId="30" borderId="0" applyNumberFormat="0" applyBorder="0" applyAlignment="0" applyProtection="0"/>
    <xf numFmtId="0" fontId="16" fillId="16" borderId="0" applyNumberFormat="0" applyBorder="0" applyAlignment="0" applyProtection="0"/>
    <xf numFmtId="0" fontId="54" fillId="31" borderId="0" applyNumberFormat="0" applyBorder="0" applyAlignment="0" applyProtection="0"/>
    <xf numFmtId="0" fontId="16" fillId="25" borderId="0" applyNumberFormat="0" applyBorder="0" applyAlignment="0" applyProtection="0"/>
    <xf numFmtId="0" fontId="54" fillId="32" borderId="0" applyNumberFormat="0" applyBorder="0" applyAlignment="0" applyProtection="0"/>
    <xf numFmtId="0" fontId="16" fillId="26" borderId="0" applyNumberFormat="0" applyBorder="0" applyAlignment="0" applyProtection="0"/>
    <xf numFmtId="0" fontId="54" fillId="33" borderId="0" applyNumberFormat="0" applyBorder="0" applyAlignment="0" applyProtection="0"/>
    <xf numFmtId="0" fontId="16" fillId="27"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37" borderId="0" applyNumberFormat="0" applyBorder="0" applyAlignment="0" applyProtection="0"/>
    <xf numFmtId="0" fontId="23" fillId="3" borderId="0" applyNumberFormat="0" applyBorder="0" applyAlignment="0" applyProtection="0"/>
    <xf numFmtId="0" fontId="55" fillId="38" borderId="0" applyNumberFormat="0" applyBorder="0" applyAlignment="0" applyProtection="0"/>
    <xf numFmtId="0" fontId="17" fillId="4" borderId="0" applyNumberFormat="0" applyBorder="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56" fillId="40" borderId="2"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57" fillId="41" borderId="3" applyNumberFormat="0" applyAlignment="0" applyProtection="0"/>
    <xf numFmtId="0" fontId="19" fillId="42" borderId="4" applyNumberFormat="0" applyAlignment="0" applyProtection="0"/>
    <xf numFmtId="0" fontId="58" fillId="0" borderId="5" applyNumberFormat="0" applyFill="0" applyAlignment="0" applyProtection="0"/>
    <xf numFmtId="0" fontId="20" fillId="0" borderId="6" applyNumberFormat="0" applyFill="0" applyAlignment="0" applyProtection="0"/>
    <xf numFmtId="0" fontId="19" fillId="42" borderId="4" applyNumberFormat="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9" fillId="0" borderId="7" applyNumberFormat="0" applyFill="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54" fillId="46"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6" fillId="48"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54" fillId="49"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6" fillId="52"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54" fillId="53"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6" fillId="5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54" fillId="55"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6" fillId="5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54" fillId="56"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6" fillId="48"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54" fillId="58"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6" fillId="59"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61" fillId="60" borderId="2"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33" fillId="0" borderId="0">
      <alignment/>
      <protection/>
    </xf>
    <xf numFmtId="0" fontId="33" fillId="0" borderId="0">
      <alignment/>
      <protection/>
    </xf>
    <xf numFmtId="187" fontId="0"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4" fontId="37" fillId="0" borderId="0" applyFont="0" applyFill="0" applyBorder="0" applyAlignment="0" applyProtection="0"/>
    <xf numFmtId="187" fontId="0" fillId="0" borderId="0" applyFont="0" applyFill="0" applyBorder="0" applyAlignment="0" applyProtection="0"/>
    <xf numFmtId="190" fontId="12" fillId="0" borderId="0" applyFont="0" applyFill="0" applyBorder="0" applyAlignment="0" applyProtection="0"/>
    <xf numFmtId="0" fontId="27"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17" fillId="4"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9" fillId="0" borderId="8"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0" fillId="0" borderId="9"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2" fillId="61" borderId="0" applyNumberFormat="0" applyBorder="0" applyAlignment="0" applyProtection="0"/>
    <xf numFmtId="0" fontId="23" fillId="3" borderId="0" applyNumberFormat="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5" fontId="1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2" fontId="0" fillId="0" borderId="0" applyFont="0" applyFill="0" applyBorder="0" applyAlignment="0" applyProtection="0"/>
    <xf numFmtId="176" fontId="12" fillId="0" borderId="0" applyFont="0" applyFill="0" applyBorder="0" applyAlignment="0" applyProtection="0"/>
    <xf numFmtId="182" fontId="0" fillId="0" borderId="0" applyFont="0" applyFill="0" applyBorder="0" applyAlignment="0" applyProtection="0"/>
    <xf numFmtId="171" fontId="9"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5" fontId="0" fillId="0" borderId="0" applyFont="0" applyFill="0" applyBorder="0" applyAlignment="0" applyProtection="0"/>
    <xf numFmtId="171" fontId="12" fillId="0" borderId="0" applyFont="0" applyFill="0" applyBorder="0" applyAlignment="0" applyProtection="0"/>
    <xf numFmtId="177" fontId="0" fillId="0" borderId="0" applyFont="0" applyFill="0" applyBorder="0" applyAlignment="0" applyProtection="0"/>
    <xf numFmtId="195" fontId="0"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1" fontId="0"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1" fontId="0"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8" fontId="0"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3" fontId="0" fillId="0" borderId="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43" fontId="12" fillId="0" borderId="0" applyFont="0" applyFill="0" applyBorder="0" applyAlignment="0" applyProtection="0"/>
    <xf numFmtId="183" fontId="0" fillId="0" borderId="0" applyFill="0" applyBorder="0" applyAlignment="0" applyProtection="0"/>
    <xf numFmtId="176" fontId="12" fillId="0" borderId="0" applyFont="0" applyFill="0" applyBorder="0" applyAlignment="0" applyProtection="0"/>
    <xf numFmtId="182" fontId="0" fillId="0" borderId="0" applyFont="0" applyFill="0" applyBorder="0" applyAlignment="0" applyProtection="0"/>
    <xf numFmtId="176" fontId="12"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71"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ont="0" applyFill="0" applyBorder="0" applyAlignment="0" applyProtection="0"/>
    <xf numFmtId="171" fontId="5" fillId="0" borderId="0" applyFont="0" applyFill="0" applyBorder="0" applyAlignment="0" applyProtection="0"/>
    <xf numFmtId="175" fontId="0" fillId="0" borderId="0" applyFont="0" applyFill="0" applyBorder="0" applyAlignment="0" applyProtection="0"/>
    <xf numFmtId="171" fontId="12"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ont="0" applyFill="0" applyBorder="0" applyAlignment="0" applyProtection="0"/>
    <xf numFmtId="175" fontId="0"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2"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17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75" fontId="0" fillId="0" borderId="0" applyFont="0" applyFill="0" applyBorder="0" applyAlignment="0" applyProtection="0"/>
    <xf numFmtId="175" fontId="14"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3" fontId="0" fillId="0" borderId="0" applyFont="0" applyFill="0" applyBorder="0" applyAlignment="0" applyProtection="0"/>
    <xf numFmtId="170" fontId="12"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9" fontId="0" fillId="0" borderId="0" applyFont="0" applyFill="0" applyBorder="0" applyAlignment="0" applyProtection="0"/>
    <xf numFmtId="192" fontId="0" fillId="0" borderId="0" applyFont="0" applyFill="0" applyBorder="0" applyAlignment="0" applyProtection="0"/>
    <xf numFmtId="199"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4"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4"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4"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92"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4"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92"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0" fillId="0" borderId="0" applyFont="0" applyFill="0" applyBorder="0" applyAlignment="0" applyProtection="0"/>
    <xf numFmtId="186"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0"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70" fontId="12" fillId="0" borderId="0" applyFont="0" applyFill="0" applyBorder="0" applyAlignment="0" applyProtection="0"/>
    <xf numFmtId="170" fontId="0" fillId="0" borderId="0" applyFont="0" applyFill="0" applyBorder="0" applyAlignment="0" applyProtection="0"/>
    <xf numFmtId="170" fontId="12" fillId="0" borderId="0" applyFont="0" applyFill="0" applyBorder="0" applyAlignment="0" applyProtection="0"/>
    <xf numFmtId="170"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86"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12" fillId="0" borderId="0" applyFont="0" applyFill="0" applyBorder="0" applyAlignment="0" applyProtection="0"/>
    <xf numFmtId="174" fontId="0" fillId="0" borderId="0" applyFill="0" applyBorder="0" applyAlignment="0" applyProtection="0"/>
    <xf numFmtId="174" fontId="0" fillId="0" borderId="0" applyFont="0" applyFill="0" applyBorder="0" applyAlignment="0" applyProtection="0"/>
    <xf numFmtId="170"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3" fontId="0" fillId="0" borderId="0" applyFont="0" applyFill="0" applyBorder="0" applyAlignment="0" applyProtection="0"/>
    <xf numFmtId="174" fontId="0" fillId="0" borderId="0" applyFill="0" applyBorder="0" applyAlignment="0" applyProtection="0"/>
    <xf numFmtId="193" fontId="14"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93" fontId="14" fillId="0" borderId="0" applyFont="0" applyFill="0" applyBorder="0" applyAlignment="0" applyProtection="0"/>
    <xf numFmtId="170" fontId="0" fillId="0" borderId="0" applyFont="0" applyFill="0" applyBorder="0" applyAlignment="0" applyProtection="0"/>
    <xf numFmtId="193" fontId="14" fillId="0" borderId="0" applyFont="0" applyFill="0" applyBorder="0" applyAlignment="0" applyProtection="0"/>
    <xf numFmtId="173" fontId="0" fillId="0" borderId="0" applyFont="0" applyFill="0" applyBorder="0" applyAlignment="0" applyProtection="0"/>
    <xf numFmtId="193" fontId="14" fillId="0" borderId="0" applyFont="0" applyFill="0" applyBorder="0" applyAlignment="0" applyProtection="0"/>
    <xf numFmtId="0" fontId="63" fillId="62" borderId="0" applyNumberFormat="0" applyBorder="0" applyAlignment="0" applyProtection="0"/>
    <xf numFmtId="0" fontId="24" fillId="63" borderId="0" applyNumberFormat="0" applyBorder="0" applyAlignment="0" applyProtection="0"/>
    <xf numFmtId="0" fontId="5" fillId="0" borderId="0">
      <alignment/>
      <protection/>
    </xf>
    <xf numFmtId="0" fontId="0" fillId="0" borderId="0" applyBorder="0">
      <alignment/>
      <protection/>
    </xf>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 fillId="0" borderId="0">
      <alignment/>
      <protection/>
    </xf>
    <xf numFmtId="0" fontId="53" fillId="0" borderId="0">
      <alignment/>
      <protection/>
    </xf>
    <xf numFmtId="0" fontId="53" fillId="0" borderId="0">
      <alignment/>
      <protection/>
    </xf>
    <xf numFmtId="37" fontId="15" fillId="0" borderId="0" applyBorder="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64"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3" fillId="0" borderId="0">
      <alignment/>
      <protection/>
    </xf>
    <xf numFmtId="0" fontId="53" fillId="0" borderId="0">
      <alignment/>
      <protection/>
    </xf>
    <xf numFmtId="0" fontId="0" fillId="0" borderId="0">
      <alignment/>
      <protection/>
    </xf>
    <xf numFmtId="0" fontId="64" fillId="0" borderId="0">
      <alignment/>
      <protection/>
    </xf>
    <xf numFmtId="0" fontId="12" fillId="0" borderId="0">
      <alignment/>
      <protection/>
    </xf>
    <xf numFmtId="0" fontId="12" fillId="0" borderId="0">
      <alignment/>
      <protection/>
    </xf>
    <xf numFmtId="0" fontId="12" fillId="0" borderId="0">
      <alignment/>
      <protection/>
    </xf>
    <xf numFmtId="0" fontId="53" fillId="0" borderId="0">
      <alignment/>
      <protection/>
    </xf>
    <xf numFmtId="0" fontId="12" fillId="0" borderId="0">
      <alignment/>
      <protection/>
    </xf>
    <xf numFmtId="0" fontId="0" fillId="0" borderId="0">
      <alignment/>
      <protection/>
    </xf>
    <xf numFmtId="0" fontId="5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12" fillId="0" borderId="0">
      <alignment/>
      <protection/>
    </xf>
    <xf numFmtId="187" fontId="0" fillId="0" borderId="0">
      <alignment/>
      <protection/>
    </xf>
    <xf numFmtId="0" fontId="0" fillId="0" borderId="0" applyBorder="0">
      <alignment/>
      <protection/>
    </xf>
    <xf numFmtId="0" fontId="32" fillId="0" borderId="0">
      <alignment/>
      <protection/>
    </xf>
    <xf numFmtId="0" fontId="5" fillId="0" borderId="0">
      <alignment/>
      <protection/>
    </xf>
    <xf numFmtId="0" fontId="0" fillId="0" borderId="0">
      <alignment/>
      <protection/>
    </xf>
    <xf numFmtId="0" fontId="35" fillId="0" borderId="0">
      <alignment/>
      <protection/>
    </xf>
    <xf numFmtId="0" fontId="5" fillId="0" borderId="0">
      <alignment/>
      <protection/>
    </xf>
    <xf numFmtId="0" fontId="0" fillId="0" borderId="0">
      <alignment/>
      <protection/>
    </xf>
    <xf numFmtId="0" fontId="5" fillId="0" borderId="0">
      <alignment/>
      <protection/>
    </xf>
    <xf numFmtId="0" fontId="53" fillId="0" borderId="0">
      <alignment/>
      <protection/>
    </xf>
    <xf numFmtId="0" fontId="0" fillId="0" borderId="0" applyBorder="0">
      <alignment/>
      <protection/>
    </xf>
    <xf numFmtId="0" fontId="0" fillId="64" borderId="11"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0" fillId="0" borderId="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40" borderId="14"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68" fillId="0" borderId="0" applyNumberFormat="0" applyFill="0" applyBorder="0" applyAlignment="0" applyProtection="0"/>
    <xf numFmtId="0" fontId="29" fillId="0" borderId="8" applyNumberFormat="0" applyFill="0" applyAlignment="0" applyProtection="0"/>
    <xf numFmtId="0" fontId="69" fillId="0" borderId="15" applyNumberFormat="0" applyFill="0" applyAlignment="0" applyProtection="0"/>
    <xf numFmtId="0" fontId="30" fillId="0" borderId="9" applyNumberFormat="0" applyFill="0" applyAlignment="0" applyProtection="0"/>
    <xf numFmtId="0" fontId="60" fillId="0" borderId="16" applyNumberFormat="0" applyFill="0" applyAlignment="0" applyProtection="0"/>
    <xf numFmtId="0" fontId="21" fillId="0" borderId="10" applyNumberFormat="0" applyFill="0" applyAlignment="0" applyProtection="0"/>
    <xf numFmtId="0" fontId="28" fillId="0" borderId="0" applyNumberFormat="0" applyFill="0" applyBorder="0" applyAlignment="0" applyProtection="0"/>
    <xf numFmtId="0" fontId="36" fillId="0" borderId="0" applyNumberFormat="0" applyFill="0" applyBorder="0" applyAlignment="0" applyProtection="0"/>
    <xf numFmtId="0" fontId="70" fillId="0" borderId="17"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26" fillId="0" borderId="0" applyNumberFormat="0" applyFill="0" applyBorder="0" applyAlignment="0" applyProtection="0"/>
  </cellStyleXfs>
  <cellXfs count="190">
    <xf numFmtId="0" fontId="0" fillId="0" borderId="0" xfId="0" applyAlignment="1">
      <alignment/>
    </xf>
    <xf numFmtId="0" fontId="8" fillId="0" borderId="0" xfId="0" applyFont="1" applyAlignment="1">
      <alignment horizontal="center" vertical="center"/>
    </xf>
    <xf numFmtId="0" fontId="32" fillId="0" borderId="0" xfId="0" applyFont="1" applyAlignment="1">
      <alignment vertical="center"/>
    </xf>
    <xf numFmtId="0" fontId="8" fillId="0" borderId="0" xfId="0" applyFont="1" applyAlignment="1">
      <alignment vertical="center"/>
    </xf>
    <xf numFmtId="0" fontId="32" fillId="0" borderId="0" xfId="0" applyFont="1" applyBorder="1" applyAlignment="1">
      <alignment vertical="center"/>
    </xf>
    <xf numFmtId="0" fontId="0" fillId="0" borderId="19" xfId="0" applyFont="1" applyBorder="1" applyAlignment="1">
      <alignment vertical="center" wrapText="1"/>
    </xf>
    <xf numFmtId="0" fontId="0" fillId="66" borderId="20" xfId="0" applyFont="1" applyFill="1" applyBorder="1" applyAlignment="1">
      <alignment vertical="center" wrapText="1"/>
    </xf>
    <xf numFmtId="0" fontId="0" fillId="66" borderId="19" xfId="0" applyFont="1" applyFill="1" applyBorder="1" applyAlignment="1">
      <alignment vertical="center" wrapText="1"/>
    </xf>
    <xf numFmtId="0" fontId="0" fillId="66" borderId="21" xfId="0" applyFont="1" applyFill="1" applyBorder="1" applyAlignment="1">
      <alignment vertical="center" wrapText="1"/>
    </xf>
    <xf numFmtId="0" fontId="0" fillId="0" borderId="0" xfId="0" applyFont="1" applyBorder="1" applyAlignment="1">
      <alignment vertical="center" wrapText="1"/>
    </xf>
    <xf numFmtId="0" fontId="7" fillId="0" borderId="0" xfId="0" applyFont="1" applyBorder="1" applyAlignment="1">
      <alignment horizontal="center" vertical="center" wrapText="1"/>
    </xf>
    <xf numFmtId="181" fontId="0" fillId="0" borderId="0" xfId="0" applyNumberFormat="1" applyFont="1" applyBorder="1" applyAlignment="1">
      <alignment vertical="center" wrapText="1"/>
    </xf>
    <xf numFmtId="0" fontId="38" fillId="0" borderId="22" xfId="0" applyFont="1" applyBorder="1" applyAlignment="1">
      <alignment horizontal="center" vertical="center"/>
    </xf>
    <xf numFmtId="0" fontId="38" fillId="0" borderId="0" xfId="0" applyFont="1" applyFill="1" applyBorder="1" applyAlignment="1">
      <alignment vertical="center" wrapText="1"/>
    </xf>
    <xf numFmtId="0" fontId="32" fillId="0" borderId="0" xfId="0" applyFont="1" applyFill="1" applyBorder="1" applyAlignment="1">
      <alignment vertical="center"/>
    </xf>
    <xf numFmtId="0" fontId="38" fillId="0" borderId="23" xfId="0" applyFont="1" applyBorder="1" applyAlignment="1">
      <alignment horizontal="center" vertical="center"/>
    </xf>
    <xf numFmtId="0" fontId="38" fillId="42" borderId="22" xfId="0" applyFont="1" applyFill="1" applyBorder="1" applyAlignment="1">
      <alignment horizontal="center" vertical="center"/>
    </xf>
    <xf numFmtId="0" fontId="38" fillId="42" borderId="23" xfId="0" applyFont="1" applyFill="1" applyBorder="1" applyAlignment="1">
      <alignment horizontal="center" vertical="center"/>
    </xf>
    <xf numFmtId="178" fontId="4" fillId="0" borderId="22" xfId="297" applyNumberFormat="1" applyFont="1" applyFill="1" applyBorder="1" applyAlignment="1" applyProtection="1">
      <alignment horizontal="right" vertical="center" wrapText="1"/>
      <protection/>
    </xf>
    <xf numFmtId="178" fontId="6" fillId="0" borderId="22" xfId="297" applyNumberFormat="1" applyFont="1" applyFill="1" applyBorder="1" applyAlignment="1" applyProtection="1">
      <alignment horizontal="right" vertical="center" wrapText="1"/>
      <protection/>
    </xf>
    <xf numFmtId="0" fontId="38" fillId="0" borderId="0" xfId="0" applyFont="1" applyFill="1" applyBorder="1" applyAlignment="1">
      <alignment horizontal="right" vertical="center"/>
    </xf>
    <xf numFmtId="0" fontId="38" fillId="0" borderId="0" xfId="0" applyFont="1" applyBorder="1" applyAlignment="1">
      <alignment horizontal="center" vertical="center"/>
    </xf>
    <xf numFmtId="178" fontId="4" fillId="0" borderId="0" xfId="297" applyNumberFormat="1" applyFont="1" applyFill="1" applyBorder="1" applyAlignment="1" applyProtection="1">
      <alignment horizontal="right" vertical="center" wrapText="1"/>
      <protection/>
    </xf>
    <xf numFmtId="0" fontId="9" fillId="0" borderId="0" xfId="0" applyFont="1" applyAlignment="1">
      <alignment vertical="center"/>
    </xf>
    <xf numFmtId="0" fontId="8" fillId="0" borderId="0" xfId="0" applyFont="1" applyAlignment="1">
      <alignment vertical="center" wrapText="1"/>
    </xf>
    <xf numFmtId="0" fontId="10" fillId="0" borderId="0" xfId="0" applyFont="1" applyBorder="1" applyAlignment="1">
      <alignment vertical="top" wrapText="1"/>
    </xf>
    <xf numFmtId="176" fontId="39" fillId="0" borderId="0" xfId="297" applyNumberFormat="1" applyFont="1" applyBorder="1" applyAlignment="1">
      <alignment vertical="top" wrapText="1"/>
    </xf>
    <xf numFmtId="0" fontId="8" fillId="0" borderId="22" xfId="0" applyFont="1" applyBorder="1" applyAlignment="1">
      <alignment vertical="center"/>
    </xf>
    <xf numFmtId="0" fontId="9" fillId="0" borderId="22" xfId="0" applyFont="1" applyBorder="1" applyAlignment="1">
      <alignment horizontal="right" vertical="center"/>
    </xf>
    <xf numFmtId="0" fontId="9" fillId="0" borderId="22" xfId="0" applyFont="1" applyFill="1" applyBorder="1" applyAlignment="1">
      <alignment horizontal="right" vertical="center"/>
    </xf>
    <xf numFmtId="0" fontId="8" fillId="0" borderId="22" xfId="0" applyFont="1" applyBorder="1" applyAlignment="1">
      <alignment horizontal="left" vertical="center" wrapText="1"/>
    </xf>
    <xf numFmtId="0" fontId="32" fillId="0" borderId="0" xfId="0" applyFont="1" applyAlignment="1">
      <alignment horizontal="center" vertical="center"/>
    </xf>
    <xf numFmtId="0" fontId="9" fillId="0" borderId="0" xfId="0" applyFont="1" applyFill="1" applyBorder="1" applyAlignment="1">
      <alignment horizontal="right" vertical="center"/>
    </xf>
    <xf numFmtId="9" fontId="38" fillId="0" borderId="0" xfId="0" applyNumberFormat="1" applyFont="1" applyBorder="1" applyAlignment="1">
      <alignment horizontal="center" vertical="center"/>
    </xf>
    <xf numFmtId="178" fontId="3" fillId="0" borderId="22" xfId="297" applyNumberFormat="1" applyFont="1" applyFill="1" applyBorder="1" applyAlignment="1" applyProtection="1">
      <alignment horizontal="right" vertical="center" wrapText="1"/>
      <protection/>
    </xf>
    <xf numFmtId="10" fontId="38" fillId="0" borderId="22" xfId="0" applyNumberFormat="1" applyFont="1" applyBorder="1" applyAlignment="1">
      <alignment horizontal="center" vertical="center"/>
    </xf>
    <xf numFmtId="10" fontId="38" fillId="0" borderId="22" xfId="783" applyNumberFormat="1" applyFont="1" applyBorder="1" applyAlignment="1">
      <alignment horizontal="center" vertical="center"/>
    </xf>
    <xf numFmtId="0" fontId="0" fillId="0" borderId="24" xfId="0" applyFont="1" applyBorder="1" applyAlignment="1">
      <alignment horizontal="center" vertical="center"/>
    </xf>
    <xf numFmtId="0" fontId="38" fillId="67" borderId="24" xfId="0" applyFont="1" applyFill="1" applyBorder="1" applyAlignment="1">
      <alignment horizontal="center" vertical="center"/>
    </xf>
    <xf numFmtId="43" fontId="32" fillId="0" borderId="0" xfId="297" applyFont="1" applyAlignment="1">
      <alignment vertical="center"/>
    </xf>
    <xf numFmtId="178" fontId="32" fillId="0" borderId="0" xfId="0" applyNumberFormat="1" applyFont="1" applyAlignment="1">
      <alignment vertical="center"/>
    </xf>
    <xf numFmtId="43" fontId="41" fillId="0" borderId="0" xfId="297" applyFont="1" applyAlignment="1">
      <alignment horizontal="left" vertical="center"/>
    </xf>
    <xf numFmtId="43" fontId="38" fillId="0" borderId="0" xfId="297" applyFont="1" applyAlignment="1">
      <alignment vertical="center"/>
    </xf>
    <xf numFmtId="0" fontId="0" fillId="0" borderId="0" xfId="0" applyFont="1" applyAlignment="1">
      <alignment vertical="center"/>
    </xf>
    <xf numFmtId="0" fontId="10" fillId="0" borderId="0" xfId="0" applyFont="1" applyBorder="1" applyAlignment="1">
      <alignment vertical="center" wrapText="1"/>
    </xf>
    <xf numFmtId="176" fontId="39" fillId="0" borderId="0" xfId="297" applyNumberFormat="1" applyFont="1" applyBorder="1" applyAlignment="1">
      <alignment vertical="center"/>
    </xf>
    <xf numFmtId="176" fontId="39" fillId="0" borderId="0" xfId="297" applyNumberFormat="1" applyFont="1" applyBorder="1" applyAlignment="1">
      <alignment vertical="center" wrapText="1"/>
    </xf>
    <xf numFmtId="0" fontId="40" fillId="0" borderId="0" xfId="0" applyFont="1" applyAlignment="1">
      <alignment vertical="center"/>
    </xf>
    <xf numFmtId="0" fontId="40" fillId="0" borderId="0" xfId="0" applyFont="1" applyAlignment="1">
      <alignment horizontal="center" vertical="center"/>
    </xf>
    <xf numFmtId="0" fontId="40" fillId="0" borderId="0" xfId="0" applyFont="1" applyAlignment="1">
      <alignment horizontal="left" vertical="center"/>
    </xf>
    <xf numFmtId="0" fontId="0" fillId="0" borderId="0" xfId="0" applyFont="1" applyAlignment="1">
      <alignment horizontal="center" vertical="center"/>
    </xf>
    <xf numFmtId="0" fontId="38" fillId="39" borderId="22" xfId="0" applyFont="1" applyFill="1" applyBorder="1" applyAlignment="1">
      <alignment horizontal="center" vertical="center"/>
    </xf>
    <xf numFmtId="0" fontId="9" fillId="39" borderId="22" xfId="0" applyFont="1" applyFill="1" applyBorder="1" applyAlignment="1">
      <alignment horizontal="right" vertical="center"/>
    </xf>
    <xf numFmtId="178" fontId="6" fillId="39" borderId="22" xfId="297" applyNumberFormat="1" applyFont="1" applyFill="1" applyBorder="1" applyAlignment="1" applyProtection="1">
      <alignment horizontal="right" vertical="center" wrapText="1"/>
      <protection/>
    </xf>
    <xf numFmtId="0" fontId="38" fillId="0" borderId="22" xfId="0" applyFont="1" applyFill="1" applyBorder="1" applyAlignment="1">
      <alignment horizontal="center" vertical="center"/>
    </xf>
    <xf numFmtId="0" fontId="38" fillId="0" borderId="22" xfId="0" applyFont="1" applyBorder="1" applyAlignment="1">
      <alignment vertical="center"/>
    </xf>
    <xf numFmtId="184" fontId="38" fillId="0" borderId="22" xfId="297" applyNumberFormat="1" applyFont="1" applyBorder="1" applyAlignment="1">
      <alignment vertical="center"/>
    </xf>
    <xf numFmtId="0" fontId="42" fillId="0" borderId="22" xfId="0" applyFont="1" applyFill="1" applyBorder="1" applyAlignment="1">
      <alignment horizontal="right" vertical="center"/>
    </xf>
    <xf numFmtId="0" fontId="43" fillId="0" borderId="0" xfId="711" applyFont="1">
      <alignment/>
      <protection/>
    </xf>
    <xf numFmtId="0" fontId="44" fillId="0" borderId="0" xfId="711" applyFont="1">
      <alignment/>
      <protection/>
    </xf>
    <xf numFmtId="0" fontId="43" fillId="68" borderId="0" xfId="711" applyFont="1" applyFill="1">
      <alignment/>
      <protection/>
    </xf>
    <xf numFmtId="0" fontId="43" fillId="68" borderId="25" xfId="711" applyFont="1" applyFill="1" applyBorder="1">
      <alignment/>
      <protection/>
    </xf>
    <xf numFmtId="0" fontId="43" fillId="68" borderId="26" xfId="711" applyFont="1" applyFill="1" applyBorder="1">
      <alignment/>
      <protection/>
    </xf>
    <xf numFmtId="0" fontId="44" fillId="68" borderId="0" xfId="711" applyFont="1" applyFill="1">
      <alignment/>
      <protection/>
    </xf>
    <xf numFmtId="0" fontId="46" fillId="0" borderId="0" xfId="711" applyFont="1">
      <alignment/>
      <protection/>
    </xf>
    <xf numFmtId="0" fontId="44" fillId="0" borderId="0" xfId="711" applyFont="1" applyAlignment="1">
      <alignment horizontal="center"/>
      <protection/>
    </xf>
    <xf numFmtId="173" fontId="44" fillId="0" borderId="0" xfId="503" applyFont="1" applyAlignment="1">
      <alignment/>
    </xf>
    <xf numFmtId="0" fontId="44" fillId="0" borderId="0" xfId="711" applyFont="1" applyAlignment="1">
      <alignment horizontal="justify"/>
      <protection/>
    </xf>
    <xf numFmtId="0" fontId="44" fillId="0" borderId="0" xfId="711" applyFont="1" applyAlignment="1">
      <alignment horizontal="center" vertical="center"/>
      <protection/>
    </xf>
    <xf numFmtId="0" fontId="45" fillId="22" borderId="27" xfId="684" applyFont="1" applyFill="1" applyBorder="1" applyAlignment="1">
      <alignment horizontal="center" vertical="center" wrapText="1"/>
      <protection/>
    </xf>
    <xf numFmtId="0" fontId="43" fillId="22" borderId="28" xfId="686" applyFont="1" applyFill="1" applyBorder="1" applyAlignment="1">
      <alignment horizontal="center" vertical="center"/>
      <protection/>
    </xf>
    <xf numFmtId="2" fontId="43" fillId="22" borderId="22" xfId="684" applyNumberFormat="1" applyFont="1" applyFill="1" applyBorder="1" applyAlignment="1">
      <alignment horizontal="center" vertical="center"/>
      <protection/>
    </xf>
    <xf numFmtId="0" fontId="43" fillId="22" borderId="22" xfId="684" applyFont="1" applyFill="1" applyBorder="1" applyAlignment="1">
      <alignment horizontal="center" vertical="center"/>
      <protection/>
    </xf>
    <xf numFmtId="0" fontId="43" fillId="22" borderId="22" xfId="684" applyFont="1" applyFill="1" applyBorder="1" applyAlignment="1">
      <alignment horizontal="justify" vertical="center" wrapText="1"/>
      <protection/>
    </xf>
    <xf numFmtId="0" fontId="43" fillId="22" borderId="22" xfId="684" applyFont="1" applyFill="1" applyBorder="1" applyAlignment="1">
      <alignment horizontal="center" vertical="center" wrapText="1"/>
      <protection/>
    </xf>
    <xf numFmtId="4" fontId="43" fillId="22" borderId="22" xfId="503" applyNumberFormat="1" applyFont="1" applyFill="1" applyBorder="1" applyAlignment="1">
      <alignment horizontal="center" vertical="center" wrapText="1"/>
    </xf>
    <xf numFmtId="178" fontId="43" fillId="22" borderId="22" xfId="503" applyNumberFormat="1" applyFont="1" applyFill="1" applyBorder="1" applyAlignment="1">
      <alignment vertical="center" wrapText="1"/>
    </xf>
    <xf numFmtId="178" fontId="43" fillId="22" borderId="29" xfId="533" applyNumberFormat="1" applyFont="1" applyFill="1" applyBorder="1" applyAlignment="1">
      <alignment vertical="center" wrapText="1"/>
    </xf>
    <xf numFmtId="0" fontId="43" fillId="22" borderId="22" xfId="683" applyFont="1" applyFill="1" applyBorder="1" applyAlignment="1">
      <alignment horizontal="center" vertical="center"/>
      <protection/>
    </xf>
    <xf numFmtId="178" fontId="43" fillId="22" borderId="22" xfId="533" applyNumberFormat="1" applyFont="1" applyFill="1" applyBorder="1" applyAlignment="1">
      <alignment vertical="center" wrapText="1"/>
    </xf>
    <xf numFmtId="178" fontId="43" fillId="22" borderId="30" xfId="533" applyNumberFormat="1" applyFont="1" applyFill="1" applyBorder="1" applyAlignment="1">
      <alignment vertical="center" wrapText="1"/>
    </xf>
    <xf numFmtId="178" fontId="43" fillId="22" borderId="31" xfId="533" applyNumberFormat="1" applyFont="1" applyFill="1" applyBorder="1" applyAlignment="1">
      <alignment vertical="center" wrapText="1"/>
    </xf>
    <xf numFmtId="178" fontId="43" fillId="22" borderId="21" xfId="533" applyNumberFormat="1" applyFont="1" applyFill="1" applyBorder="1" applyAlignment="1">
      <alignment vertical="center" wrapText="1"/>
    </xf>
    <xf numFmtId="178" fontId="43" fillId="0" borderId="32" xfId="533" applyNumberFormat="1" applyFont="1" applyBorder="1" applyAlignment="1">
      <alignment vertical="center" wrapText="1"/>
    </xf>
    <xf numFmtId="178" fontId="43" fillId="0" borderId="33" xfId="533" applyNumberFormat="1" applyFont="1" applyBorder="1" applyAlignment="1">
      <alignment vertical="center" wrapText="1"/>
    </xf>
    <xf numFmtId="0" fontId="43" fillId="68" borderId="34" xfId="711" applyFont="1" applyFill="1" applyBorder="1">
      <alignment/>
      <protection/>
    </xf>
    <xf numFmtId="173" fontId="43" fillId="68" borderId="0" xfId="503" applyFont="1" applyFill="1" applyAlignment="1">
      <alignment/>
    </xf>
    <xf numFmtId="0" fontId="43" fillId="68" borderId="35" xfId="711" applyFont="1" applyFill="1" applyBorder="1">
      <alignment/>
      <protection/>
    </xf>
    <xf numFmtId="0" fontId="43" fillId="68" borderId="0" xfId="711" applyFont="1" applyFill="1" applyAlignment="1">
      <alignment horizontal="center" vertical="center"/>
      <protection/>
    </xf>
    <xf numFmtId="0" fontId="43" fillId="68" borderId="0" xfId="711" applyFont="1" applyFill="1" applyAlignment="1">
      <alignment horizontal="center"/>
      <protection/>
    </xf>
    <xf numFmtId="0" fontId="43" fillId="68" borderId="0" xfId="711" applyFont="1" applyFill="1" applyAlignment="1">
      <alignment horizontal="justify"/>
      <protection/>
    </xf>
    <xf numFmtId="0" fontId="43" fillId="68" borderId="36" xfId="711" applyFont="1" applyFill="1" applyBorder="1">
      <alignment/>
      <protection/>
    </xf>
    <xf numFmtId="0" fontId="43" fillId="68" borderId="37" xfId="711" applyFont="1" applyFill="1" applyBorder="1">
      <alignment/>
      <protection/>
    </xf>
    <xf numFmtId="0" fontId="43" fillId="68" borderId="37" xfId="711" applyFont="1" applyFill="1" applyBorder="1" applyAlignment="1">
      <alignment horizontal="center" vertical="center"/>
      <protection/>
    </xf>
    <xf numFmtId="0" fontId="43" fillId="68" borderId="37" xfId="711" applyFont="1" applyFill="1" applyBorder="1" applyAlignment="1">
      <alignment horizontal="center"/>
      <protection/>
    </xf>
    <xf numFmtId="0" fontId="43" fillId="68" borderId="37" xfId="711" applyFont="1" applyFill="1" applyBorder="1" applyAlignment="1">
      <alignment horizontal="justify"/>
      <protection/>
    </xf>
    <xf numFmtId="173" fontId="43" fillId="68" borderId="37" xfId="503" applyFont="1" applyFill="1" applyBorder="1" applyAlignment="1">
      <alignment/>
    </xf>
    <xf numFmtId="0" fontId="45" fillId="68" borderId="0" xfId="710" applyFont="1" applyFill="1" applyBorder="1" applyAlignment="1">
      <alignment horizontal="center"/>
      <protection/>
    </xf>
    <xf numFmtId="0" fontId="44" fillId="68" borderId="0" xfId="711" applyFont="1" applyFill="1" applyBorder="1" applyAlignment="1">
      <alignment horizontal="left" wrapText="1"/>
      <protection/>
    </xf>
    <xf numFmtId="204" fontId="71" fillId="0" borderId="30" xfId="0" applyNumberFormat="1" applyFont="1" applyBorder="1" applyAlignment="1" applyProtection="1">
      <alignment horizontal="center" vertical="center"/>
      <protection/>
    </xf>
    <xf numFmtId="204" fontId="71" fillId="0" borderId="22" xfId="0" applyNumberFormat="1" applyFont="1" applyBorder="1" applyAlignment="1" applyProtection="1">
      <alignment horizontal="center" vertical="center"/>
      <protection/>
    </xf>
    <xf numFmtId="204" fontId="71" fillId="0" borderId="38" xfId="0" applyNumberFormat="1" applyFont="1" applyBorder="1" applyAlignment="1" applyProtection="1">
      <alignment horizontal="center" vertical="center"/>
      <protection/>
    </xf>
    <xf numFmtId="0" fontId="72" fillId="68" borderId="0" xfId="711" applyFont="1" applyFill="1">
      <alignment/>
      <protection/>
    </xf>
    <xf numFmtId="0" fontId="73" fillId="69" borderId="39" xfId="686" applyFont="1" applyFill="1" applyBorder="1" applyAlignment="1">
      <alignment vertical="center"/>
      <protection/>
    </xf>
    <xf numFmtId="0" fontId="72" fillId="68" borderId="0" xfId="711" applyFont="1" applyFill="1" applyAlignment="1">
      <alignment horizontal="center" vertical="center"/>
      <protection/>
    </xf>
    <xf numFmtId="0" fontId="72" fillId="68" borderId="0" xfId="711" applyFont="1" applyFill="1" applyAlignment="1">
      <alignment horizontal="justify"/>
      <protection/>
    </xf>
    <xf numFmtId="173" fontId="72" fillId="68" borderId="0" xfId="503" applyFont="1" applyFill="1" applyAlignment="1">
      <alignment/>
    </xf>
    <xf numFmtId="0" fontId="43" fillId="68" borderId="0" xfId="710" applyFont="1" applyFill="1" applyBorder="1" applyAlignment="1">
      <alignment horizontal="center" vertical="center" wrapText="1"/>
      <protection/>
    </xf>
    <xf numFmtId="9" fontId="44" fillId="0" borderId="0" xfId="783" applyFont="1" applyAlignment="1">
      <alignment/>
    </xf>
    <xf numFmtId="43" fontId="44" fillId="0" borderId="0" xfId="297" applyFont="1" applyAlignment="1">
      <alignment/>
    </xf>
    <xf numFmtId="171" fontId="44" fillId="0" borderId="0" xfId="711" applyNumberFormat="1" applyFont="1">
      <alignment/>
      <protection/>
    </xf>
    <xf numFmtId="0" fontId="47" fillId="68" borderId="40" xfId="710" applyFont="1" applyFill="1" applyBorder="1" applyAlignment="1">
      <alignment horizontal="center"/>
      <protection/>
    </xf>
    <xf numFmtId="0" fontId="47" fillId="68" borderId="0" xfId="710" applyFont="1" applyFill="1" applyBorder="1" applyAlignment="1">
      <alignment horizontal="center"/>
      <protection/>
    </xf>
    <xf numFmtId="0" fontId="47" fillId="68" borderId="41" xfId="710" applyFont="1" applyFill="1" applyBorder="1" applyAlignment="1">
      <alignment horizontal="center"/>
      <protection/>
    </xf>
    <xf numFmtId="0" fontId="43" fillId="0" borderId="26" xfId="711" applyFont="1" applyFill="1" applyBorder="1">
      <alignment/>
      <protection/>
    </xf>
    <xf numFmtId="0" fontId="43" fillId="0" borderId="0" xfId="711" applyFont="1" applyFill="1">
      <alignment/>
      <protection/>
    </xf>
    <xf numFmtId="0" fontId="44" fillId="68" borderId="0" xfId="711" applyFont="1" applyFill="1" applyAlignment="1">
      <alignment horizontal="center" vertical="center"/>
      <protection/>
    </xf>
    <xf numFmtId="0" fontId="44" fillId="68" borderId="0" xfId="711" applyFont="1" applyFill="1" applyAlignment="1">
      <alignment horizontal="center"/>
      <protection/>
    </xf>
    <xf numFmtId="0" fontId="44" fillId="68" borderId="42" xfId="711" applyFont="1" applyFill="1" applyBorder="1">
      <alignment/>
      <protection/>
    </xf>
    <xf numFmtId="0" fontId="44" fillId="68" borderId="42" xfId="711" applyFont="1" applyFill="1" applyBorder="1" applyAlignment="1">
      <alignment horizontal="center" vertical="center"/>
      <protection/>
    </xf>
    <xf numFmtId="0" fontId="44" fillId="68" borderId="42" xfId="711" applyFont="1" applyFill="1" applyBorder="1" applyAlignment="1">
      <alignment horizontal="center"/>
      <protection/>
    </xf>
    <xf numFmtId="178" fontId="45" fillId="22" borderId="43" xfId="686" applyNumberFormat="1" applyFont="1" applyFill="1" applyBorder="1" applyAlignment="1">
      <alignment vertical="center"/>
      <protection/>
    </xf>
    <xf numFmtId="0" fontId="43" fillId="68" borderId="44" xfId="686" applyFont="1" applyFill="1" applyBorder="1" applyAlignment="1">
      <alignment horizontal="center" vertical="center"/>
      <protection/>
    </xf>
    <xf numFmtId="0" fontId="43" fillId="68" borderId="44" xfId="683" applyFont="1" applyFill="1" applyBorder="1" applyAlignment="1">
      <alignment horizontal="center" vertical="center"/>
      <protection/>
    </xf>
    <xf numFmtId="0" fontId="43" fillId="68" borderId="44" xfId="684" applyFont="1" applyFill="1" applyBorder="1" applyAlignment="1">
      <alignment horizontal="justify" vertical="center" wrapText="1"/>
      <protection/>
    </xf>
    <xf numFmtId="0" fontId="43" fillId="68" borderId="44" xfId="684" applyFont="1" applyFill="1" applyBorder="1" applyAlignment="1">
      <alignment horizontal="center" vertical="center" wrapText="1"/>
      <protection/>
    </xf>
    <xf numFmtId="4" fontId="43" fillId="68" borderId="44" xfId="503" applyNumberFormat="1" applyFont="1" applyFill="1" applyBorder="1" applyAlignment="1">
      <alignment horizontal="center" vertical="center" wrapText="1"/>
    </xf>
    <xf numFmtId="178" fontId="43" fillId="68" borderId="44" xfId="503" applyNumberFormat="1" applyFont="1" applyFill="1" applyBorder="1" applyAlignment="1">
      <alignment vertical="center" wrapText="1"/>
    </xf>
    <xf numFmtId="178" fontId="43" fillId="68" borderId="44" xfId="533" applyNumberFormat="1" applyFont="1" applyFill="1" applyBorder="1" applyAlignment="1">
      <alignment vertical="center" wrapText="1"/>
    </xf>
    <xf numFmtId="204" fontId="71" fillId="68" borderId="44" xfId="0" applyNumberFormat="1" applyFont="1" applyFill="1" applyBorder="1" applyAlignment="1" applyProtection="1">
      <alignment horizontal="center" vertical="center"/>
      <protection/>
    </xf>
    <xf numFmtId="0" fontId="45" fillId="68" borderId="42" xfId="710" applyFont="1" applyFill="1" applyBorder="1" applyAlignment="1">
      <alignment vertical="center" wrapText="1"/>
      <protection/>
    </xf>
    <xf numFmtId="15" fontId="6" fillId="2" borderId="22" xfId="752" applyNumberFormat="1" applyFont="1" applyFill="1" applyBorder="1" applyAlignment="1" applyProtection="1">
      <alignment horizontal="center" vertical="center" wrapText="1"/>
      <protection/>
    </xf>
    <xf numFmtId="0" fontId="8" fillId="0" borderId="0" xfId="0" applyFont="1" applyAlignment="1">
      <alignment vertical="center" wrapText="1"/>
    </xf>
    <xf numFmtId="0" fontId="8" fillId="0" borderId="0" xfId="0" applyFont="1" applyAlignment="1">
      <alignment vertical="center" wrapText="1"/>
    </xf>
    <xf numFmtId="0" fontId="7" fillId="2" borderId="22" xfId="0" applyFont="1" applyFill="1" applyBorder="1" applyAlignment="1">
      <alignment horizontal="center" vertical="center" wrapText="1"/>
    </xf>
    <xf numFmtId="0" fontId="41" fillId="2" borderId="23" xfId="0" applyFont="1" applyFill="1" applyBorder="1" applyAlignment="1">
      <alignment horizontal="center" vertical="center" wrapText="1"/>
    </xf>
    <xf numFmtId="0" fontId="41" fillId="2" borderId="31" xfId="0" applyFont="1" applyFill="1" applyBorder="1" applyAlignment="1">
      <alignment horizontal="center" vertical="center" wrapText="1"/>
    </xf>
    <xf numFmtId="0" fontId="38" fillId="2" borderId="22" xfId="0" applyFont="1" applyFill="1" applyBorder="1" applyAlignment="1">
      <alignment horizontal="center" vertical="center"/>
    </xf>
    <xf numFmtId="0" fontId="38" fillId="2" borderId="23" xfId="0" applyFont="1" applyFill="1" applyBorder="1" applyAlignment="1">
      <alignment horizontal="center" vertical="center" wrapText="1"/>
    </xf>
    <xf numFmtId="0" fontId="38" fillId="2" borderId="31" xfId="0" applyFont="1" applyFill="1" applyBorder="1" applyAlignment="1">
      <alignment horizontal="center" vertical="center" wrapText="1"/>
    </xf>
    <xf numFmtId="0" fontId="45" fillId="68" borderId="42" xfId="710" applyFont="1" applyFill="1" applyBorder="1" applyAlignment="1">
      <alignment horizontal="left" vertical="top" wrapText="1"/>
      <protection/>
    </xf>
    <xf numFmtId="0" fontId="45" fillId="68" borderId="45" xfId="710" applyFont="1" applyFill="1" applyBorder="1" applyAlignment="1">
      <alignment horizontal="left" vertical="top" wrapText="1"/>
      <protection/>
    </xf>
    <xf numFmtId="0" fontId="74" fillId="69" borderId="46" xfId="712" applyFont="1" applyFill="1" applyBorder="1" applyAlignment="1">
      <alignment horizontal="right" vertical="center"/>
      <protection/>
    </xf>
    <xf numFmtId="0" fontId="74" fillId="69" borderId="47" xfId="712" applyFont="1" applyFill="1" applyBorder="1" applyAlignment="1">
      <alignment horizontal="right" vertical="center"/>
      <protection/>
    </xf>
    <xf numFmtId="0" fontId="74" fillId="69" borderId="48" xfId="712" applyFont="1" applyFill="1" applyBorder="1" applyAlignment="1">
      <alignment horizontal="right" vertical="center"/>
      <protection/>
    </xf>
    <xf numFmtId="0" fontId="74" fillId="69" borderId="40" xfId="712" applyFont="1" applyFill="1" applyBorder="1" applyAlignment="1">
      <alignment horizontal="right" vertical="center"/>
      <protection/>
    </xf>
    <xf numFmtId="0" fontId="74" fillId="69" borderId="0" xfId="712" applyFont="1" applyFill="1" applyBorder="1" applyAlignment="1">
      <alignment horizontal="right" vertical="center"/>
      <protection/>
    </xf>
    <xf numFmtId="0" fontId="74" fillId="69" borderId="19" xfId="712" applyFont="1" applyFill="1" applyBorder="1" applyAlignment="1">
      <alignment horizontal="right" vertical="center"/>
      <protection/>
    </xf>
    <xf numFmtId="0" fontId="74" fillId="69" borderId="49" xfId="712" applyFont="1" applyFill="1" applyBorder="1" applyAlignment="1">
      <alignment horizontal="right" vertical="center"/>
      <protection/>
    </xf>
    <xf numFmtId="0" fontId="74" fillId="69" borderId="50" xfId="712" applyFont="1" applyFill="1" applyBorder="1" applyAlignment="1">
      <alignment horizontal="right" vertical="center"/>
      <protection/>
    </xf>
    <xf numFmtId="0" fontId="74" fillId="69" borderId="51" xfId="712" applyFont="1" applyFill="1" applyBorder="1" applyAlignment="1">
      <alignment horizontal="right" vertical="center"/>
      <protection/>
    </xf>
    <xf numFmtId="0" fontId="47" fillId="68" borderId="46" xfId="710" applyFont="1" applyFill="1" applyBorder="1" applyAlignment="1">
      <alignment horizontal="center"/>
      <protection/>
    </xf>
    <xf numFmtId="0" fontId="47" fillId="68" borderId="47" xfId="710" applyFont="1" applyFill="1" applyBorder="1" applyAlignment="1">
      <alignment horizontal="center"/>
      <protection/>
    </xf>
    <xf numFmtId="0" fontId="47" fillId="68" borderId="52" xfId="710" applyFont="1" applyFill="1" applyBorder="1" applyAlignment="1">
      <alignment horizontal="center"/>
      <protection/>
    </xf>
    <xf numFmtId="0" fontId="47" fillId="68" borderId="40" xfId="710" applyFont="1" applyFill="1" applyBorder="1" applyAlignment="1">
      <alignment horizontal="center"/>
      <protection/>
    </xf>
    <xf numFmtId="0" fontId="47" fillId="68" borderId="0" xfId="710" applyFont="1" applyFill="1" applyBorder="1" applyAlignment="1">
      <alignment horizontal="center"/>
      <protection/>
    </xf>
    <xf numFmtId="0" fontId="47" fillId="68" borderId="41" xfId="710" applyFont="1" applyFill="1" applyBorder="1" applyAlignment="1">
      <alignment horizontal="center"/>
      <protection/>
    </xf>
    <xf numFmtId="0" fontId="43" fillId="70" borderId="40" xfId="711" applyFont="1" applyFill="1" applyBorder="1" applyAlignment="1">
      <alignment horizontal="left" vertical="top" wrapText="1"/>
      <protection/>
    </xf>
    <xf numFmtId="0" fontId="43" fillId="70" borderId="0" xfId="711" applyFont="1" applyFill="1" applyBorder="1" applyAlignment="1">
      <alignment horizontal="left" vertical="top" wrapText="1"/>
      <protection/>
    </xf>
    <xf numFmtId="0" fontId="43" fillId="70" borderId="41" xfId="711" applyFont="1" applyFill="1" applyBorder="1" applyAlignment="1">
      <alignment horizontal="left" vertical="top" wrapText="1"/>
      <protection/>
    </xf>
    <xf numFmtId="0" fontId="43" fillId="70" borderId="49" xfId="711" applyFont="1" applyFill="1" applyBorder="1" applyAlignment="1">
      <alignment horizontal="left" vertical="top" wrapText="1"/>
      <protection/>
    </xf>
    <xf numFmtId="0" fontId="43" fillId="70" borderId="50" xfId="711" applyFont="1" applyFill="1" applyBorder="1" applyAlignment="1">
      <alignment horizontal="left" vertical="top" wrapText="1"/>
      <protection/>
    </xf>
    <xf numFmtId="0" fontId="43" fillId="70" borderId="53" xfId="711" applyFont="1" applyFill="1" applyBorder="1" applyAlignment="1">
      <alignment horizontal="left" vertical="top" wrapText="1"/>
      <protection/>
    </xf>
    <xf numFmtId="0" fontId="73" fillId="69" borderId="39" xfId="686" applyFont="1" applyFill="1" applyBorder="1" applyAlignment="1">
      <alignment horizontal="center" vertical="center"/>
      <protection/>
    </xf>
    <xf numFmtId="0" fontId="73" fillId="69" borderId="54" xfId="686" applyFont="1" applyFill="1" applyBorder="1" applyAlignment="1">
      <alignment horizontal="center" vertical="center"/>
      <protection/>
    </xf>
    <xf numFmtId="0" fontId="73" fillId="69" borderId="55" xfId="686" applyFont="1" applyFill="1" applyBorder="1" applyAlignment="1">
      <alignment horizontal="center" vertical="center"/>
      <protection/>
    </xf>
    <xf numFmtId="0" fontId="45" fillId="22" borderId="56" xfId="686" applyFont="1" applyFill="1" applyBorder="1" applyAlignment="1">
      <alignment horizontal="center" vertical="center" wrapText="1"/>
      <protection/>
    </xf>
    <xf numFmtId="0" fontId="45" fillId="22" borderId="57" xfId="686" applyFont="1" applyFill="1" applyBorder="1" applyAlignment="1">
      <alignment horizontal="center" vertical="center" wrapText="1"/>
      <protection/>
    </xf>
    <xf numFmtId="0" fontId="45" fillId="22" borderId="58" xfId="686" applyFont="1" applyFill="1" applyBorder="1" applyAlignment="1">
      <alignment horizontal="center" vertical="center" wrapText="1"/>
      <protection/>
    </xf>
    <xf numFmtId="0" fontId="45" fillId="22" borderId="27" xfId="686" applyFont="1" applyFill="1" applyBorder="1" applyAlignment="1">
      <alignment horizontal="center" vertical="center" wrapText="1"/>
      <protection/>
    </xf>
    <xf numFmtId="173" fontId="45" fillId="22" borderId="58" xfId="503" applyFont="1" applyFill="1" applyBorder="1" applyAlignment="1">
      <alignment horizontal="center" vertical="center" wrapText="1"/>
    </xf>
    <xf numFmtId="173" fontId="45" fillId="22" borderId="27" xfId="503" applyFont="1" applyFill="1" applyBorder="1" applyAlignment="1">
      <alignment horizontal="center" vertical="center" wrapText="1"/>
    </xf>
    <xf numFmtId="4" fontId="45" fillId="22" borderId="59" xfId="686" applyNumberFormat="1" applyFont="1" applyFill="1" applyBorder="1" applyAlignment="1">
      <alignment horizontal="center" vertical="center" wrapText="1"/>
      <protection/>
    </xf>
    <xf numFmtId="4" fontId="45" fillId="22" borderId="60" xfId="686" applyNumberFormat="1" applyFont="1" applyFill="1" applyBorder="1" applyAlignment="1">
      <alignment horizontal="center" vertical="center" wrapText="1"/>
      <protection/>
    </xf>
    <xf numFmtId="0" fontId="73" fillId="69" borderId="54" xfId="686" applyFont="1" applyFill="1" applyBorder="1" applyAlignment="1">
      <alignment horizontal="left" vertical="center"/>
      <protection/>
    </xf>
    <xf numFmtId="0" fontId="73" fillId="69" borderId="55" xfId="686" applyFont="1" applyFill="1" applyBorder="1" applyAlignment="1">
      <alignment horizontal="left" vertical="center"/>
      <protection/>
    </xf>
    <xf numFmtId="173" fontId="45" fillId="71" borderId="61" xfId="503" applyFont="1" applyFill="1" applyBorder="1" applyAlignment="1">
      <alignment horizontal="center" vertical="center" wrapText="1"/>
    </xf>
    <xf numFmtId="173" fontId="45" fillId="71" borderId="62" xfId="503" applyFont="1" applyFill="1" applyBorder="1" applyAlignment="1">
      <alignment horizontal="center" vertical="center" wrapText="1"/>
    </xf>
    <xf numFmtId="173" fontId="45" fillId="22" borderId="63" xfId="503" applyFont="1" applyFill="1" applyBorder="1" applyAlignment="1">
      <alignment horizontal="center" vertical="center" wrapText="1"/>
    </xf>
    <xf numFmtId="173" fontId="45" fillId="22" borderId="64" xfId="503" applyFont="1" applyFill="1" applyBorder="1" applyAlignment="1">
      <alignment horizontal="center" vertical="center" wrapText="1"/>
    </xf>
    <xf numFmtId="178" fontId="45" fillId="22" borderId="39" xfId="686" applyNumberFormat="1" applyFont="1" applyFill="1" applyBorder="1" applyAlignment="1">
      <alignment horizontal="center" vertical="center"/>
      <protection/>
    </xf>
    <xf numFmtId="178" fontId="45" fillId="22" borderId="54" xfId="686" applyNumberFormat="1" applyFont="1" applyFill="1" applyBorder="1" applyAlignment="1">
      <alignment horizontal="center" vertical="center"/>
      <protection/>
    </xf>
    <xf numFmtId="178" fontId="45" fillId="22" borderId="55" xfId="686" applyNumberFormat="1" applyFont="1" applyFill="1" applyBorder="1" applyAlignment="1">
      <alignment horizontal="center" vertical="center"/>
      <protection/>
    </xf>
    <xf numFmtId="0" fontId="47" fillId="72" borderId="40" xfId="710" applyFont="1" applyFill="1" applyBorder="1" applyAlignment="1">
      <alignment horizontal="center"/>
      <protection/>
    </xf>
    <xf numFmtId="0" fontId="47" fillId="72" borderId="0" xfId="710" applyFont="1" applyFill="1" applyBorder="1" applyAlignment="1">
      <alignment horizontal="center"/>
      <protection/>
    </xf>
    <xf numFmtId="0" fontId="47" fillId="72" borderId="41" xfId="710" applyFont="1" applyFill="1" applyBorder="1" applyAlignment="1">
      <alignment horizontal="center"/>
      <protection/>
    </xf>
    <xf numFmtId="0" fontId="45" fillId="22" borderId="58" xfId="684" applyFont="1" applyFill="1" applyBorder="1" applyAlignment="1">
      <alignment horizontal="center" vertical="center" wrapText="1"/>
      <protection/>
    </xf>
    <xf numFmtId="0" fontId="45" fillId="22" borderId="56" xfId="686" applyFont="1" applyFill="1" applyBorder="1" applyAlignment="1">
      <alignment horizontal="justify" vertical="center" wrapText="1"/>
      <protection/>
    </xf>
    <xf numFmtId="0" fontId="45" fillId="22" borderId="57" xfId="686" applyFont="1" applyFill="1" applyBorder="1" applyAlignment="1">
      <alignment horizontal="justify" vertical="center" wrapText="1"/>
      <protection/>
    </xf>
    <xf numFmtId="0" fontId="52" fillId="71" borderId="0" xfId="0" applyFont="1" applyFill="1" applyAlignment="1">
      <alignment horizontal="center" vertical="center" wrapText="1"/>
    </xf>
  </cellXfs>
  <cellStyles count="878">
    <cellStyle name="Normal" xfId="0"/>
    <cellStyle name="20% - Accent1" xfId="15"/>
    <cellStyle name="20% - Accent1 2" xfId="16"/>
    <cellStyle name="20% - Accent1 2 2" xfId="17"/>
    <cellStyle name="20% - Accent1 3" xfId="18"/>
    <cellStyle name="20% - Accent1_Estaciones TM-21-SEP-2011" xfId="19"/>
    <cellStyle name="20% - Accent2" xfId="20"/>
    <cellStyle name="20% - Accent2 2" xfId="21"/>
    <cellStyle name="20% - Accent2 2 2" xfId="22"/>
    <cellStyle name="20% - Accent2 3" xfId="23"/>
    <cellStyle name="20% - Accent2_Estaciones TM-21-SEP-2011" xfId="24"/>
    <cellStyle name="20% - Accent3" xfId="25"/>
    <cellStyle name="20% - Accent3 2" xfId="26"/>
    <cellStyle name="20% - Accent3 2 2" xfId="27"/>
    <cellStyle name="20% - Accent3 3" xfId="28"/>
    <cellStyle name="20% - Accent3_Estaciones TM-21-SEP-2011" xfId="29"/>
    <cellStyle name="20% - Accent4" xfId="30"/>
    <cellStyle name="20% - Accent4 2" xfId="31"/>
    <cellStyle name="20% - Accent4 2 2" xfId="32"/>
    <cellStyle name="20% - Accent4 3" xfId="33"/>
    <cellStyle name="20% - Accent4_Estaciones TM-21-SEP-2011" xfId="34"/>
    <cellStyle name="20% - Accent5" xfId="35"/>
    <cellStyle name="20% - Accent5 2" xfId="36"/>
    <cellStyle name="20% - Accent5 2 2" xfId="37"/>
    <cellStyle name="20% - Accent5 3" xfId="38"/>
    <cellStyle name="20% - Accent5_Estaciones TM-21-SEP-2011" xfId="39"/>
    <cellStyle name="20% - Accent6" xfId="40"/>
    <cellStyle name="20% - Accent6 2" xfId="41"/>
    <cellStyle name="20% - Accent6 2 2" xfId="42"/>
    <cellStyle name="20% - Accent6 3" xfId="43"/>
    <cellStyle name="20% - Accent6_Estaciones TM-21-SEP-2011" xfId="44"/>
    <cellStyle name="20% - Énfasis1" xfId="45"/>
    <cellStyle name="20% - Énfasis1 2" xfId="46"/>
    <cellStyle name="20% - Énfasis1 3" xfId="47"/>
    <cellStyle name="20% - Énfasis2" xfId="48"/>
    <cellStyle name="20% - Énfasis2 2" xfId="49"/>
    <cellStyle name="20% - Énfasis2 3" xfId="50"/>
    <cellStyle name="20% - Énfasis3" xfId="51"/>
    <cellStyle name="20% - Énfasis3 2" xfId="52"/>
    <cellStyle name="20% - Énfasis3 3" xfId="53"/>
    <cellStyle name="20% - Énfasis4" xfId="54"/>
    <cellStyle name="20% - Énfasis4 2" xfId="55"/>
    <cellStyle name="20% - Énfasis4 3" xfId="56"/>
    <cellStyle name="20% - Énfasis5" xfId="57"/>
    <cellStyle name="20% - Énfasis5 2" xfId="58"/>
    <cellStyle name="20% - Énfasis5 3" xfId="59"/>
    <cellStyle name="20% - Énfasis6" xfId="60"/>
    <cellStyle name="20% - Énfasis6 2" xfId="61"/>
    <cellStyle name="20% - Énfasis6 3" xfId="62"/>
    <cellStyle name="40% - Accent1" xfId="63"/>
    <cellStyle name="40% - Accent1 2" xfId="64"/>
    <cellStyle name="40% - Accent1 2 2" xfId="65"/>
    <cellStyle name="40% - Accent1 3" xfId="66"/>
    <cellStyle name="40% - Accent1_Estaciones TM-21-SEP-2011" xfId="67"/>
    <cellStyle name="40% - Accent2" xfId="68"/>
    <cellStyle name="40% - Accent2 2" xfId="69"/>
    <cellStyle name="40% - Accent2 2 2" xfId="70"/>
    <cellStyle name="40% - Accent2 3" xfId="71"/>
    <cellStyle name="40% - Accent2_Estaciones TM-21-SEP-2011" xfId="72"/>
    <cellStyle name="40% - Accent3" xfId="73"/>
    <cellStyle name="40% - Accent3 2" xfId="74"/>
    <cellStyle name="40% - Accent3 2 2" xfId="75"/>
    <cellStyle name="40% - Accent3 3" xfId="76"/>
    <cellStyle name="40% - Accent3_Estaciones TM-21-SEP-2011" xfId="77"/>
    <cellStyle name="40% - Accent4" xfId="78"/>
    <cellStyle name="40% - Accent4 2" xfId="79"/>
    <cellStyle name="40% - Accent4 2 2" xfId="80"/>
    <cellStyle name="40% - Accent4 3" xfId="81"/>
    <cellStyle name="40% - Accent4_Estaciones TM-21-SEP-2011" xfId="82"/>
    <cellStyle name="40% - Accent5" xfId="83"/>
    <cellStyle name="40% - Accent5 2" xfId="84"/>
    <cellStyle name="40% - Accent5 2 2" xfId="85"/>
    <cellStyle name="40% - Accent5 3" xfId="86"/>
    <cellStyle name="40% - Accent5_Estaciones TM-21-SEP-2011" xfId="87"/>
    <cellStyle name="40% - Accent6" xfId="88"/>
    <cellStyle name="40% - Accent6 2" xfId="89"/>
    <cellStyle name="40% - Accent6 2 2" xfId="90"/>
    <cellStyle name="40% - Accent6 3" xfId="91"/>
    <cellStyle name="40% - Accent6_Estaciones TM-21-SEP-2011" xfId="92"/>
    <cellStyle name="40% - Énfasis1" xfId="93"/>
    <cellStyle name="40% - Énfasis1 2" xfId="94"/>
    <cellStyle name="40% - Énfasis1 3" xfId="95"/>
    <cellStyle name="40% - Énfasis2" xfId="96"/>
    <cellStyle name="40% - Énfasis2 2" xfId="97"/>
    <cellStyle name="40% - Énfasis2 3" xfId="98"/>
    <cellStyle name="40% - Énfasis3" xfId="99"/>
    <cellStyle name="40% - Énfasis3 2" xfId="100"/>
    <cellStyle name="40% - Énfasis3 3" xfId="101"/>
    <cellStyle name="40% - Énfasis4" xfId="102"/>
    <cellStyle name="40% - Énfasis4 2" xfId="103"/>
    <cellStyle name="40% - Énfasis4 3" xfId="104"/>
    <cellStyle name="40% - Énfasis5" xfId="105"/>
    <cellStyle name="40% - Énfasis5 2" xfId="106"/>
    <cellStyle name="40% - Énfasis5 3" xfId="107"/>
    <cellStyle name="40% - Énfasis6" xfId="108"/>
    <cellStyle name="40% - Énfasis6 2" xfId="109"/>
    <cellStyle name="40% - Énfasis6 3" xfId="110"/>
    <cellStyle name="60% - Accent1" xfId="111"/>
    <cellStyle name="60% - Accent2" xfId="112"/>
    <cellStyle name="60% - Accent3" xfId="113"/>
    <cellStyle name="60% - Accent4" xfId="114"/>
    <cellStyle name="60% - Accent5" xfId="115"/>
    <cellStyle name="60% - Accent6" xfId="116"/>
    <cellStyle name="60% - Énfasis1" xfId="117"/>
    <cellStyle name="60% - Énfasis1 2" xfId="118"/>
    <cellStyle name="60% - Énfasis2" xfId="119"/>
    <cellStyle name="60% - Énfasis2 2" xfId="120"/>
    <cellStyle name="60% - Énfasis3" xfId="121"/>
    <cellStyle name="60% - Énfasis3 2" xfId="122"/>
    <cellStyle name="60% - Énfasis4" xfId="123"/>
    <cellStyle name="60% - Énfasis4 2" xfId="124"/>
    <cellStyle name="60% - Énfasis5" xfId="125"/>
    <cellStyle name="60% - Énfasis5 2" xfId="126"/>
    <cellStyle name="60% - Énfasis6" xfId="127"/>
    <cellStyle name="60% - Énfasis6 2" xfId="128"/>
    <cellStyle name="Accent1" xfId="129"/>
    <cellStyle name="Accent2" xfId="130"/>
    <cellStyle name="Accent3" xfId="131"/>
    <cellStyle name="Accent4" xfId="132"/>
    <cellStyle name="Accent5" xfId="133"/>
    <cellStyle name="Accent6" xfId="134"/>
    <cellStyle name="Bad" xfId="135"/>
    <cellStyle name="Buena" xfId="136"/>
    <cellStyle name="Buena 2" xfId="137"/>
    <cellStyle name="Calculation" xfId="138"/>
    <cellStyle name="Calculation 2" xfId="139"/>
    <cellStyle name="Calculation 2 2" xfId="140"/>
    <cellStyle name="Calculation 2 2 2" xfId="141"/>
    <cellStyle name="Calculation 2 3" xfId="142"/>
    <cellStyle name="Calculation 3" xfId="143"/>
    <cellStyle name="Calculation 3 2" xfId="144"/>
    <cellStyle name="Calculation 4" xfId="145"/>
    <cellStyle name="Calculation 4 2" xfId="146"/>
    <cellStyle name="Calculation 5" xfId="147"/>
    <cellStyle name="Cálculo" xfId="148"/>
    <cellStyle name="Cálculo 2" xfId="149"/>
    <cellStyle name="Cálculo 2 2" xfId="150"/>
    <cellStyle name="Cálculo 2 2 2" xfId="151"/>
    <cellStyle name="Cálculo 2 2 2 2" xfId="152"/>
    <cellStyle name="Cálculo 2 2 3" xfId="153"/>
    <cellStyle name="Cálculo 2 3" xfId="154"/>
    <cellStyle name="Cálculo 2 3 2" xfId="155"/>
    <cellStyle name="Cálculo 2 4" xfId="156"/>
    <cellStyle name="Cálculo 2 4 2" xfId="157"/>
    <cellStyle name="Cálculo 2 5" xfId="158"/>
    <cellStyle name="Celda de comprobación" xfId="159"/>
    <cellStyle name="Celda de comprobación 2" xfId="160"/>
    <cellStyle name="Celda vinculada" xfId="161"/>
    <cellStyle name="Celda vinculada 2" xfId="162"/>
    <cellStyle name="Check Cell" xfId="163"/>
    <cellStyle name="Comma0" xfId="164"/>
    <cellStyle name="Comma0 2" xfId="165"/>
    <cellStyle name="Comma0 2 2" xfId="166"/>
    <cellStyle name="Comma0 3" xfId="167"/>
    <cellStyle name="Currency0" xfId="168"/>
    <cellStyle name="Currency0 2" xfId="169"/>
    <cellStyle name="Currency0 2 2" xfId="170"/>
    <cellStyle name="Currency0 3" xfId="171"/>
    <cellStyle name="Date" xfId="172"/>
    <cellStyle name="Date 2" xfId="173"/>
    <cellStyle name="Date 2 2" xfId="174"/>
    <cellStyle name="Date 3" xfId="175"/>
    <cellStyle name="Encabezado 1" xfId="176"/>
    <cellStyle name="Encabezado 4" xfId="177"/>
    <cellStyle name="Encabezado 4 2" xfId="178"/>
    <cellStyle name="Énfasis 1" xfId="179"/>
    <cellStyle name="Énfasis 2" xfId="180"/>
    <cellStyle name="Énfasis 3" xfId="181"/>
    <cellStyle name="Énfasis1" xfId="182"/>
    <cellStyle name="Énfasis1 - 20%" xfId="183"/>
    <cellStyle name="Énfasis1 - 20% 2" xfId="184"/>
    <cellStyle name="Énfasis1 - 40%" xfId="185"/>
    <cellStyle name="Énfasis1 - 40% 2" xfId="186"/>
    <cellStyle name="Énfasis1 - 60%" xfId="187"/>
    <cellStyle name="Énfasis1 2" xfId="188"/>
    <cellStyle name="Énfasis1 3" xfId="189"/>
    <cellStyle name="Énfasis1 4" xfId="190"/>
    <cellStyle name="Énfasis1 5" xfId="191"/>
    <cellStyle name="Énfasis1 6" xfId="192"/>
    <cellStyle name="Énfasis2" xfId="193"/>
    <cellStyle name="Énfasis2 - 20%" xfId="194"/>
    <cellStyle name="Énfasis2 - 20% 2" xfId="195"/>
    <cellStyle name="Énfasis2 - 40%" xfId="196"/>
    <cellStyle name="Énfasis2 - 40% 2" xfId="197"/>
    <cellStyle name="Énfasis2 - 60%" xfId="198"/>
    <cellStyle name="Énfasis2 2" xfId="199"/>
    <cellStyle name="Énfasis2 3" xfId="200"/>
    <cellStyle name="Énfasis2 4" xfId="201"/>
    <cellStyle name="Énfasis2 5" xfId="202"/>
    <cellStyle name="Énfasis2 6" xfId="203"/>
    <cellStyle name="Énfasis3" xfId="204"/>
    <cellStyle name="Énfasis3 - 20%" xfId="205"/>
    <cellStyle name="Énfasis3 - 20% 2" xfId="206"/>
    <cellStyle name="Énfasis3 - 40%" xfId="207"/>
    <cellStyle name="Énfasis3 - 40% 2" xfId="208"/>
    <cellStyle name="Énfasis3 - 60%" xfId="209"/>
    <cellStyle name="Énfasis3 2" xfId="210"/>
    <cellStyle name="Énfasis3 3" xfId="211"/>
    <cellStyle name="Énfasis3 4" xfId="212"/>
    <cellStyle name="Énfasis3 5" xfId="213"/>
    <cellStyle name="Énfasis3 6" xfId="214"/>
    <cellStyle name="Énfasis4" xfId="215"/>
    <cellStyle name="Énfasis4 - 20%" xfId="216"/>
    <cellStyle name="Énfasis4 - 20% 2" xfId="217"/>
    <cellStyle name="Énfasis4 - 40%" xfId="218"/>
    <cellStyle name="Énfasis4 - 40% 2" xfId="219"/>
    <cellStyle name="Énfasis4 - 60%" xfId="220"/>
    <cellStyle name="Énfasis4 2" xfId="221"/>
    <cellStyle name="Énfasis4 3" xfId="222"/>
    <cellStyle name="Énfasis4 4" xfId="223"/>
    <cellStyle name="Énfasis4 5" xfId="224"/>
    <cellStyle name="Énfasis4 6" xfId="225"/>
    <cellStyle name="Énfasis5" xfId="226"/>
    <cellStyle name="Énfasis5 - 20%" xfId="227"/>
    <cellStyle name="Énfasis5 - 20% 2" xfId="228"/>
    <cellStyle name="Énfasis5 - 40%" xfId="229"/>
    <cellStyle name="Énfasis5 - 40% 2" xfId="230"/>
    <cellStyle name="Énfasis5 - 60%" xfId="231"/>
    <cellStyle name="Énfasis5 2" xfId="232"/>
    <cellStyle name="Énfasis5 3" xfId="233"/>
    <cellStyle name="Énfasis5 4" xfId="234"/>
    <cellStyle name="Énfasis5 5" xfId="235"/>
    <cellStyle name="Énfasis5 6" xfId="236"/>
    <cellStyle name="Énfasis6" xfId="237"/>
    <cellStyle name="Énfasis6 - 20%" xfId="238"/>
    <cellStyle name="Énfasis6 - 20% 2" xfId="239"/>
    <cellStyle name="Énfasis6 - 40%" xfId="240"/>
    <cellStyle name="Énfasis6 - 40% 2" xfId="241"/>
    <cellStyle name="Énfasis6 - 60%" xfId="242"/>
    <cellStyle name="Énfasis6 2" xfId="243"/>
    <cellStyle name="Énfasis6 3" xfId="244"/>
    <cellStyle name="Énfasis6 4" xfId="245"/>
    <cellStyle name="Énfasis6 5" xfId="246"/>
    <cellStyle name="Énfasis6 6" xfId="247"/>
    <cellStyle name="Entrada" xfId="248"/>
    <cellStyle name="Entrada 2" xfId="249"/>
    <cellStyle name="Entrada 2 2" xfId="250"/>
    <cellStyle name="Entrada 2 2 2" xfId="251"/>
    <cellStyle name="Entrada 2 2 2 2" xfId="252"/>
    <cellStyle name="Entrada 2 2 3" xfId="253"/>
    <cellStyle name="Entrada 2 3" xfId="254"/>
    <cellStyle name="Entrada 2 3 2" xfId="255"/>
    <cellStyle name="Entrada 2 4" xfId="256"/>
    <cellStyle name="Entrada 2 4 2" xfId="257"/>
    <cellStyle name="Entrada 2 5" xfId="258"/>
    <cellStyle name="Estilo 1" xfId="259"/>
    <cellStyle name="Estilo 1 2" xfId="260"/>
    <cellStyle name="Euro" xfId="261"/>
    <cellStyle name="Euro 2" xfId="262"/>
    <cellStyle name="Euro 2 2" xfId="263"/>
    <cellStyle name="Euro 3" xfId="264"/>
    <cellStyle name="Euro 3 2" xfId="265"/>
    <cellStyle name="Euro_ANEXO-2" xfId="266"/>
    <cellStyle name="Explanatory Text" xfId="267"/>
    <cellStyle name="Fixed" xfId="268"/>
    <cellStyle name="Fixed 2" xfId="269"/>
    <cellStyle name="Fixed 2 2" xfId="270"/>
    <cellStyle name="Fixed 3" xfId="271"/>
    <cellStyle name="Good" xfId="272"/>
    <cellStyle name="Heading 1" xfId="273"/>
    <cellStyle name="Heading 1 2" xfId="274"/>
    <cellStyle name="Heading 1 3" xfId="275"/>
    <cellStyle name="Heading 2" xfId="276"/>
    <cellStyle name="Heading 2 2" xfId="277"/>
    <cellStyle name="Heading 2 3" xfId="278"/>
    <cellStyle name="Heading 3" xfId="279"/>
    <cellStyle name="Heading 4" xfId="280"/>
    <cellStyle name="Hyperlink" xfId="281"/>
    <cellStyle name="Hipervínculo 2" xfId="282"/>
    <cellStyle name="Followed Hyperlink" xfId="283"/>
    <cellStyle name="Incorrecto" xfId="284"/>
    <cellStyle name="Incorrecto 2" xfId="285"/>
    <cellStyle name="Input" xfId="286"/>
    <cellStyle name="Input 2" xfId="287"/>
    <cellStyle name="Input 2 2" xfId="288"/>
    <cellStyle name="Input 2 2 2" xfId="289"/>
    <cellStyle name="Input 2 3" xfId="290"/>
    <cellStyle name="Input 3" xfId="291"/>
    <cellStyle name="Input 3 2" xfId="292"/>
    <cellStyle name="Input 4" xfId="293"/>
    <cellStyle name="Input 4 2" xfId="294"/>
    <cellStyle name="Input 5" xfId="295"/>
    <cellStyle name="Linked Cell" xfId="296"/>
    <cellStyle name="Comma" xfId="297"/>
    <cellStyle name="Comma [0]" xfId="298"/>
    <cellStyle name="Millares [0] 2" xfId="299"/>
    <cellStyle name="Millares 10" xfId="300"/>
    <cellStyle name="Millares 10 2" xfId="301"/>
    <cellStyle name="Millares 11" xfId="302"/>
    <cellStyle name="Millares 12" xfId="303"/>
    <cellStyle name="Millares 13" xfId="304"/>
    <cellStyle name="Millares 13 10" xfId="305"/>
    <cellStyle name="Millares 13 11" xfId="306"/>
    <cellStyle name="Millares 13 2" xfId="307"/>
    <cellStyle name="Millares 13 2 2" xfId="308"/>
    <cellStyle name="Millares 13 2 2 2" xfId="309"/>
    <cellStyle name="Millares 13 2 2 2 2" xfId="310"/>
    <cellStyle name="Millares 13 2 2 2 3" xfId="311"/>
    <cellStyle name="Millares 13 2 2 2 4" xfId="312"/>
    <cellStyle name="Millares 13 2 2 2 5" xfId="313"/>
    <cellStyle name="Millares 13 2 3" xfId="314"/>
    <cellStyle name="Millares 13 2 3 2" xfId="315"/>
    <cellStyle name="Millares 13 2 3 3" xfId="316"/>
    <cellStyle name="Millares 13 2 3 4" xfId="317"/>
    <cellStyle name="Millares 13 2 3 5" xfId="318"/>
    <cellStyle name="Millares 13 2 4" xfId="319"/>
    <cellStyle name="Millares 13 2 5" xfId="320"/>
    <cellStyle name="Millares 13 2 5 2" xfId="321"/>
    <cellStyle name="Millares 13 2 5 2 2" xfId="322"/>
    <cellStyle name="Millares 13 2 5 2 3" xfId="323"/>
    <cellStyle name="Millares 13 2 5 2 4" xfId="324"/>
    <cellStyle name="Millares 13 2 5 2 5" xfId="325"/>
    <cellStyle name="Millares 13 2 5 3" xfId="326"/>
    <cellStyle name="Millares 13 2 5 3 2" xfId="327"/>
    <cellStyle name="Millares 13 2 5 3 3" xfId="328"/>
    <cellStyle name="Millares 13 2 5 3 4" xfId="329"/>
    <cellStyle name="Millares 13 2 5 3 5" xfId="330"/>
    <cellStyle name="Millares 13 2 5 4" xfId="331"/>
    <cellStyle name="Millares 13 2 5 5" xfId="332"/>
    <cellStyle name="Millares 13 2 5 6" xfId="333"/>
    <cellStyle name="Millares 13 2 5 7" xfId="334"/>
    <cellStyle name="Millares 13 2 5 8" xfId="335"/>
    <cellStyle name="Millares 13 2 6" xfId="336"/>
    <cellStyle name="Millares 13 2 7" xfId="337"/>
    <cellStyle name="Millares 13 2 8" xfId="338"/>
    <cellStyle name="Millares 13 3" xfId="339"/>
    <cellStyle name="Millares 13 3 2" xfId="340"/>
    <cellStyle name="Millares 13 3 2 2" xfId="341"/>
    <cellStyle name="Millares 13 3 2 3" xfId="342"/>
    <cellStyle name="Millares 13 3 2 4" xfId="343"/>
    <cellStyle name="Millares 13 3 2 5" xfId="344"/>
    <cellStyle name="Millares 13 3 3" xfId="345"/>
    <cellStyle name="Millares 13 3 3 2" xfId="346"/>
    <cellStyle name="Millares 13 3 3 3" xfId="347"/>
    <cellStyle name="Millares 13 3 3 4" xfId="348"/>
    <cellStyle name="Millares 13 3 3 5" xfId="349"/>
    <cellStyle name="Millares 13 3 4" xfId="350"/>
    <cellStyle name="Millares 13 3 4 2" xfId="351"/>
    <cellStyle name="Millares 13 3 4 3" xfId="352"/>
    <cellStyle name="Millares 13 3 4 4" xfId="353"/>
    <cellStyle name="Millares 13 3 4 5" xfId="354"/>
    <cellStyle name="Millares 13 3 5" xfId="355"/>
    <cellStyle name="Millares 13 3 6" xfId="356"/>
    <cellStyle name="Millares 13 3 7" xfId="357"/>
    <cellStyle name="Millares 13 3 8" xfId="358"/>
    <cellStyle name="Millares 13 3 9" xfId="359"/>
    <cellStyle name="Millares 13 4" xfId="360"/>
    <cellStyle name="Millares 13 4 2" xfId="361"/>
    <cellStyle name="Millares 13 4 2 2" xfId="362"/>
    <cellStyle name="Millares 13 4 2 3" xfId="363"/>
    <cellStyle name="Millares 13 4 2 4" xfId="364"/>
    <cellStyle name="Millares 13 4 2 5" xfId="365"/>
    <cellStyle name="Millares 13 5" xfId="366"/>
    <cellStyle name="Millares 13 5 2" xfId="367"/>
    <cellStyle name="Millares 13 5 3" xfId="368"/>
    <cellStyle name="Millares 13 5 4" xfId="369"/>
    <cellStyle name="Millares 13 5 5" xfId="370"/>
    <cellStyle name="Millares 13 6" xfId="371"/>
    <cellStyle name="Millares 13 6 2" xfId="372"/>
    <cellStyle name="Millares 13 6 3" xfId="373"/>
    <cellStyle name="Millares 13 6 4" xfId="374"/>
    <cellStyle name="Millares 13 6 5" xfId="375"/>
    <cellStyle name="Millares 13 7" xfId="376"/>
    <cellStyle name="Millares 13 8" xfId="377"/>
    <cellStyle name="Millares 13 9" xfId="378"/>
    <cellStyle name="Millares 14" xfId="379"/>
    <cellStyle name="Millares 14 2" xfId="380"/>
    <cellStyle name="Millares 15" xfId="381"/>
    <cellStyle name="Millares 15 2" xfId="382"/>
    <cellStyle name="Millares 16" xfId="383"/>
    <cellStyle name="Millares 16 2" xfId="384"/>
    <cellStyle name="Millares 16 3" xfId="385"/>
    <cellStyle name="Millares 17" xfId="386"/>
    <cellStyle name="Millares 18" xfId="387"/>
    <cellStyle name="Millares 19" xfId="388"/>
    <cellStyle name="Millares 2" xfId="389"/>
    <cellStyle name="Millares 2 2" xfId="390"/>
    <cellStyle name="Millares 2 2 2" xfId="391"/>
    <cellStyle name="Millares 2 2 2 2" xfId="392"/>
    <cellStyle name="Millares 2 2 2 3" xfId="393"/>
    <cellStyle name="Millares 2 2 2 3 2" xfId="394"/>
    <cellStyle name="Millares 2 2 2 3 3" xfId="395"/>
    <cellStyle name="Millares 2 2 2 3 4" xfId="396"/>
    <cellStyle name="Millares 2 2 2 3 5" xfId="397"/>
    <cellStyle name="Millares 2 2 3" xfId="398"/>
    <cellStyle name="Millares 2 2 3 2" xfId="399"/>
    <cellStyle name="Millares 2 2 3 2 2" xfId="400"/>
    <cellStyle name="Millares 2 2 3 2 3" xfId="401"/>
    <cellStyle name="Millares 2 2 3 2 4" xfId="402"/>
    <cellStyle name="Millares 2 2 3 2 5" xfId="403"/>
    <cellStyle name="Millares 2 2 4" xfId="404"/>
    <cellStyle name="Millares 2 2 5" xfId="405"/>
    <cellStyle name="Millares 2 2 6" xfId="406"/>
    <cellStyle name="Millares 2 2 7" xfId="407"/>
    <cellStyle name="Millares 2 2 8" xfId="408"/>
    <cellStyle name="Millares 2 3" xfId="409"/>
    <cellStyle name="Millares 2 3 2" xfId="410"/>
    <cellStyle name="Millares 2 3 2 2" xfId="411"/>
    <cellStyle name="Millares 2 3 2 2 2" xfId="412"/>
    <cellStyle name="Millares 2 3 2 2 3" xfId="413"/>
    <cellStyle name="Millares 2 3 2 2 4" xfId="414"/>
    <cellStyle name="Millares 2 3 2 2 5" xfId="415"/>
    <cellStyle name="Millares 2 3 3" xfId="416"/>
    <cellStyle name="Millares 2 3 3 2" xfId="417"/>
    <cellStyle name="Millares 2 3 3 3" xfId="418"/>
    <cellStyle name="Millares 2 3 3 4" xfId="419"/>
    <cellStyle name="Millares 2 3 3 5" xfId="420"/>
    <cellStyle name="Millares 2 3 4" xfId="421"/>
    <cellStyle name="Millares 2 3 5" xfId="422"/>
    <cellStyle name="Millares 2 3 6" xfId="423"/>
    <cellStyle name="Millares 2 3 7" xfId="424"/>
    <cellStyle name="Millares 2 4" xfId="425"/>
    <cellStyle name="Millares 2 4 2" xfId="426"/>
    <cellStyle name="Millares 2 4 3" xfId="427"/>
    <cellStyle name="Millares 2 4 4" xfId="428"/>
    <cellStyle name="Millares 2 4 4 2" xfId="429"/>
    <cellStyle name="Millares 2 4 4 3" xfId="430"/>
    <cellStyle name="Millares 2 4 4 4" xfId="431"/>
    <cellStyle name="Millares 2 4 4 5" xfId="432"/>
    <cellStyle name="Millares 2 5" xfId="433"/>
    <cellStyle name="Millares 2 5 2" xfId="434"/>
    <cellStyle name="Millares 2 5 3" xfId="435"/>
    <cellStyle name="Millares 2 5 4" xfId="436"/>
    <cellStyle name="Millares 2 5 5" xfId="437"/>
    <cellStyle name="Millares 2 6" xfId="438"/>
    <cellStyle name="Millares 2 6 2" xfId="439"/>
    <cellStyle name="Millares 2 6 3" xfId="440"/>
    <cellStyle name="Millares 2 6 4" xfId="441"/>
    <cellStyle name="Millares 2 6 5" xfId="442"/>
    <cellStyle name="Millares 2 7" xfId="443"/>
    <cellStyle name="Millares 2 7 2" xfId="444"/>
    <cellStyle name="Millares 2 7 3" xfId="445"/>
    <cellStyle name="Millares 2 7 4" xfId="446"/>
    <cellStyle name="Millares 2 7 5" xfId="447"/>
    <cellStyle name="Millares 2 8" xfId="448"/>
    <cellStyle name="Millares 2_AMPLIACION ESTACIONES-TM-27-NOVIEMBRE-2012" xfId="449"/>
    <cellStyle name="Millares 20" xfId="450"/>
    <cellStyle name="Millares 21" xfId="451"/>
    <cellStyle name="Millares 22" xfId="452"/>
    <cellStyle name="Millares 23" xfId="453"/>
    <cellStyle name="Millares 24" xfId="454"/>
    <cellStyle name="Millares 25" xfId="455"/>
    <cellStyle name="Millares 26" xfId="456"/>
    <cellStyle name="Millares 27" xfId="457"/>
    <cellStyle name="Millares 28" xfId="458"/>
    <cellStyle name="Millares 29" xfId="459"/>
    <cellStyle name="Millares 3" xfId="460"/>
    <cellStyle name="Millares 3 2" xfId="461"/>
    <cellStyle name="Millares 3 2 2" xfId="462"/>
    <cellStyle name="Millares 3 3" xfId="463"/>
    <cellStyle name="Millares 3 4" xfId="464"/>
    <cellStyle name="Millares 30" xfId="465"/>
    <cellStyle name="Millares 31" xfId="466"/>
    <cellStyle name="Millares 32" xfId="467"/>
    <cellStyle name="Millares 33" xfId="468"/>
    <cellStyle name="Millares 34" xfId="469"/>
    <cellStyle name="Millares 35" xfId="470"/>
    <cellStyle name="Millares 35 2" xfId="471"/>
    <cellStyle name="Millares 35 3" xfId="472"/>
    <cellStyle name="Millares 35 4" xfId="473"/>
    <cellStyle name="Millares 35 5" xfId="474"/>
    <cellStyle name="Millares 36" xfId="475"/>
    <cellStyle name="Millares 37" xfId="476"/>
    <cellStyle name="Millares 38" xfId="477"/>
    <cellStyle name="Millares 4" xfId="478"/>
    <cellStyle name="Millares 4 2" xfId="479"/>
    <cellStyle name="Millares 4 2 2 2" xfId="480"/>
    <cellStyle name="Millares 4 2 2 2 2" xfId="481"/>
    <cellStyle name="Millares 4 2 2 2 3" xfId="482"/>
    <cellStyle name="Millares 4 2 2 2 4" xfId="483"/>
    <cellStyle name="Millares 4 2 2 2 5" xfId="484"/>
    <cellStyle name="Millares 4 3" xfId="485"/>
    <cellStyle name="Millares 4 4" xfId="486"/>
    <cellStyle name="Millares 5" xfId="487"/>
    <cellStyle name="Millares 5 2" xfId="488"/>
    <cellStyle name="Millares 5 2 2" xfId="489"/>
    <cellStyle name="Millares 5 3" xfId="490"/>
    <cellStyle name="Millares 5 4" xfId="491"/>
    <cellStyle name="Millares 5 5" xfId="492"/>
    <cellStyle name="Millares 6" xfId="493"/>
    <cellStyle name="Millares 6 2" xfId="494"/>
    <cellStyle name="Millares 6 3" xfId="495"/>
    <cellStyle name="Millares 6 4" xfId="496"/>
    <cellStyle name="Millares 6 5" xfId="497"/>
    <cellStyle name="Millares 7" xfId="498"/>
    <cellStyle name="Millares 7 2" xfId="499"/>
    <cellStyle name="Millares 7 3" xfId="500"/>
    <cellStyle name="Millares 8" xfId="501"/>
    <cellStyle name="Millares 9" xfId="502"/>
    <cellStyle name="Currency" xfId="503"/>
    <cellStyle name="Currency [0]" xfId="504"/>
    <cellStyle name="Moneda 10" xfId="505"/>
    <cellStyle name="Moneda 10 2" xfId="506"/>
    <cellStyle name="Moneda 11" xfId="507"/>
    <cellStyle name="Moneda 12" xfId="508"/>
    <cellStyle name="Moneda 13" xfId="509"/>
    <cellStyle name="Moneda 13 2" xfId="510"/>
    <cellStyle name="Moneda 13 2 2" xfId="511"/>
    <cellStyle name="Moneda 13 2 2 2" xfId="512"/>
    <cellStyle name="Moneda 13 2 2 3" xfId="513"/>
    <cellStyle name="Moneda 13 2 2 4" xfId="514"/>
    <cellStyle name="Moneda 13 2 2 5" xfId="515"/>
    <cellStyle name="Moneda 13 2 3" xfId="516"/>
    <cellStyle name="Moneda 13 2 4" xfId="517"/>
    <cellStyle name="Moneda 13 2 5" xfId="518"/>
    <cellStyle name="Moneda 13 2 6" xfId="519"/>
    <cellStyle name="Moneda 14" xfId="520"/>
    <cellStyle name="Moneda 14 2" xfId="521"/>
    <cellStyle name="Moneda 15" xfId="522"/>
    <cellStyle name="Moneda 15 2" xfId="523"/>
    <cellStyle name="Moneda 15 3" xfId="524"/>
    <cellStyle name="Moneda 15 4" xfId="525"/>
    <cellStyle name="Moneda 15 5" xfId="526"/>
    <cellStyle name="Moneda 16" xfId="527"/>
    <cellStyle name="Moneda 17" xfId="528"/>
    <cellStyle name="Moneda 17 2" xfId="529"/>
    <cellStyle name="Moneda 17 3" xfId="530"/>
    <cellStyle name="Moneda 18" xfId="531"/>
    <cellStyle name="Moneda 19" xfId="532"/>
    <cellStyle name="Moneda 2" xfId="533"/>
    <cellStyle name="Moneda 2 2" xfId="534"/>
    <cellStyle name="Moneda 2 2 10" xfId="535"/>
    <cellStyle name="Moneda 2 2 2" xfId="536"/>
    <cellStyle name="Moneda 2 2 2 2" xfId="537"/>
    <cellStyle name="Moneda 2 2 2 2 2" xfId="538"/>
    <cellStyle name="Moneda 2 2 2 3" xfId="539"/>
    <cellStyle name="Moneda 2 2 2 3 2" xfId="540"/>
    <cellStyle name="Moneda 2 2 2 3 3" xfId="541"/>
    <cellStyle name="Moneda 2 2 2 3 4" xfId="542"/>
    <cellStyle name="Moneda 2 2 2 3 5" xfId="543"/>
    <cellStyle name="Moneda 2 2 3" xfId="544"/>
    <cellStyle name="Moneda 2 2 3 2" xfId="545"/>
    <cellStyle name="Moneda 2 2 3 2 2" xfId="546"/>
    <cellStyle name="Moneda 2 2 3 2 3" xfId="547"/>
    <cellStyle name="Moneda 2 2 3 2 4" xfId="548"/>
    <cellStyle name="Moneda 2 2 3 2 5" xfId="549"/>
    <cellStyle name="Moneda 2 2 4" xfId="550"/>
    <cellStyle name="Moneda 2 2 5" xfId="551"/>
    <cellStyle name="Moneda 2 2 5 2" xfId="552"/>
    <cellStyle name="Moneda 2 2 5 3" xfId="553"/>
    <cellStyle name="Moneda 2 2 5 4" xfId="554"/>
    <cellStyle name="Moneda 2 2 5 5" xfId="555"/>
    <cellStyle name="Moneda 2 2 6" xfId="556"/>
    <cellStyle name="Moneda 2 2 7" xfId="557"/>
    <cellStyle name="Moneda 2 2 8" xfId="558"/>
    <cellStyle name="Moneda 2 2 9" xfId="559"/>
    <cellStyle name="Moneda 2 3" xfId="560"/>
    <cellStyle name="Moneda 2 3 2" xfId="561"/>
    <cellStyle name="Moneda 2 3 2 2" xfId="562"/>
    <cellStyle name="Moneda 2 3 2 2 2" xfId="563"/>
    <cellStyle name="Moneda 2 3 2 2 3" xfId="564"/>
    <cellStyle name="Moneda 2 3 2 2 4" xfId="565"/>
    <cellStyle name="Moneda 2 3 2 2 5" xfId="566"/>
    <cellStyle name="Moneda 2 3 3" xfId="567"/>
    <cellStyle name="Moneda 2 3 3 2" xfId="568"/>
    <cellStyle name="Moneda 2 3 3 2 2" xfId="569"/>
    <cellStyle name="Moneda 2 3 3 2 3" xfId="570"/>
    <cellStyle name="Moneda 2 3 3 2 4" xfId="571"/>
    <cellStyle name="Moneda 2 3 3 2 5" xfId="572"/>
    <cellStyle name="Moneda 2 3 4" xfId="573"/>
    <cellStyle name="Moneda 2 3 5" xfId="574"/>
    <cellStyle name="Moneda 2 3 5 2" xfId="575"/>
    <cellStyle name="Moneda 2 3 5 3" xfId="576"/>
    <cellStyle name="Moneda 2 3 5 4" xfId="577"/>
    <cellStyle name="Moneda 2 3 5 5" xfId="578"/>
    <cellStyle name="Moneda 2 3 6" xfId="579"/>
    <cellStyle name="Moneda 2 3 7" xfId="580"/>
    <cellStyle name="Moneda 2 3 8" xfId="581"/>
    <cellStyle name="Moneda 2 3 9" xfId="582"/>
    <cellStyle name="Moneda 2 4" xfId="583"/>
    <cellStyle name="Moneda 2 4 2" xfId="584"/>
    <cellStyle name="Moneda 2 4 3" xfId="585"/>
    <cellStyle name="Moneda 2 4 3 2" xfId="586"/>
    <cellStyle name="Moneda 2 4 3 3" xfId="587"/>
    <cellStyle name="Moneda 2 4 3 4" xfId="588"/>
    <cellStyle name="Moneda 2 4 3 5" xfId="589"/>
    <cellStyle name="Moneda 2 4 4" xfId="590"/>
    <cellStyle name="Moneda 2 4 5" xfId="591"/>
    <cellStyle name="Moneda 2 4 6" xfId="592"/>
    <cellStyle name="Moneda 2 4 7" xfId="593"/>
    <cellStyle name="Moneda 2 5" xfId="594"/>
    <cellStyle name="Moneda 2 5 2" xfId="595"/>
    <cellStyle name="Moneda 2 5 2 2" xfId="596"/>
    <cellStyle name="Moneda 2 5 2 3" xfId="597"/>
    <cellStyle name="Moneda 2 5 2 4" xfId="598"/>
    <cellStyle name="Moneda 2 5 2 5" xfId="599"/>
    <cellStyle name="Moneda 2 6" xfId="600"/>
    <cellStyle name="Moneda 2 6 2" xfId="601"/>
    <cellStyle name="Moneda 2 6 3" xfId="602"/>
    <cellStyle name="Moneda 2 6 4" xfId="603"/>
    <cellStyle name="Moneda 2 6 5" xfId="604"/>
    <cellStyle name="Moneda 2 7" xfId="605"/>
    <cellStyle name="Moneda 2 7 2" xfId="606"/>
    <cellStyle name="Moneda 2 7 2 2" xfId="607"/>
    <cellStyle name="Moneda 2 7 2 2 2" xfId="608"/>
    <cellStyle name="Moneda 2 7 2 2 2 2" xfId="609"/>
    <cellStyle name="Moneda 2 7 2 2 3" xfId="610"/>
    <cellStyle name="Moneda 2 7 2 2 4" xfId="611"/>
    <cellStyle name="Moneda 2 7 2 2 5" xfId="612"/>
    <cellStyle name="Moneda 2 7 2 3" xfId="613"/>
    <cellStyle name="Moneda 2 7 2 3 2" xfId="614"/>
    <cellStyle name="Moneda 2 7 2 3 3" xfId="615"/>
    <cellStyle name="Moneda 2 7 2 3 4" xfId="616"/>
    <cellStyle name="Moneda 2 7 2 3 5" xfId="617"/>
    <cellStyle name="Moneda 2 7 2 4" xfId="618"/>
    <cellStyle name="Moneda 2 7 2 5" xfId="619"/>
    <cellStyle name="Moneda 2 7 2 6" xfId="620"/>
    <cellStyle name="Moneda 2 7 2 7" xfId="621"/>
    <cellStyle name="Moneda 2_AIU-unificado" xfId="622"/>
    <cellStyle name="Moneda 3" xfId="623"/>
    <cellStyle name="Moneda 3 2" xfId="624"/>
    <cellStyle name="Moneda 3 2 2" xfId="625"/>
    <cellStyle name="Moneda 3 2 2 2" xfId="626"/>
    <cellStyle name="Moneda 3 2 3" xfId="627"/>
    <cellStyle name="Moneda 3 2 4" xfId="628"/>
    <cellStyle name="Moneda 3 3" xfId="629"/>
    <cellStyle name="Moneda 3 3 2" xfId="630"/>
    <cellStyle name="Moneda 3 3 2 2" xfId="631"/>
    <cellStyle name="Moneda 3 3 3" xfId="632"/>
    <cellStyle name="Moneda 3 3 4" xfId="633"/>
    <cellStyle name="Moneda 3 3 5" xfId="634"/>
    <cellStyle name="Moneda 3 4" xfId="635"/>
    <cellStyle name="Moneda 3 4 2" xfId="636"/>
    <cellStyle name="Moneda 3 5" xfId="637"/>
    <cellStyle name="Moneda 3 6" xfId="638"/>
    <cellStyle name="Moneda 3 7" xfId="639"/>
    <cellStyle name="Moneda 3_ANEXO-2" xfId="640"/>
    <cellStyle name="Moneda 4" xfId="641"/>
    <cellStyle name="Moneda 4 2" xfId="642"/>
    <cellStyle name="Moneda 4 2 2" xfId="643"/>
    <cellStyle name="Moneda 4 3" xfId="644"/>
    <cellStyle name="Moneda 4 3 2" xfId="645"/>
    <cellStyle name="Moneda 4 4" xfId="646"/>
    <cellStyle name="Moneda 4 5" xfId="647"/>
    <cellStyle name="Moneda 4 6" xfId="648"/>
    <cellStyle name="Moneda 5" xfId="649"/>
    <cellStyle name="Moneda 5 2" xfId="650"/>
    <cellStyle name="Moneda 5 3" xfId="651"/>
    <cellStyle name="Moneda 5 4" xfId="652"/>
    <cellStyle name="Moneda 5 5" xfId="653"/>
    <cellStyle name="Moneda 5 6" xfId="654"/>
    <cellStyle name="Moneda 5 7" xfId="655"/>
    <cellStyle name="Moneda 5 8" xfId="656"/>
    <cellStyle name="Moneda 6" xfId="657"/>
    <cellStyle name="Moneda 6 2" xfId="658"/>
    <cellStyle name="Moneda 6 3" xfId="659"/>
    <cellStyle name="Moneda 6 4" xfId="660"/>
    <cellStyle name="Moneda 7" xfId="661"/>
    <cellStyle name="Moneda 7 2" xfId="662"/>
    <cellStyle name="Moneda 7 3" xfId="663"/>
    <cellStyle name="Moneda 8" xfId="664"/>
    <cellStyle name="Moneda 8 2" xfId="665"/>
    <cellStyle name="Moneda 9" xfId="666"/>
    <cellStyle name="Neutral" xfId="667"/>
    <cellStyle name="Neutral 2" xfId="668"/>
    <cellStyle name="Normal 10" xfId="669"/>
    <cellStyle name="Normal 11" xfId="670"/>
    <cellStyle name="Normal 11 2" xfId="671"/>
    <cellStyle name="Normal 12" xfId="672"/>
    <cellStyle name="Normal 12 2" xfId="673"/>
    <cellStyle name="Normal 12 2 2" xfId="674"/>
    <cellStyle name="Normal 13" xfId="675"/>
    <cellStyle name="Normal 14" xfId="676"/>
    <cellStyle name="Normal 15" xfId="677"/>
    <cellStyle name="Normal 16" xfId="678"/>
    <cellStyle name="Normal 17" xfId="679"/>
    <cellStyle name="Normal 18" xfId="680"/>
    <cellStyle name="Normal 2" xfId="681"/>
    <cellStyle name="Normal 2 10" xfId="682"/>
    <cellStyle name="Normal 2 10 2 2" xfId="683"/>
    <cellStyle name="Normal 2 10 3" xfId="684"/>
    <cellStyle name="Normal 2 2" xfId="685"/>
    <cellStyle name="Normal 2 2 2" xfId="686"/>
    <cellStyle name="Normal 2 2 2 2" xfId="687"/>
    <cellStyle name="Normal 2 2 2 2 2" xfId="688"/>
    <cellStyle name="Normal 2 2 2 3" xfId="689"/>
    <cellStyle name="Normal 2 2 3" xfId="690"/>
    <cellStyle name="Normal 2 2 3 2" xfId="691"/>
    <cellStyle name="Normal 2 2 3 3" xfId="692"/>
    <cellStyle name="Normal 2 2 4" xfId="693"/>
    <cellStyle name="Normal 2 2 4 2" xfId="694"/>
    <cellStyle name="Normal 2 2 5" xfId="695"/>
    <cellStyle name="Normal 2 2 5 2" xfId="696"/>
    <cellStyle name="Normal 2 2_Copia de PRESUPUESTO POR CAPITULOS MARZO-25-11-ULTIMO" xfId="697"/>
    <cellStyle name="Normal 2 3" xfId="698"/>
    <cellStyle name="Normal 2 3 2" xfId="699"/>
    <cellStyle name="Normal 2 3 2 2" xfId="700"/>
    <cellStyle name="Normal 2 3 3" xfId="701"/>
    <cellStyle name="Normal 2 4" xfId="702"/>
    <cellStyle name="Normal 2 4 2" xfId="703"/>
    <cellStyle name="Normal 2 4 3" xfId="704"/>
    <cellStyle name="Normal 2 5" xfId="705"/>
    <cellStyle name="Normal 2 6" xfId="706"/>
    <cellStyle name="Normal 2 7" xfId="707"/>
    <cellStyle name="Normal 2_AMPLIACION ESTACIONES-TM-27-NOVIEMBRE-2012" xfId="708"/>
    <cellStyle name="Normal 3" xfId="709"/>
    <cellStyle name="Normal 3 11" xfId="710"/>
    <cellStyle name="Normal 3 2" xfId="711"/>
    <cellStyle name="Normal 3 2 2" xfId="712"/>
    <cellStyle name="Normal 3 3" xfId="713"/>
    <cellStyle name="Normal 3 4" xfId="714"/>
    <cellStyle name="Normal 3 5" xfId="715"/>
    <cellStyle name="Normal 3 6" xfId="716"/>
    <cellStyle name="Normal 3 6 2" xfId="717"/>
    <cellStyle name="Normal 4" xfId="718"/>
    <cellStyle name="Normal 4 10" xfId="719"/>
    <cellStyle name="Normal 4 2" xfId="720"/>
    <cellStyle name="Normal 4 2 2" xfId="721"/>
    <cellStyle name="Normal 4 2 2 2" xfId="722"/>
    <cellStyle name="Normal 4 2 2 2 2" xfId="723"/>
    <cellStyle name="Normal 4 2 3" xfId="724"/>
    <cellStyle name="Normal 4 2 4" xfId="725"/>
    <cellStyle name="Normal 4 2 5" xfId="726"/>
    <cellStyle name="Normal 4 2_ESTADISTICA" xfId="727"/>
    <cellStyle name="Normal 4 3" xfId="728"/>
    <cellStyle name="Normal 4 3 2" xfId="729"/>
    <cellStyle name="Normal 4 3 2 2" xfId="730"/>
    <cellStyle name="Normal 4 3 3" xfId="731"/>
    <cellStyle name="Normal 4 3_ESTADISTICA" xfId="732"/>
    <cellStyle name="Normal 4 4" xfId="733"/>
    <cellStyle name="Normal 4 4 2" xfId="734"/>
    <cellStyle name="Normal 4 5" xfId="735"/>
    <cellStyle name="Normal 4 6" xfId="736"/>
    <cellStyle name="Normal 4 7" xfId="737"/>
    <cellStyle name="Normal 4 8" xfId="738"/>
    <cellStyle name="Normal 4 9" xfId="739"/>
    <cellStyle name="Normal 4_AMPLIACION ESTACIONES-TM-27-NOVIEMBRE-2012" xfId="740"/>
    <cellStyle name="Normal 5" xfId="741"/>
    <cellStyle name="Normal 5 2" xfId="742"/>
    <cellStyle name="Normal 5 2 2" xfId="743"/>
    <cellStyle name="Normal 6" xfId="744"/>
    <cellStyle name="Normal 6 2" xfId="745"/>
    <cellStyle name="Normal 6 3" xfId="746"/>
    <cellStyle name="Normal 7" xfId="747"/>
    <cellStyle name="Normal 8" xfId="748"/>
    <cellStyle name="Normal 8 2" xfId="749"/>
    <cellStyle name="Normal 9" xfId="750"/>
    <cellStyle name="Normal 9 2" xfId="751"/>
    <cellStyle name="Normal_BASE DE DATOS PRESUPUESTOS REV.3 DICIEMBRE 2006 2" xfId="752"/>
    <cellStyle name="Notas" xfId="753"/>
    <cellStyle name="Notas 2" xfId="754"/>
    <cellStyle name="Notas 2 2" xfId="755"/>
    <cellStyle name="Notas 2 2 2" xfId="756"/>
    <cellStyle name="Notas 2 3" xfId="757"/>
    <cellStyle name="Notas 2 3 2" xfId="758"/>
    <cellStyle name="Notas 2 4" xfId="759"/>
    <cellStyle name="Notas 3" xfId="760"/>
    <cellStyle name="Notas 3 2" xfId="761"/>
    <cellStyle name="Note" xfId="762"/>
    <cellStyle name="Note 2" xfId="763"/>
    <cellStyle name="Note 2 2" xfId="764"/>
    <cellStyle name="Note 2 2 2" xfId="765"/>
    <cellStyle name="Note 2 3" xfId="766"/>
    <cellStyle name="Note 3" xfId="767"/>
    <cellStyle name="Note 3 2" xfId="768"/>
    <cellStyle name="Note 4" xfId="769"/>
    <cellStyle name="Note 4 2" xfId="770"/>
    <cellStyle name="Note 5" xfId="771"/>
    <cellStyle name="Output" xfId="772"/>
    <cellStyle name="Output 2" xfId="773"/>
    <cellStyle name="Output 2 2" xfId="774"/>
    <cellStyle name="Output 2 2 2" xfId="775"/>
    <cellStyle name="Output 2 3" xfId="776"/>
    <cellStyle name="Output 3" xfId="777"/>
    <cellStyle name="Output 3 2" xfId="778"/>
    <cellStyle name="Output 4" xfId="779"/>
    <cellStyle name="Output 4 2" xfId="780"/>
    <cellStyle name="Output 5" xfId="781"/>
    <cellStyle name="Percent" xfId="782"/>
    <cellStyle name="Percent" xfId="783"/>
    <cellStyle name="Porcentaje 2" xfId="784"/>
    <cellStyle name="Porcentaje 2 2" xfId="785"/>
    <cellStyle name="Porcentaje 2 2 2" xfId="786"/>
    <cellStyle name="Porcentaje 2 2 2 2" xfId="787"/>
    <cellStyle name="Porcentaje 2 2 2 3" xfId="788"/>
    <cellStyle name="Porcentaje 2 2 2 3 2" xfId="789"/>
    <cellStyle name="Porcentaje 2 2 2 3 3" xfId="790"/>
    <cellStyle name="Porcentaje 2 2 2 3 4" xfId="791"/>
    <cellStyle name="Porcentaje 2 2 2 3 5" xfId="792"/>
    <cellStyle name="Porcentaje 2 3" xfId="793"/>
    <cellStyle name="Porcentaje 2 3 2" xfId="794"/>
    <cellStyle name="Porcentaje 2 3 3" xfId="795"/>
    <cellStyle name="Porcentaje 2 3 4" xfId="796"/>
    <cellStyle name="Porcentaje 2 3 5" xfId="797"/>
    <cellStyle name="Porcentaje 2 3 6" xfId="798"/>
    <cellStyle name="Porcentaje 2 4 2" xfId="799"/>
    <cellStyle name="Porcentaje 2 4 2 2" xfId="800"/>
    <cellStyle name="Porcentaje 2 4 2 2 2" xfId="801"/>
    <cellStyle name="Porcentaje 2 4 2 2 3" xfId="802"/>
    <cellStyle name="Porcentaje 2 4 2 2 4" xfId="803"/>
    <cellStyle name="Porcentaje 2 4 2 2 5" xfId="804"/>
    <cellStyle name="Porcentaje 2 4 2 3" xfId="805"/>
    <cellStyle name="Porcentaje 2 4 2 4" xfId="806"/>
    <cellStyle name="Porcentaje 2 4 2 5" xfId="807"/>
    <cellStyle name="Porcentaje 2 4 2 6" xfId="808"/>
    <cellStyle name="Porcentaje 2 4 2 7" xfId="809"/>
    <cellStyle name="Porcentaje 2 5" xfId="810"/>
    <cellStyle name="Porcentaje 2 5 2" xfId="811"/>
    <cellStyle name="Porcentaje 2 5 2 2" xfId="812"/>
    <cellStyle name="Porcentaje 2 5 2 3" xfId="813"/>
    <cellStyle name="Porcentaje 2 5 2 4" xfId="814"/>
    <cellStyle name="Porcentaje 2 5 2 5" xfId="815"/>
    <cellStyle name="Porcentaje 2 5 3" xfId="816"/>
    <cellStyle name="Porcentaje 2 5 4" xfId="817"/>
    <cellStyle name="Porcentaje 2 5 5" xfId="818"/>
    <cellStyle name="Porcentaje 2 5 6" xfId="819"/>
    <cellStyle name="Porcentaje 3" xfId="820"/>
    <cellStyle name="Porcentaje 3 2" xfId="821"/>
    <cellStyle name="Porcentaje 4" xfId="822"/>
    <cellStyle name="Porcentaje 4 2" xfId="823"/>
    <cellStyle name="Porcentaje 4 2 2" xfId="824"/>
    <cellStyle name="Porcentaje 5" xfId="825"/>
    <cellStyle name="Porcentaje 6" xfId="826"/>
    <cellStyle name="Porcentaje 6 2" xfId="827"/>
    <cellStyle name="Porcentaje 6 3" xfId="828"/>
    <cellStyle name="Porcentaje 6 4" xfId="829"/>
    <cellStyle name="Porcentaje 6 5" xfId="830"/>
    <cellStyle name="Porcentaje 6 6" xfId="831"/>
    <cellStyle name="Porcentaje 7" xfId="832"/>
    <cellStyle name="Porcentual 10" xfId="833"/>
    <cellStyle name="Porcentual 11" xfId="834"/>
    <cellStyle name="Porcentual 2" xfId="835"/>
    <cellStyle name="Porcentual 2 2" xfId="836"/>
    <cellStyle name="Porcentual 2 2 2" xfId="837"/>
    <cellStyle name="Porcentual 2 2 2 2" xfId="838"/>
    <cellStyle name="Porcentual 2 3" xfId="839"/>
    <cellStyle name="Porcentual 2 3 2" xfId="840"/>
    <cellStyle name="Porcentual 2 4" xfId="841"/>
    <cellStyle name="Porcentual 2 5" xfId="842"/>
    <cellStyle name="Porcentual 2 5 2" xfId="843"/>
    <cellStyle name="Porcentual 2 5 3" xfId="844"/>
    <cellStyle name="Porcentual 2_Libro2" xfId="845"/>
    <cellStyle name="Porcentual 3" xfId="846"/>
    <cellStyle name="Porcentual 3 2" xfId="847"/>
    <cellStyle name="Porcentual 3 3" xfId="848"/>
    <cellStyle name="Porcentual 4" xfId="849"/>
    <cellStyle name="Porcentual 5" xfId="850"/>
    <cellStyle name="Porcentual 6" xfId="851"/>
    <cellStyle name="Porcentual 7" xfId="852"/>
    <cellStyle name="Porcentual 7 2" xfId="853"/>
    <cellStyle name="Porcentual 8" xfId="854"/>
    <cellStyle name="Porcentual 9" xfId="855"/>
    <cellStyle name="Salida" xfId="856"/>
    <cellStyle name="Salida 2" xfId="857"/>
    <cellStyle name="Salida 2 2" xfId="858"/>
    <cellStyle name="Salida 2 2 2" xfId="859"/>
    <cellStyle name="Salida 2 2 2 2" xfId="860"/>
    <cellStyle name="Salida 2 2 3" xfId="861"/>
    <cellStyle name="Salida 2 3" xfId="862"/>
    <cellStyle name="Salida 2 3 2" xfId="863"/>
    <cellStyle name="Salida 2 4" xfId="864"/>
    <cellStyle name="Salida 2 4 2" xfId="865"/>
    <cellStyle name="Salida 2 5" xfId="866"/>
    <cellStyle name="Texto de advertencia" xfId="867"/>
    <cellStyle name="Texto de advertencia 2" xfId="868"/>
    <cellStyle name="Texto explicativo" xfId="869"/>
    <cellStyle name="Texto explicativo 2" xfId="870"/>
    <cellStyle name="Title" xfId="871"/>
    <cellStyle name="Título" xfId="872"/>
    <cellStyle name="Título 1 2" xfId="873"/>
    <cellStyle name="Título 2" xfId="874"/>
    <cellStyle name="Título 2 2" xfId="875"/>
    <cellStyle name="Título 3" xfId="876"/>
    <cellStyle name="Título 3 2" xfId="877"/>
    <cellStyle name="Título 4" xfId="878"/>
    <cellStyle name="Título de hoja" xfId="879"/>
    <cellStyle name="Total" xfId="880"/>
    <cellStyle name="Total 2" xfId="881"/>
    <cellStyle name="Total 2 2" xfId="882"/>
    <cellStyle name="Total 2 2 2" xfId="883"/>
    <cellStyle name="Total 2 2 2 2" xfId="884"/>
    <cellStyle name="Total 2 2 3" xfId="885"/>
    <cellStyle name="Total 2 3" xfId="886"/>
    <cellStyle name="Total 2 3 2" xfId="887"/>
    <cellStyle name="Total 2 4" xfId="888"/>
    <cellStyle name="Total 2 4 2" xfId="889"/>
    <cellStyle name="Total 2 5" xfId="890"/>
    <cellStyle name="Warning Text" xfId="891"/>
  </cellStyles>
  <dxfs count="8">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externalLink" Target="externalLinks/externalLink26.xml" /><Relationship Id="rId31" Type="http://schemas.openxmlformats.org/officeDocument/2006/relationships/externalLink" Target="externalLinks/externalLink27.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mgonzal3\Documents\MFGA\BASES%20PLANTILLAS%20PARA%20ESTIMACION\Plantilla%20Dise&#241;o%20e%20Interv.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i1510\BASES%20PRESUPUESTO\Familia%20Monsalvo%20D&#237;az\Equipo%20Anterior\Rossana\CONSULTORIA\2009\Insumos%20200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cfrodrig4\Downloads\untitled.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entauro\datos\1\CIRCUITOS%20CODENS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Hp-alexander\Documentos\winnt\perfiles\Co80097831\Mis%20documentos\Formatos\Presupuesto%20Da&#241;os%20Interinstitucionales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i1510\BASES%20PRESUPUESTO\TRONCAL%2010\PRESUPUESTO\RECIBIDA\PRESUPUESTO\An&#225;lisis%20de%20precios%20unitarios\Datos%20b&#225;sicos.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0838\nuevos%20tdr\01_TRABAJO\IDU_202\PRESUPUESTOS\ABRIL_18\Ppto%20de%20Obra%20INARE-IDU-202-05%20-%20Tramo%20Cra-15-19%20-Separador-%20v.16-04-07.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entauro\datos\Trab\Codensa-RSA\Densidades%20de%20carga\Cargabilidad%20econ&#243;mica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1510\BASES%20PRESUPUESTO\Documents%20and%20Settings\MANUEL%20RICARDO%20GOMEZ\I.D.U\KM%205%20V&#237;a%20la%20Calera\PROCESO%20PRECONTRACUTUAL\presupuestos\Construcci&#243;n\EJEMPLOS\Copia%20de%20PRESUPUESTO%20PUENTE%20TRANSVERSAL%2045%20-%20V.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ervidor\f\C.701%20DISE&#209;OS%20IDU%20GRUPO%20G\09%20Productos%20de%20la%20Consultor&#237;a\701_SIN_ANALISIS_PRECIOS_UNITARIOS%20en%20proceso\APU_GRUPO_G-Base.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Servidor\DATOS%20(F)\Documents%20and%20Settings\Administrador\Mis%20documentos\Mis%20archivos%20recibidos\APUS%20JUNIO%2015-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f006\QA\OFERTAS\7422\DPTO\CIVIL\7422CWXL"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i1510\BASES%20PRESUPUESTO\Documents%20and%20Settings\cmcarden1\Mis%20documentos\MARIA%20CAROLINA\PRESUPUESTO\CONSTRUCCI&#211;N\CALI%20TUNA%20BAJA\1.%20PRESUPUESTO%20CALI%20TUNA%20BAJA%20FINAL.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Ambiental\trabajo%20red\Documents%20and%20Settings\Luis%20Alberto\Configuraci&#243;n%20local\Archivos%20temporales%20de%20Internet\Content.IE5\ROSF17GT\TEMP\PRECIOS%20UNITARIOS%20SANVICTORINO.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i1510\BASES%20PRESUPUESTO\Escritorio\PP\PP%20no%20usados\1&#186;%20de%20Mayo%20con%2049C.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Documents%20and%20Settings\cdmejiad1\Configuraci&#243;n%20local\Archivos%20temporales%20de%20Internet\OLK53\Copia%20de%20MATRIZ%20PARA%20EL%20CALCULO%20DEL%20AIU%20201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i1510\BASES%20PRESUPUESTO\Users\los%20renos\AppData\Local\Temp\Temp1_TK7%20Presupuesto%20redes%20secas.zip\TK7%20Presupuesto%20redes%20secas\Secci&#243;n%207%20Tel&#233;fonos.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Servidorsma\761\PRODUCTOS\E&amp;D\P127\Informes\Presupuestos\P127-PO-GE-002%20V1%20EN%20PROCES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Lcopc2421\correo\PLANOBRASING.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costodiste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UM96"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ngel%202006\PROCESOS_LIC_PAV_LOC\LICITACION_PPL_4_GRUPOS\PRESUPUESTOS_26_06_06\PRESUP_DEFINITIVOS_4G\PRESUP_PRECIOS_UNIFICADOS_OK\PRESUPUESTO%205-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ck%20up-diego%20m\PRESUPUESTOS%20STED\Puente%20Manitas\VERSION%20FINAL\Presupuesto%20Construcci&#243;n%20Puente%20Peatonal%20Manita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1510\BASES%20PRESUPUESTO\back%20up-diego%20m\PRESUPUESTOS%20STED\Puente%20Manitas\VERSION%20FINAL\Presupuesto%20Construcci&#243;n%20Puente%20Peatonal%20Manita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1510\BASES%20PRESUPUESTO\Users\MaCaroCar\Documents\PERSONAL%20MACAROCAR\PPTO%20PRELIMINAR%20PPL\APU%20VOL%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1510\BASES%20PRESUPUESTO\Documents%20and%20Settings\cmcarden1\Configuraci&#243;n%20local\Archivos%20temporales%20de%20Internet\OLK27\DOCUME~1\CWRANG~1\CONFIG~1\Temp\Presupuesto%20proceso%20de%20atenci&#243;n%20de%20emergencia%20Limas%20Defini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i1510\BASES%20PRESUPUESTO\presupuesto%20idu\CANTIDADES%20OBRA\comunicaciones\PTTO%20COMUNICACIONES%2014-ABR-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eño"/>
      <sheetName val="Interve"/>
      <sheetName val="EPP Consultoria"/>
      <sheetName val="% EyD"/>
      <sheetName val="% Int"/>
      <sheetName val="$BASE"/>
      <sheetName val="F.M."/>
      <sheetName val="ANALISIS COSTOS"/>
      <sheetName val="FLUJO DE CAJA"/>
      <sheetName val="Licencia"/>
      <sheetName val="#¡REF"/>
    </sheetNames>
    <sheetDataSet>
      <sheetData sheetId="6">
        <row r="3">
          <cell r="C3">
            <v>737717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ateriales"/>
      <sheetName val="Personal"/>
      <sheetName val="Equipo"/>
      <sheetName val="Transporte"/>
      <sheetName val="FP"/>
      <sheetName val="Jornal"/>
      <sheetName val="Cuadrillas"/>
      <sheetName val="Datos"/>
    </sheetNames>
    <sheetDataSet>
      <sheetData sheetId="5">
        <row r="12">
          <cell r="A12" t="str">
            <v>Trabajador</v>
          </cell>
          <cell r="B12" t="str">
            <v>Salario Básico Mensual</v>
          </cell>
          <cell r="D12" t="str">
            <v>Jornal</v>
          </cell>
          <cell r="E12" t="str">
            <v>Prestaciones</v>
          </cell>
          <cell r="F12" t="str">
            <v>Días no</v>
          </cell>
          <cell r="G12" t="str">
            <v>Total</v>
          </cell>
          <cell r="H12" t="str">
            <v>Jornal Real $</v>
          </cell>
        </row>
        <row r="13">
          <cell r="B13" t="str">
            <v>S.M.</v>
          </cell>
          <cell r="C13" t="str">
            <v>$</v>
          </cell>
          <cell r="D13" t="str">
            <v>Básico</v>
          </cell>
          <cell r="E13" t="str">
            <v>Sociales</v>
          </cell>
          <cell r="F13" t="str">
            <v>habiles</v>
          </cell>
          <cell r="G13" t="str">
            <v>Prestaciones</v>
          </cell>
          <cell r="H13" t="str">
            <v>Jornal Real</v>
          </cell>
          <cell r="I13" t="str">
            <v>Jornal Real</v>
          </cell>
        </row>
        <row r="14">
          <cell r="F14">
            <v>0.19</v>
          </cell>
          <cell r="H14" t="str">
            <v>día</v>
          </cell>
          <cell r="I14" t="str">
            <v>hora</v>
          </cell>
        </row>
        <row r="15">
          <cell r="B15">
            <v>1</v>
          </cell>
          <cell r="C15">
            <v>496900</v>
          </cell>
        </row>
        <row r="16">
          <cell r="A16" t="str">
            <v>Obrero</v>
          </cell>
          <cell r="B16">
            <v>1.4</v>
          </cell>
          <cell r="C16">
            <v>695660</v>
          </cell>
          <cell r="D16">
            <v>23188.666666666668</v>
          </cell>
          <cell r="E16">
            <v>39530</v>
          </cell>
          <cell r="F16">
            <v>4406</v>
          </cell>
          <cell r="G16">
            <v>43936</v>
          </cell>
          <cell r="H16">
            <v>67124.66666666667</v>
          </cell>
          <cell r="I16">
            <v>8390.583333333334</v>
          </cell>
        </row>
        <row r="17">
          <cell r="A17" t="str">
            <v>Ayudante</v>
          </cell>
          <cell r="B17">
            <v>1.4</v>
          </cell>
          <cell r="C17">
            <v>695660</v>
          </cell>
          <cell r="D17">
            <v>23188.666666666668</v>
          </cell>
          <cell r="E17">
            <v>39530</v>
          </cell>
          <cell r="F17">
            <v>4406</v>
          </cell>
          <cell r="G17">
            <v>43936</v>
          </cell>
          <cell r="H17">
            <v>67124.66666666667</v>
          </cell>
          <cell r="I17">
            <v>8390.583333333334</v>
          </cell>
        </row>
        <row r="18">
          <cell r="A18" t="str">
            <v>Oficial</v>
          </cell>
          <cell r="B18">
            <v>2.62</v>
          </cell>
          <cell r="C18">
            <v>1302000</v>
          </cell>
          <cell r="D18">
            <v>43400</v>
          </cell>
          <cell r="E18">
            <v>68698</v>
          </cell>
          <cell r="F18">
            <v>8246</v>
          </cell>
          <cell r="G18">
            <v>76944</v>
          </cell>
          <cell r="H18">
            <v>120344</v>
          </cell>
          <cell r="I18">
            <v>15043</v>
          </cell>
        </row>
        <row r="19">
          <cell r="A19" t="str">
            <v>Inspector</v>
          </cell>
          <cell r="B19">
            <v>3.14</v>
          </cell>
          <cell r="C19">
            <v>1560000</v>
          </cell>
          <cell r="D19">
            <v>52000</v>
          </cell>
          <cell r="E19">
            <v>82311</v>
          </cell>
          <cell r="F19">
            <v>9880</v>
          </cell>
          <cell r="G19">
            <v>92191</v>
          </cell>
          <cell r="H19">
            <v>144191</v>
          </cell>
          <cell r="I19">
            <v>18023.875</v>
          </cell>
        </row>
        <row r="20">
          <cell r="A20" t="str">
            <v>Maestro</v>
          </cell>
          <cell r="B20">
            <v>4.15</v>
          </cell>
          <cell r="C20">
            <v>2062000</v>
          </cell>
          <cell r="D20">
            <v>68733.33333333333</v>
          </cell>
          <cell r="E20">
            <v>108798</v>
          </cell>
          <cell r="F20">
            <v>13059</v>
          </cell>
          <cell r="G20">
            <v>121857</v>
          </cell>
          <cell r="H20">
            <v>190590.3333333333</v>
          </cell>
          <cell r="I20">
            <v>23823.791666666664</v>
          </cell>
        </row>
        <row r="21">
          <cell r="A21" t="str">
            <v>Perforador</v>
          </cell>
          <cell r="B21">
            <v>4.15</v>
          </cell>
          <cell r="C21">
            <v>2062000</v>
          </cell>
          <cell r="D21">
            <v>68733.33333333333</v>
          </cell>
          <cell r="E21">
            <v>108798</v>
          </cell>
          <cell r="F21">
            <v>13059</v>
          </cell>
          <cell r="G21">
            <v>121857</v>
          </cell>
          <cell r="H21">
            <v>190590.3333333333</v>
          </cell>
          <cell r="I21">
            <v>23823.791666666664</v>
          </cell>
        </row>
        <row r="22">
          <cell r="A22" t="str">
            <v>Cadenero</v>
          </cell>
          <cell r="B22">
            <v>2.18</v>
          </cell>
          <cell r="C22">
            <v>1083000</v>
          </cell>
          <cell r="D22">
            <v>36100</v>
          </cell>
          <cell r="E22">
            <v>57143</v>
          </cell>
          <cell r="F22">
            <v>6859</v>
          </cell>
          <cell r="G22">
            <v>64002</v>
          </cell>
          <cell r="H22">
            <v>100102</v>
          </cell>
          <cell r="I22">
            <v>12512.75</v>
          </cell>
        </row>
        <row r="23">
          <cell r="A23" t="str">
            <v>Topógrafo</v>
          </cell>
          <cell r="B23">
            <v>3.66</v>
          </cell>
          <cell r="C23">
            <v>1819000</v>
          </cell>
          <cell r="D23">
            <v>60633.333333333336</v>
          </cell>
          <cell r="E23">
            <v>95977</v>
          </cell>
          <cell r="F23">
            <v>11520</v>
          </cell>
          <cell r="G23">
            <v>107497</v>
          </cell>
          <cell r="H23">
            <v>168130.33333333334</v>
          </cell>
          <cell r="I23">
            <v>21016.291666666668</v>
          </cell>
        </row>
        <row r="24">
          <cell r="A24" t="str">
            <v>Machinero</v>
          </cell>
          <cell r="B24">
            <v>2.97</v>
          </cell>
          <cell r="C24">
            <v>1476000</v>
          </cell>
          <cell r="D24">
            <v>49200</v>
          </cell>
          <cell r="E24">
            <v>77879</v>
          </cell>
          <cell r="F24">
            <v>9348</v>
          </cell>
          <cell r="G24">
            <v>87227</v>
          </cell>
          <cell r="H24">
            <v>136427</v>
          </cell>
          <cell r="I24">
            <v>17053.375</v>
          </cell>
        </row>
        <row r="25">
          <cell r="A25" t="str">
            <v>Polvorero</v>
          </cell>
          <cell r="B25">
            <v>2.09</v>
          </cell>
          <cell r="C25">
            <v>1039000</v>
          </cell>
          <cell r="D25">
            <v>34633.333333333336</v>
          </cell>
          <cell r="E25">
            <v>54821</v>
          </cell>
          <cell r="F25">
            <v>6580</v>
          </cell>
          <cell r="G25">
            <v>61401</v>
          </cell>
          <cell r="H25">
            <v>96034.33333333334</v>
          </cell>
          <cell r="I25">
            <v>12004.291666666668</v>
          </cell>
        </row>
      </sheetData>
      <sheetData sheetId="6">
        <row r="13">
          <cell r="C13" t="str">
            <v>Descripción</v>
          </cell>
          <cell r="D13" t="str">
            <v>Jornal</v>
          </cell>
          <cell r="E13" t="str">
            <v>Prestaciones</v>
          </cell>
          <cell r="F13" t="str">
            <v>Total</v>
          </cell>
        </row>
        <row r="15">
          <cell r="C15" t="str">
            <v>Oficial</v>
          </cell>
          <cell r="D15">
            <v>43400</v>
          </cell>
          <cell r="E15">
            <v>76944</v>
          </cell>
          <cell r="F15">
            <v>120344</v>
          </cell>
        </row>
        <row r="16">
          <cell r="C16" t="str">
            <v>Ayudante</v>
          </cell>
          <cell r="D16">
            <v>92755</v>
          </cell>
          <cell r="E16">
            <v>175744</v>
          </cell>
          <cell r="F16">
            <v>268499</v>
          </cell>
        </row>
        <row r="17">
          <cell r="C17">
            <v>1</v>
          </cell>
          <cell r="D17">
            <v>136155</v>
          </cell>
          <cell r="E17">
            <v>252688</v>
          </cell>
          <cell r="F17">
            <v>388843</v>
          </cell>
        </row>
        <row r="19">
          <cell r="C19" t="str">
            <v>Machinero</v>
          </cell>
          <cell r="D19">
            <v>49200</v>
          </cell>
          <cell r="E19">
            <v>87227</v>
          </cell>
          <cell r="F19">
            <v>136427</v>
          </cell>
        </row>
        <row r="20">
          <cell r="C20" t="str">
            <v>Polvorero</v>
          </cell>
          <cell r="D20">
            <v>34633</v>
          </cell>
          <cell r="E20">
            <v>61401</v>
          </cell>
          <cell r="F20">
            <v>96034</v>
          </cell>
        </row>
        <row r="21">
          <cell r="C21">
            <v>2</v>
          </cell>
          <cell r="D21">
            <v>83833</v>
          </cell>
          <cell r="E21">
            <v>148628</v>
          </cell>
          <cell r="F21">
            <v>232461</v>
          </cell>
        </row>
        <row r="23">
          <cell r="C23" t="str">
            <v>Oficial</v>
          </cell>
          <cell r="D23">
            <v>43400</v>
          </cell>
          <cell r="E23">
            <v>76944</v>
          </cell>
          <cell r="F23">
            <v>120344</v>
          </cell>
        </row>
        <row r="24">
          <cell r="C24" t="str">
            <v>Ayudante</v>
          </cell>
          <cell r="D24">
            <v>46377</v>
          </cell>
          <cell r="E24">
            <v>87872</v>
          </cell>
          <cell r="F24">
            <v>134249</v>
          </cell>
        </row>
        <row r="25">
          <cell r="C25">
            <v>3</v>
          </cell>
          <cell r="D25">
            <v>89777</v>
          </cell>
          <cell r="E25">
            <v>164816</v>
          </cell>
          <cell r="F25">
            <v>254593</v>
          </cell>
        </row>
        <row r="27">
          <cell r="C27" t="str">
            <v>Maestro</v>
          </cell>
          <cell r="D27">
            <v>68733</v>
          </cell>
          <cell r="E27">
            <v>121857</v>
          </cell>
          <cell r="F27">
            <v>190590</v>
          </cell>
        </row>
        <row r="28">
          <cell r="C28" t="str">
            <v>Oficial</v>
          </cell>
          <cell r="D28">
            <v>43400</v>
          </cell>
          <cell r="E28">
            <v>76944</v>
          </cell>
          <cell r="F28">
            <v>120344</v>
          </cell>
        </row>
        <row r="29">
          <cell r="C29" t="str">
            <v>Obrero</v>
          </cell>
          <cell r="D29">
            <v>139132</v>
          </cell>
          <cell r="E29">
            <v>263616</v>
          </cell>
          <cell r="F29">
            <v>402748</v>
          </cell>
        </row>
        <row r="30">
          <cell r="C30">
            <v>4</v>
          </cell>
          <cell r="D30">
            <v>251265</v>
          </cell>
          <cell r="E30">
            <v>462417</v>
          </cell>
          <cell r="F30">
            <v>713682</v>
          </cell>
        </row>
        <row r="32">
          <cell r="C32" t="str">
            <v>Perforador</v>
          </cell>
          <cell r="D32">
            <v>68733</v>
          </cell>
          <cell r="E32">
            <v>121857</v>
          </cell>
          <cell r="F32">
            <v>190590</v>
          </cell>
        </row>
        <row r="33">
          <cell r="C33" t="str">
            <v>Ayudante</v>
          </cell>
          <cell r="D33">
            <v>46377</v>
          </cell>
          <cell r="E33">
            <v>87872</v>
          </cell>
          <cell r="F33">
            <v>134249</v>
          </cell>
        </row>
        <row r="34">
          <cell r="C34">
            <v>5</v>
          </cell>
          <cell r="D34">
            <v>115110</v>
          </cell>
          <cell r="E34">
            <v>209729</v>
          </cell>
          <cell r="F34">
            <v>324839</v>
          </cell>
        </row>
        <row r="36">
          <cell r="C36" t="str">
            <v>Topógrafo</v>
          </cell>
          <cell r="D36">
            <v>60633</v>
          </cell>
          <cell r="E36">
            <v>107497</v>
          </cell>
          <cell r="F36">
            <v>168130</v>
          </cell>
        </row>
        <row r="37">
          <cell r="C37" t="str">
            <v>Cadenero</v>
          </cell>
          <cell r="D37">
            <v>72200</v>
          </cell>
          <cell r="E37">
            <v>128004</v>
          </cell>
          <cell r="F37">
            <v>200204</v>
          </cell>
        </row>
        <row r="38">
          <cell r="C38" t="str">
            <v>Ayudante</v>
          </cell>
          <cell r="D38">
            <v>69566</v>
          </cell>
          <cell r="E38">
            <v>131808</v>
          </cell>
          <cell r="F38">
            <v>201374</v>
          </cell>
        </row>
        <row r="39">
          <cell r="C39">
            <v>6</v>
          </cell>
          <cell r="D39">
            <v>202399</v>
          </cell>
          <cell r="E39">
            <v>367309</v>
          </cell>
          <cell r="F39">
            <v>569708</v>
          </cell>
        </row>
        <row r="41">
          <cell r="C41" t="str">
            <v>Inspector</v>
          </cell>
          <cell r="D41">
            <v>52000</v>
          </cell>
          <cell r="E41">
            <v>92191</v>
          </cell>
          <cell r="F41">
            <v>144191</v>
          </cell>
        </row>
        <row r="42">
          <cell r="C42" t="str">
            <v>Obrero</v>
          </cell>
          <cell r="D42">
            <v>162321</v>
          </cell>
          <cell r="E42">
            <v>307552</v>
          </cell>
          <cell r="F42">
            <v>469873</v>
          </cell>
        </row>
        <row r="43">
          <cell r="C43">
            <v>7</v>
          </cell>
          <cell r="D43">
            <v>214321</v>
          </cell>
          <cell r="E43">
            <v>399743</v>
          </cell>
          <cell r="F43">
            <v>614064</v>
          </cell>
        </row>
      </sheetData>
      <sheetData sheetId="7">
        <row r="8">
          <cell r="B8">
            <v>2.88887</v>
          </cell>
        </row>
        <row r="11">
          <cell r="B11">
            <v>2.25027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BASICOS"/>
      <sheetName val="RESUMEN CIERRE "/>
      <sheetName val="PRESUPUESTO"/>
      <sheetName val="DESGLOSE DE EQUIPOS"/>
      <sheetName val="INDIRECTOS"/>
      <sheetName val="ORGANIGRAMA"/>
      <sheetName val="EQUIPO"/>
      <sheetName val="TABLA DE SALARIOS"/>
      <sheetName val="vivienda"/>
      <sheetName val="COSTO PERSONAL HH"/>
      <sheetName val="POLIZAS"/>
      <sheetName val="FLUJO DE CAJA"/>
      <sheetName val="HORARIO"/>
      <sheetName val="HORARIO 21-7"/>
      <sheetName val="CAL2_DOBLE_TURNO"/>
      <sheetName val="ANALISIS DE HORAS EXTRAS"/>
      <sheetName val="CURVA DE AVANCE"/>
      <sheetName val="IMPREVISTOS"/>
      <sheetName val="CAMP CONST"/>
      <sheetName val="CONSUMO ENERGIA"/>
      <sheetName val="Cot. CV y AP"/>
      <sheetName val="RESUMEN ALCANCE"/>
      <sheetName val="W.B.S"/>
    </sheetNames>
    <sheetDataSet>
      <sheetData sheetId="0">
        <row r="33">
          <cell r="D33">
            <v>1950</v>
          </cell>
        </row>
        <row r="37">
          <cell r="G37">
            <v>6</v>
          </cell>
        </row>
        <row r="44">
          <cell r="D44">
            <v>616000</v>
          </cell>
        </row>
        <row r="46">
          <cell r="D46">
            <v>72000</v>
          </cell>
        </row>
        <row r="48">
          <cell r="D48">
            <v>8008000</v>
          </cell>
        </row>
      </sheetData>
      <sheetData sheetId="1">
        <row r="135">
          <cell r="G135">
            <v>222258346.0912</v>
          </cell>
        </row>
        <row r="136">
          <cell r="G136">
            <v>994981668.3029029</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IRCUITOS CODENSA"/>
      <sheetName val="CIRCUITOS eec"/>
      <sheetName val="CIRCUITOS rc"/>
      <sheetName val="CIRCUITOS rn"/>
      <sheetName val="CIRCUITOS ro"/>
      <sheetName val="CIRCUITOS r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Versión Final Telecomun"/>
      <sheetName val="Versión Final EAAB"/>
      <sheetName val="Versión Final IDU"/>
      <sheetName val="Mano de Obra"/>
      <sheetName val="Materiales"/>
      <sheetName val="CONTRATO"/>
      <sheetName val="Contratos"/>
      <sheetName val="Circuitos"/>
      <sheetName val="Presupuestos Daños IDU"/>
      <sheetName val="CEDS"/>
      <sheetName val="9.4"/>
      <sheetName val="5094-2003"/>
      <sheetName val="resumen"/>
      <sheetName val="AIU"/>
      <sheetName val="Versión_Final_Telecomun"/>
      <sheetName val="Versión_Final_EAAB"/>
      <sheetName val="Versión_Final_IDU"/>
      <sheetName val="Mano_de_Obra"/>
      <sheetName val="Presupuestos_Daños_IDU"/>
      <sheetName val="9_4"/>
    </sheetNames>
    <sheetDataSet>
      <sheetData sheetId="7">
        <row r="2">
          <cell r="C2" t="str">
            <v>AJ21 - ICATA</v>
          </cell>
        </row>
        <row r="3">
          <cell r="C3" t="str">
            <v>AJ22 - BARRANCAS</v>
          </cell>
        </row>
        <row r="4">
          <cell r="C4" t="str">
            <v>AJ23 - CANADA</v>
          </cell>
        </row>
        <row r="5">
          <cell r="C5" t="str">
            <v>AJ24 - LOS_CERROS</v>
          </cell>
        </row>
        <row r="6">
          <cell r="C6" t="str">
            <v>AJ25 - CEDRAL</v>
          </cell>
        </row>
        <row r="7">
          <cell r="C7" t="str">
            <v>AJ26 - GOLF</v>
          </cell>
        </row>
        <row r="8">
          <cell r="C8" t="str">
            <v>AJ27 - CONVENTOS</v>
          </cell>
        </row>
        <row r="9">
          <cell r="C9" t="str">
            <v>AJ28 - MILAN</v>
          </cell>
        </row>
        <row r="10">
          <cell r="C10" t="str">
            <v>AJ29 - BABILONIA</v>
          </cell>
        </row>
        <row r="11">
          <cell r="C11" t="str">
            <v>AJ2A - ALAMEDA</v>
          </cell>
        </row>
        <row r="12">
          <cell r="C12" t="str">
            <v>AJ2B - MARIELA</v>
          </cell>
        </row>
        <row r="13">
          <cell r="C13" t="str">
            <v>AJ2C - AUXILIARES</v>
          </cell>
        </row>
        <row r="14">
          <cell r="C14" t="str">
            <v>AR11D - ST_BARBARA</v>
          </cell>
        </row>
        <row r="15">
          <cell r="C15" t="str">
            <v>AR21D - EL_PLACER</v>
          </cell>
        </row>
        <row r="16">
          <cell r="C16" t="str">
            <v>AT11D - GUADUAS</v>
          </cell>
        </row>
        <row r="17">
          <cell r="C17" t="str">
            <v>AT12D - EL_TRIGO</v>
          </cell>
        </row>
        <row r="18">
          <cell r="C18" t="str">
            <v>AT14D - FCA_BALU</v>
          </cell>
        </row>
        <row r="19">
          <cell r="C19" t="str">
            <v>AU11 - C_FISCALES</v>
          </cell>
        </row>
        <row r="20">
          <cell r="C20" t="str">
            <v>AU12 - CALLEJA</v>
          </cell>
        </row>
        <row r="21">
          <cell r="C21" t="str">
            <v>AU13 - UNICENTRO</v>
          </cell>
        </row>
        <row r="22">
          <cell r="C22" t="str">
            <v>AU14 - ATABAN_ETB</v>
          </cell>
        </row>
        <row r="23">
          <cell r="C23" t="str">
            <v>AU15 - VILLAS</v>
          </cell>
        </row>
        <row r="24">
          <cell r="C24" t="str">
            <v>AU16 - LA_ROTONDA</v>
          </cell>
        </row>
        <row r="25">
          <cell r="C25" t="str">
            <v>AU17 - CAMPESTRE</v>
          </cell>
        </row>
        <row r="26">
          <cell r="C26" t="str">
            <v>AU18 - SAUSALITO</v>
          </cell>
        </row>
        <row r="27">
          <cell r="C27" t="str">
            <v>AU21 - CARABINERO</v>
          </cell>
        </row>
        <row r="28">
          <cell r="C28" t="str">
            <v>AU22 - MALIBU</v>
          </cell>
        </row>
        <row r="29">
          <cell r="C29" t="str">
            <v>AU23 - ACACIAS</v>
          </cell>
        </row>
        <row r="30">
          <cell r="C30" t="str">
            <v>AU24 - BRITALIA</v>
          </cell>
        </row>
        <row r="31">
          <cell r="C31" t="str">
            <v>AU25 - TRANSV_30</v>
          </cell>
        </row>
        <row r="32">
          <cell r="C32" t="str">
            <v>AU26 - ALHAMBRA</v>
          </cell>
        </row>
        <row r="33">
          <cell r="C33" t="str">
            <v>AU27 - JARDINES</v>
          </cell>
        </row>
        <row r="34">
          <cell r="C34" t="str">
            <v>AU31 - CENTRALETB</v>
          </cell>
        </row>
        <row r="35">
          <cell r="C35" t="str">
            <v>AU32 - LISBOA</v>
          </cell>
        </row>
        <row r="36">
          <cell r="C36" t="str">
            <v>AU33 - ED_TECNICO</v>
          </cell>
        </row>
        <row r="37">
          <cell r="C37" t="str">
            <v>AU34 - VOZ_VICTOR</v>
          </cell>
        </row>
        <row r="38">
          <cell r="C38" t="str">
            <v>AU35 - CARULLA</v>
          </cell>
        </row>
        <row r="39">
          <cell r="C39" t="str">
            <v>AU36 - SPRING</v>
          </cell>
        </row>
        <row r="40">
          <cell r="C40" t="str">
            <v>AU37 - STA_COLOMA</v>
          </cell>
        </row>
        <row r="41">
          <cell r="C41" t="str">
            <v>BA11R - ECOPETROL</v>
          </cell>
        </row>
        <row r="42">
          <cell r="C42" t="str">
            <v>BA21R - BOGOTA</v>
          </cell>
        </row>
        <row r="43">
          <cell r="C43" t="str">
            <v>BA22R - HONDURAS</v>
          </cell>
        </row>
        <row r="44">
          <cell r="C44" t="str">
            <v>BA23R - FACA</v>
          </cell>
        </row>
        <row r="45">
          <cell r="C45" t="str">
            <v>BA24R - MONDONEDO</v>
          </cell>
        </row>
        <row r="46">
          <cell r="C46" t="str">
            <v>BL11 - SAN_MARCOS</v>
          </cell>
        </row>
        <row r="47">
          <cell r="C47" t="str">
            <v>BL12 - AUMEDELLIN</v>
          </cell>
        </row>
        <row r="48">
          <cell r="C48" t="str">
            <v>BL13 - AVREGIONAL</v>
          </cell>
        </row>
        <row r="49">
          <cell r="C49" t="str">
            <v>BL14 - MUELLE</v>
          </cell>
        </row>
        <row r="50">
          <cell r="C50" t="str">
            <v>BL15 - CORTIJO</v>
          </cell>
        </row>
        <row r="51">
          <cell r="C51" t="str">
            <v>BL16 - SIBERIA</v>
          </cell>
        </row>
        <row r="52">
          <cell r="C52" t="str">
            <v>BL17 - MADRIGAL</v>
          </cell>
        </row>
        <row r="53">
          <cell r="C53" t="str">
            <v>BL18 - SALITRAL</v>
          </cell>
        </row>
        <row r="54">
          <cell r="C54" t="str">
            <v>BL21 - TV_CABLE</v>
          </cell>
        </row>
        <row r="55">
          <cell r="C55" t="str">
            <v>BL22 - FLORENCIA</v>
          </cell>
        </row>
        <row r="56">
          <cell r="C56" t="str">
            <v>BL23 - ZARZAMORA</v>
          </cell>
        </row>
        <row r="57">
          <cell r="C57" t="str">
            <v>BL24 - CEREZOS</v>
          </cell>
        </row>
        <row r="58">
          <cell r="C58" t="str">
            <v>BL25 - ESPANOLA</v>
          </cell>
        </row>
        <row r="59">
          <cell r="C59" t="str">
            <v>BL26 - GARCES_NAV</v>
          </cell>
        </row>
        <row r="60">
          <cell r="C60" t="str">
            <v>BL27 - LA_PERLA</v>
          </cell>
        </row>
        <row r="61">
          <cell r="C61" t="str">
            <v>BL28 - BACHUE</v>
          </cell>
        </row>
        <row r="62">
          <cell r="C62" t="str">
            <v>BL31 - QUIRIGUA</v>
          </cell>
        </row>
        <row r="63">
          <cell r="C63" t="str">
            <v>BL32 - EL_CEDRO</v>
          </cell>
        </row>
        <row r="64">
          <cell r="C64" t="str">
            <v>BL33 - VILLA_LUZ</v>
          </cell>
        </row>
        <row r="65">
          <cell r="C65" t="str">
            <v>BL34 - RONDEROETB</v>
          </cell>
        </row>
        <row r="66">
          <cell r="C66" t="str">
            <v>BL35 - STA_ROSITA</v>
          </cell>
        </row>
        <row r="67">
          <cell r="C67" t="str">
            <v>BL36 - BOCHICAIII</v>
          </cell>
        </row>
        <row r="68">
          <cell r="C68" t="str">
            <v>BL37 - AFIDRO</v>
          </cell>
        </row>
        <row r="69">
          <cell r="C69" t="str">
            <v>BL38 - ENGATIVA</v>
          </cell>
        </row>
        <row r="70">
          <cell r="C70" t="str">
            <v>BO11 - VL_SAUCES</v>
          </cell>
        </row>
        <row r="71">
          <cell r="C71" t="str">
            <v>BO11R - COLMOTORES</v>
          </cell>
        </row>
        <row r="72">
          <cell r="C72" t="str">
            <v>BO12 - MADELENA</v>
          </cell>
        </row>
        <row r="73">
          <cell r="C73" t="str">
            <v>BO12R - UNILUZ</v>
          </cell>
        </row>
        <row r="74">
          <cell r="C74" t="str">
            <v>BO13 - HILANDERIA</v>
          </cell>
        </row>
        <row r="75">
          <cell r="C75" t="str">
            <v>BO13R - CARBOQUIMI</v>
          </cell>
        </row>
        <row r="76">
          <cell r="C76" t="str">
            <v>BO14 - CASAGRANDE</v>
          </cell>
        </row>
        <row r="77">
          <cell r="C77" t="str">
            <v>BO15 - MAKROGLAXO</v>
          </cell>
        </row>
        <row r="78">
          <cell r="C78" t="str">
            <v>BO16 - OLARTE</v>
          </cell>
        </row>
        <row r="79">
          <cell r="C79" t="str">
            <v>BO17 - ISLA_SOL</v>
          </cell>
        </row>
        <row r="80">
          <cell r="C80" t="str">
            <v>BO18 - FERROTEC</v>
          </cell>
        </row>
        <row r="81">
          <cell r="C81" t="str">
            <v>BO21 - NUEVO_ROMA</v>
          </cell>
        </row>
        <row r="82">
          <cell r="C82" t="str">
            <v>BO22 - LLOREDA</v>
          </cell>
        </row>
        <row r="83">
          <cell r="C83" t="str">
            <v>BO23 - CORLUZ</v>
          </cell>
        </row>
        <row r="84">
          <cell r="C84" t="str">
            <v>BO24 - VL_ANITA</v>
          </cell>
        </row>
        <row r="85">
          <cell r="C85" t="str">
            <v>BO25 - PAVCO</v>
          </cell>
        </row>
        <row r="86">
          <cell r="C86" t="str">
            <v>BO26 - ALEJANDRA</v>
          </cell>
        </row>
        <row r="87">
          <cell r="C87" t="str">
            <v>BO27 - SIE_MORENA</v>
          </cell>
        </row>
        <row r="88">
          <cell r="C88" t="str">
            <v>BO28 - BOITA</v>
          </cell>
        </row>
        <row r="89">
          <cell r="C89" t="str">
            <v>BO31 - VILLA_RIO</v>
          </cell>
        </row>
        <row r="90">
          <cell r="C90" t="str">
            <v>BO32 - ESTACION</v>
          </cell>
        </row>
        <row r="91">
          <cell r="C91" t="str">
            <v>BO33 - APOGEO</v>
          </cell>
        </row>
        <row r="92">
          <cell r="C92" t="str">
            <v>BO34 - TIMIZA</v>
          </cell>
        </row>
        <row r="93">
          <cell r="C93" t="str">
            <v>BO35 - PERDOMO</v>
          </cell>
        </row>
        <row r="94">
          <cell r="C94" t="str">
            <v>BO36 - CASA_BLANC</v>
          </cell>
        </row>
        <row r="95">
          <cell r="C95" t="str">
            <v>BO37 - CARIMA_ETB</v>
          </cell>
        </row>
        <row r="96">
          <cell r="C96" t="str">
            <v>BO38 - GALICIA</v>
          </cell>
        </row>
        <row r="97">
          <cell r="C97" t="str">
            <v>CB12D - CRUCERO</v>
          </cell>
        </row>
        <row r="98">
          <cell r="C98" t="str">
            <v>CB13D - LA_RAMADA</v>
          </cell>
        </row>
        <row r="99">
          <cell r="C99" t="str">
            <v>CC11 - CHAPINERO</v>
          </cell>
        </row>
        <row r="100">
          <cell r="C100" t="str">
            <v>CC12 - MARLY</v>
          </cell>
        </row>
        <row r="101">
          <cell r="C101" t="str">
            <v>CC13 - PALERMO</v>
          </cell>
        </row>
        <row r="102">
          <cell r="C102" t="str">
            <v>CC14 - ALTO_CABLE</v>
          </cell>
        </row>
        <row r="103">
          <cell r="C103" t="str">
            <v>CC15 - BC_CC_A</v>
          </cell>
        </row>
        <row r="104">
          <cell r="C104" t="str">
            <v>CC16 - AV_CARACAS</v>
          </cell>
        </row>
        <row r="105">
          <cell r="C105" t="str">
            <v>CC17 - LA_SALLE</v>
          </cell>
        </row>
        <row r="106">
          <cell r="C106" t="str">
            <v>CC18 - CATALUNA</v>
          </cell>
        </row>
        <row r="107">
          <cell r="C107" t="str">
            <v>CC21 - SAN_MARTIN</v>
          </cell>
        </row>
        <row r="108">
          <cell r="C108" t="str">
            <v>CC22 - BC_CC_B</v>
          </cell>
        </row>
        <row r="109">
          <cell r="C109" t="str">
            <v>CC23 - MILITAR</v>
          </cell>
        </row>
        <row r="110">
          <cell r="C110" t="str">
            <v>CC24 - ROSALES</v>
          </cell>
        </row>
        <row r="111">
          <cell r="C111" t="str">
            <v>CC26 - URB_PARDO</v>
          </cell>
        </row>
        <row r="112">
          <cell r="C112" t="str">
            <v>CC27 - ST_DOMINGO</v>
          </cell>
        </row>
        <row r="113">
          <cell r="C113" t="str">
            <v>CC28 - CARRERA_7</v>
          </cell>
        </row>
        <row r="114">
          <cell r="C114" t="str">
            <v>CC29 - CIRCUNVALA</v>
          </cell>
        </row>
        <row r="115">
          <cell r="C115" t="str">
            <v>CC2A - PARQUE_NAL</v>
          </cell>
        </row>
        <row r="116">
          <cell r="C116" t="str">
            <v>CC2B - Libre</v>
          </cell>
        </row>
        <row r="117">
          <cell r="C117" t="str">
            <v>CC2C - Libre</v>
          </cell>
        </row>
        <row r="118">
          <cell r="C118" t="str">
            <v>CE11 - COVICAL</v>
          </cell>
        </row>
        <row r="119">
          <cell r="C119" t="str">
            <v>CE12 - FRAYLEJONA</v>
          </cell>
        </row>
        <row r="120">
          <cell r="C120" t="str">
            <v>CE21 - MUNDO_NVO</v>
          </cell>
        </row>
        <row r="121">
          <cell r="C121" t="str">
            <v>CF11D - EL_TEJAR</v>
          </cell>
        </row>
        <row r="122">
          <cell r="C122" t="str">
            <v>CF12D - ALBANIA</v>
          </cell>
        </row>
        <row r="123">
          <cell r="C123" t="str">
            <v>CF13D - SISGA</v>
          </cell>
        </row>
        <row r="124">
          <cell r="C124" t="str">
            <v>CH14 - PJ_CHUZACA</v>
          </cell>
        </row>
        <row r="125">
          <cell r="C125" t="str">
            <v>CH21 - SOACHA</v>
          </cell>
        </row>
        <row r="126">
          <cell r="C126" t="str">
            <v>CH22 - CANOAS</v>
          </cell>
        </row>
        <row r="127">
          <cell r="C127" t="str">
            <v>CJ11 - RIO_FRIO</v>
          </cell>
        </row>
        <row r="128">
          <cell r="C128" t="str">
            <v>CJ12 - CANELON</v>
          </cell>
        </row>
        <row r="129">
          <cell r="C129" t="str">
            <v>CJ21 - CHUNUGUA</v>
          </cell>
        </row>
        <row r="130">
          <cell r="C130" t="str">
            <v>CJ22 - COLOMBIA</v>
          </cell>
        </row>
        <row r="131">
          <cell r="C131" t="str">
            <v>CK11 - PESQUERO</v>
          </cell>
        </row>
        <row r="132">
          <cell r="C132" t="str">
            <v>CK12 - SOLDADOS</v>
          </cell>
        </row>
        <row r="133">
          <cell r="C133" t="str">
            <v>CK13 - BONIFACIO</v>
          </cell>
        </row>
        <row r="134">
          <cell r="C134" t="str">
            <v>CK14 - EL_BOSCAN</v>
          </cell>
        </row>
        <row r="135">
          <cell r="C135" t="str">
            <v>CK15 - BRISAS</v>
          </cell>
        </row>
        <row r="136">
          <cell r="C136" t="str">
            <v>CK16 - BOSALINDA</v>
          </cell>
        </row>
        <row r="137">
          <cell r="C137" t="str">
            <v>CK17 - IRIARTE</v>
          </cell>
        </row>
        <row r="138">
          <cell r="C138" t="str">
            <v>CK18 - ARBOLETE</v>
          </cell>
        </row>
        <row r="139">
          <cell r="C139" t="str">
            <v>CK1A - ANHELO</v>
          </cell>
        </row>
        <row r="140">
          <cell r="C140" t="str">
            <v>CK1B - POTRERITOS</v>
          </cell>
        </row>
        <row r="141">
          <cell r="C141" t="str">
            <v>CK1C - METROVIVIE</v>
          </cell>
        </row>
        <row r="142">
          <cell r="C142" t="str">
            <v>CL11R - POBLADO</v>
          </cell>
        </row>
        <row r="143">
          <cell r="C143" t="str">
            <v>CL12R - SANTA_ROSA</v>
          </cell>
        </row>
        <row r="144">
          <cell r="C144" t="str">
            <v>CL13R - Libre</v>
          </cell>
        </row>
        <row r="145">
          <cell r="C145" t="str">
            <v>CL14R - EL_RODEO</v>
          </cell>
        </row>
        <row r="146">
          <cell r="C146" t="str">
            <v>CN11 - AVIANCA</v>
          </cell>
        </row>
        <row r="147">
          <cell r="C147" t="str">
            <v>CN12 - MULTIFAMI</v>
          </cell>
        </row>
        <row r="148">
          <cell r="C148" t="str">
            <v>CN13 - EXTERNADO</v>
          </cell>
        </row>
        <row r="149">
          <cell r="C149" t="str">
            <v>CN14 - SN_LORENZO</v>
          </cell>
        </row>
        <row r="150">
          <cell r="C150" t="str">
            <v>CN15 - GERMANIA</v>
          </cell>
        </row>
        <row r="151">
          <cell r="C151" t="str">
            <v>CN16 - CASAMONEDA</v>
          </cell>
        </row>
        <row r="152">
          <cell r="C152" t="str">
            <v>CN17 - PALACIOETB</v>
          </cell>
        </row>
        <row r="153">
          <cell r="C153" t="str">
            <v>CN21 - TIA</v>
          </cell>
        </row>
        <row r="154">
          <cell r="C154" t="str">
            <v>CN22 - RES_PARQUE</v>
          </cell>
        </row>
        <row r="155">
          <cell r="C155" t="str">
            <v>CN23 - RICHARD</v>
          </cell>
        </row>
        <row r="156">
          <cell r="C156" t="str">
            <v>CN24 - FENICIA</v>
          </cell>
        </row>
        <row r="157">
          <cell r="C157" t="str">
            <v>CN25 - BC_CN</v>
          </cell>
        </row>
        <row r="158">
          <cell r="C158" t="str">
            <v>CN26 - MURILLO_T</v>
          </cell>
        </row>
        <row r="159">
          <cell r="C159" t="str">
            <v>CN27 - GUADALUPE</v>
          </cell>
        </row>
        <row r="160">
          <cell r="C160" t="str">
            <v>CN28 - BCO_REPUBL</v>
          </cell>
        </row>
        <row r="161">
          <cell r="C161" t="str">
            <v>CO11 - LOCAL_CO11</v>
          </cell>
        </row>
        <row r="162">
          <cell r="C162" t="str">
            <v>CO11R - MESAAUXISA</v>
          </cell>
        </row>
        <row r="163">
          <cell r="C163" t="str">
            <v>CO12 - CASINO</v>
          </cell>
        </row>
        <row r="164">
          <cell r="C164" t="str">
            <v>CO13 - VALVULAS</v>
          </cell>
        </row>
        <row r="165">
          <cell r="C165" t="str">
            <v>CO13R - ESPERANZA</v>
          </cell>
        </row>
        <row r="166">
          <cell r="C166" t="str">
            <v>COEPR - COLPARAISO</v>
          </cell>
        </row>
        <row r="167">
          <cell r="C167" t="str">
            <v>COLGR - COLGUAMES</v>
          </cell>
        </row>
        <row r="168">
          <cell r="C168" t="str">
            <v>COS1R - COLSAL1LAG</v>
          </cell>
        </row>
        <row r="169">
          <cell r="C169" t="str">
            <v>CP11 - Libre</v>
          </cell>
        </row>
        <row r="170">
          <cell r="C170" t="str">
            <v>CP12 - CIU_JARDIN</v>
          </cell>
        </row>
        <row r="171">
          <cell r="C171" t="str">
            <v>CP13 - GUARDIA_PR</v>
          </cell>
        </row>
        <row r="172">
          <cell r="C172" t="str">
            <v>CP14 - HORTUA</v>
          </cell>
        </row>
        <row r="173">
          <cell r="C173" t="str">
            <v>CP21 - QUINTA_ETB</v>
          </cell>
        </row>
        <row r="174">
          <cell r="C174" t="str">
            <v>CP22 - LUNA_PARK</v>
          </cell>
        </row>
        <row r="175">
          <cell r="C175" t="str">
            <v>CP23 - IMPRE_NAL</v>
          </cell>
        </row>
        <row r="176">
          <cell r="C176" t="str">
            <v>CP24 - SANTA_ANA</v>
          </cell>
        </row>
        <row r="177">
          <cell r="C177" t="str">
            <v>CP31 - CRISTOBAL</v>
          </cell>
        </row>
        <row r="178">
          <cell r="C178" t="str">
            <v>CP32 - CALLE_2</v>
          </cell>
        </row>
        <row r="179">
          <cell r="C179" t="str">
            <v>CP33 - CRTA_SUR</v>
          </cell>
        </row>
        <row r="180">
          <cell r="C180" t="str">
            <v>CP34 - SEVILLA</v>
          </cell>
        </row>
        <row r="181">
          <cell r="C181" t="str">
            <v>CP41 - MISERICORD</v>
          </cell>
        </row>
        <row r="182">
          <cell r="C182" t="str">
            <v>CP42 - TUBOS_MORE</v>
          </cell>
        </row>
        <row r="183">
          <cell r="C183" t="str">
            <v>CP43 - BALCANES</v>
          </cell>
        </row>
        <row r="184">
          <cell r="C184" t="str">
            <v>CP44 - EDUARDO_ST</v>
          </cell>
        </row>
        <row r="185">
          <cell r="C185" t="str">
            <v>CQ11D - LOCAL_CQ11</v>
          </cell>
        </row>
        <row r="186">
          <cell r="C186" t="str">
            <v>CQ11R - Chingaza</v>
          </cell>
        </row>
        <row r="187">
          <cell r="C187" t="str">
            <v>CQ12D - Caqueza</v>
          </cell>
        </row>
        <row r="188">
          <cell r="C188" t="str">
            <v>CQ13D - Ubaque</v>
          </cell>
        </row>
        <row r="189">
          <cell r="C189" t="str">
            <v>CR11 - PERSEVERAN</v>
          </cell>
        </row>
        <row r="190">
          <cell r="C190" t="str">
            <v>CR12 - CTR_CONVEN</v>
          </cell>
        </row>
        <row r="191">
          <cell r="C191" t="str">
            <v>CR13 - PLANETARIO</v>
          </cell>
        </row>
        <row r="192">
          <cell r="C192" t="str">
            <v>CR14 - COLGAS</v>
          </cell>
        </row>
        <row r="193">
          <cell r="C193" t="str">
            <v>CR15 - ORQUIDEA_R</v>
          </cell>
        </row>
        <row r="194">
          <cell r="C194" t="str">
            <v>CR16 - URANO</v>
          </cell>
        </row>
        <row r="195">
          <cell r="C195" t="str">
            <v>CR21 - COLSUBSIDI</v>
          </cell>
        </row>
        <row r="196">
          <cell r="C196" t="str">
            <v>CR22 - MAGDALENA</v>
          </cell>
        </row>
        <row r="197">
          <cell r="C197" t="str">
            <v>CR23 - HILTON</v>
          </cell>
        </row>
        <row r="198">
          <cell r="C198" t="str">
            <v>CR24 - EDI_BACHUE</v>
          </cell>
        </row>
        <row r="199">
          <cell r="C199" t="str">
            <v>CR25 - TELECOM</v>
          </cell>
        </row>
        <row r="200">
          <cell r="C200" t="str">
            <v>CR26 - PC_BAVARIA</v>
          </cell>
        </row>
        <row r="201">
          <cell r="C201" t="str">
            <v>CS11 - SAN_LUIS</v>
          </cell>
        </row>
        <row r="202">
          <cell r="C202" t="str">
            <v>CS12 - T_CASTILLO</v>
          </cell>
        </row>
        <row r="203">
          <cell r="C203" t="str">
            <v>CS13 - TROLLEY</v>
          </cell>
        </row>
        <row r="204">
          <cell r="C204" t="str">
            <v>CS14 - LOURDES</v>
          </cell>
        </row>
        <row r="205">
          <cell r="C205" t="str">
            <v>CS15 - CARRERA_10</v>
          </cell>
        </row>
        <row r="206">
          <cell r="C206" t="str">
            <v>CS16 - RAFA_URIBE</v>
          </cell>
        </row>
        <row r="207">
          <cell r="C207" t="str">
            <v>CS17 - ALADINO_BC</v>
          </cell>
        </row>
        <row r="208">
          <cell r="C208" t="str">
            <v>CS18 - GRANAHORRA</v>
          </cell>
        </row>
        <row r="209">
          <cell r="C209" t="str">
            <v>CS19 - Libre</v>
          </cell>
        </row>
        <row r="210">
          <cell r="C210" t="str">
            <v>CS21 - G_FEMENINO</v>
          </cell>
        </row>
        <row r="211">
          <cell r="C211" t="str">
            <v>CS22 - PEDAGOGICA</v>
          </cell>
        </row>
        <row r="212">
          <cell r="C212" t="str">
            <v>CS23 - ROYALPLAZA</v>
          </cell>
        </row>
        <row r="213">
          <cell r="C213" t="str">
            <v>CS24 - CHICO</v>
          </cell>
        </row>
        <row r="214">
          <cell r="C214" t="str">
            <v>CS25 - TRANVIA</v>
          </cell>
        </row>
        <row r="215">
          <cell r="C215" t="str">
            <v>CS26 - STA_TERESA</v>
          </cell>
        </row>
        <row r="216">
          <cell r="C216" t="str">
            <v>CS27 - ROSARIO</v>
          </cell>
        </row>
        <row r="217">
          <cell r="C217" t="str">
            <v>CS28 - SEARS</v>
          </cell>
        </row>
        <row r="218">
          <cell r="C218" t="str">
            <v>CT11 - CALLE_90</v>
          </cell>
        </row>
        <row r="219">
          <cell r="C219" t="str">
            <v>CT12 - LA_CABRERA</v>
          </cell>
        </row>
        <row r="220">
          <cell r="C220" t="str">
            <v>CT13 - AVENIDA_38</v>
          </cell>
        </row>
        <row r="221">
          <cell r="C221" t="str">
            <v>CT14 - PASADENA</v>
          </cell>
        </row>
        <row r="222">
          <cell r="C222" t="str">
            <v>CT15 - CENTRO_93</v>
          </cell>
        </row>
        <row r="223">
          <cell r="C223" t="str">
            <v>CT16 - AN_COUNTRY</v>
          </cell>
        </row>
        <row r="224">
          <cell r="C224" t="str">
            <v>CT17 - BARRAQUER</v>
          </cell>
        </row>
        <row r="225">
          <cell r="C225" t="str">
            <v>CT21 - ENTRE_RIOS</v>
          </cell>
        </row>
        <row r="226">
          <cell r="C226" t="str">
            <v>CT22 - ALCAZARES</v>
          </cell>
        </row>
        <row r="227">
          <cell r="C227" t="str">
            <v>CT23 - 7_AGOSTO</v>
          </cell>
        </row>
        <row r="228">
          <cell r="C228" t="str">
            <v>CT24 - AVENIDA_85</v>
          </cell>
        </row>
        <row r="229">
          <cell r="C229" t="str">
            <v>CT25 - POLO_CLUB</v>
          </cell>
        </row>
        <row r="230">
          <cell r="C230" t="str">
            <v>CT26 - NOGAL</v>
          </cell>
        </row>
        <row r="231">
          <cell r="C231" t="str">
            <v>CT27 - STA_PAULA</v>
          </cell>
        </row>
        <row r="232">
          <cell r="C232" t="str">
            <v>CT31 - STA_SOFIA</v>
          </cell>
        </row>
        <row r="233">
          <cell r="C233" t="str">
            <v>CT32 - GAITAN</v>
          </cell>
        </row>
        <row r="234">
          <cell r="C234" t="str">
            <v>CT33 - ANDINO_ETB</v>
          </cell>
        </row>
        <row r="235">
          <cell r="C235" t="str">
            <v>CT34 - MUSEOCHICO</v>
          </cell>
        </row>
        <row r="236">
          <cell r="C236" t="str">
            <v>CT35 - RIONEGRO</v>
          </cell>
        </row>
        <row r="237">
          <cell r="C237" t="str">
            <v>CT36 - RETIRO</v>
          </cell>
        </row>
        <row r="238">
          <cell r="C238" t="str">
            <v>CT37 - EL_LAGO</v>
          </cell>
        </row>
        <row r="239">
          <cell r="C239" t="str">
            <v>CU11 - CL_45_ETB</v>
          </cell>
        </row>
        <row r="240">
          <cell r="C240" t="str">
            <v>CU12 - TELEVISORA</v>
          </cell>
        </row>
        <row r="241">
          <cell r="C241" t="str">
            <v>CU13 - ESPACIO</v>
          </cell>
        </row>
        <row r="242">
          <cell r="C242" t="str">
            <v>CU14 - CAMPIN</v>
          </cell>
        </row>
        <row r="243">
          <cell r="C243" t="str">
            <v>CU15 - RECUERDO</v>
          </cell>
        </row>
        <row r="244">
          <cell r="C244" t="str">
            <v>CU16 - EXPOSICION</v>
          </cell>
        </row>
        <row r="245">
          <cell r="C245" t="str">
            <v>CU17 - U_NACIONAL</v>
          </cell>
        </row>
        <row r="246">
          <cell r="C246" t="str">
            <v>CU18 - TEJADA</v>
          </cell>
        </row>
        <row r="247">
          <cell r="C247" t="str">
            <v>CU19 - ANDINA</v>
          </cell>
        </row>
        <row r="248">
          <cell r="C248" t="str">
            <v>CU1A - Libre</v>
          </cell>
        </row>
        <row r="249">
          <cell r="C249" t="str">
            <v>CU1B - AVENIDA_30</v>
          </cell>
        </row>
        <row r="250">
          <cell r="C250" t="str">
            <v>CX11D - CHINZAQUE</v>
          </cell>
        </row>
        <row r="251">
          <cell r="C251" t="str">
            <v>CX12D - MINA</v>
          </cell>
        </row>
        <row r="252">
          <cell r="C252" t="str">
            <v>CX13D - TARAVITA</v>
          </cell>
        </row>
        <row r="253">
          <cell r="C253" t="str">
            <v>CY11 - CERCA_PIED</v>
          </cell>
        </row>
        <row r="254">
          <cell r="C254" t="str">
            <v>CY12 - FONQUETA</v>
          </cell>
        </row>
        <row r="255">
          <cell r="C255" t="str">
            <v>CY21 - LA_LORENA</v>
          </cell>
        </row>
        <row r="256">
          <cell r="C256" t="str">
            <v>CY22 - LA_BALSA</v>
          </cell>
        </row>
        <row r="257">
          <cell r="C257" t="str">
            <v>EB11D - EL_BOSQUE</v>
          </cell>
        </row>
        <row r="258">
          <cell r="C258" t="str">
            <v>EB21D - SUBIA</v>
          </cell>
        </row>
        <row r="259">
          <cell r="C259" t="str">
            <v>EB22D - TIBACUY</v>
          </cell>
        </row>
        <row r="260">
          <cell r="C260" t="str">
            <v>EPS1R - PENAS_BLAN</v>
          </cell>
        </row>
        <row r="261">
          <cell r="C261" t="str">
            <v>ER11 - 4_ESQUINAS</v>
          </cell>
        </row>
        <row r="262">
          <cell r="C262" t="str">
            <v>ER12 - SABANETA</v>
          </cell>
        </row>
        <row r="263">
          <cell r="C263" t="str">
            <v>ER21 - CRUZ_VERDE</v>
          </cell>
        </row>
        <row r="264">
          <cell r="C264" t="str">
            <v>ER22 - LA_PINUELA</v>
          </cell>
        </row>
        <row r="265">
          <cell r="C265" t="str">
            <v>ES11 - EMCOCABLES</v>
          </cell>
        </row>
        <row r="266">
          <cell r="C266" t="str">
            <v>ES11R - PACHO</v>
          </cell>
        </row>
        <row r="267">
          <cell r="C267" t="str">
            <v>ES12 - REBANO</v>
          </cell>
        </row>
        <row r="268">
          <cell r="C268" t="str">
            <v>ES12R - COLAR</v>
          </cell>
        </row>
        <row r="269">
          <cell r="C269" t="str">
            <v>ES13 - MANAS</v>
          </cell>
        </row>
        <row r="270">
          <cell r="C270" t="str">
            <v>ES13R - VOLMO</v>
          </cell>
        </row>
        <row r="271">
          <cell r="C271" t="str">
            <v>ES14 - PORTACHUEL</v>
          </cell>
        </row>
        <row r="272">
          <cell r="C272" t="str">
            <v>ES21R - EL_POMAR</v>
          </cell>
        </row>
        <row r="273">
          <cell r="C273" t="str">
            <v>ES22R - SOL_TIBITO</v>
          </cell>
        </row>
        <row r="274">
          <cell r="C274" t="str">
            <v>ES23R - APOSENTOS</v>
          </cell>
        </row>
        <row r="275">
          <cell r="C275" t="str">
            <v>FC11D - LA_VEGA</v>
          </cell>
        </row>
        <row r="276">
          <cell r="C276" t="str">
            <v>FC12D - PERICO</v>
          </cell>
        </row>
        <row r="277">
          <cell r="C277" t="str">
            <v>FC13D - SUPATA</v>
          </cell>
        </row>
        <row r="278">
          <cell r="C278" t="str">
            <v>FO11 - SAN_FELIPE</v>
          </cell>
        </row>
        <row r="279">
          <cell r="C279" t="str">
            <v>FO11R - COLFRIGOS</v>
          </cell>
        </row>
        <row r="280">
          <cell r="C280" t="str">
            <v>FO12 - PROTELA</v>
          </cell>
        </row>
        <row r="281">
          <cell r="C281" t="str">
            <v>FO12R - LAFAYETTE</v>
          </cell>
        </row>
        <row r="282">
          <cell r="C282" t="str">
            <v>FO13 - CENTENARIO</v>
          </cell>
        </row>
        <row r="283">
          <cell r="C283" t="str">
            <v>FO13R - AERONAUTIC</v>
          </cell>
        </row>
        <row r="284">
          <cell r="C284" t="str">
            <v>FO14 - BELEN_ETB</v>
          </cell>
        </row>
        <row r="285">
          <cell r="C285" t="str">
            <v>FO15 - VERSALLES</v>
          </cell>
        </row>
        <row r="286">
          <cell r="C286" t="str">
            <v>FO16 - MORAVIA</v>
          </cell>
        </row>
        <row r="287">
          <cell r="C287" t="str">
            <v>FO17 - AVESCO</v>
          </cell>
        </row>
        <row r="288">
          <cell r="C288" t="str">
            <v>FO21 - FERROCAJA</v>
          </cell>
        </row>
        <row r="289">
          <cell r="C289" t="str">
            <v>FO21R - ZF_PRINTER</v>
          </cell>
        </row>
        <row r="290">
          <cell r="C290" t="str">
            <v>FO22 - MODELIA</v>
          </cell>
        </row>
        <row r="291">
          <cell r="C291" t="str">
            <v>FO22R - HILACOL</v>
          </cell>
        </row>
        <row r="292">
          <cell r="C292" t="str">
            <v>FO23 - VILLEMAR</v>
          </cell>
        </row>
        <row r="293">
          <cell r="C293" t="str">
            <v>FO24 - LEVAPAN</v>
          </cell>
        </row>
        <row r="294">
          <cell r="C294" t="str">
            <v>FO25 - AEROCIVIL</v>
          </cell>
        </row>
        <row r="295">
          <cell r="C295" t="str">
            <v>FO26 - EMPAQ_IND</v>
          </cell>
        </row>
        <row r="296">
          <cell r="C296" t="str">
            <v>FO27 - EL_SIGLO</v>
          </cell>
        </row>
        <row r="297">
          <cell r="C297" t="str">
            <v>FO28 - CATAM</v>
          </cell>
        </row>
        <row r="298">
          <cell r="C298" t="str">
            <v>FO31 - TARRAGONA</v>
          </cell>
        </row>
        <row r="299">
          <cell r="C299" t="str">
            <v>FO32 - EMISORAS</v>
          </cell>
        </row>
        <row r="300">
          <cell r="C300" t="str">
            <v>FO33 - LOS_MONJES</v>
          </cell>
        </row>
        <row r="301">
          <cell r="C301" t="str">
            <v>FO34 - URBIZA</v>
          </cell>
        </row>
        <row r="302">
          <cell r="C302" t="str">
            <v>FO35 - FONTIBON_C</v>
          </cell>
        </row>
        <row r="303">
          <cell r="C303" t="str">
            <v>FO36 - PINAR_LT</v>
          </cell>
        </row>
        <row r="304">
          <cell r="C304" t="str">
            <v>FU11R - LA_UNION</v>
          </cell>
        </row>
        <row r="305">
          <cell r="C305" t="str">
            <v>GA11 - EL_ROBLE</v>
          </cell>
        </row>
        <row r="306">
          <cell r="C306" t="str">
            <v>GA21 - AURORA</v>
          </cell>
        </row>
        <row r="307">
          <cell r="C307" t="str">
            <v>GA22 - SAN_JOSE</v>
          </cell>
        </row>
        <row r="308">
          <cell r="C308" t="str">
            <v>GG11 - MULTIPLAST</v>
          </cell>
        </row>
        <row r="309">
          <cell r="C309" t="str">
            <v>GG12 - MARGARITAS</v>
          </cell>
        </row>
        <row r="310">
          <cell r="C310" t="str">
            <v>GG13 - TALLERES_C</v>
          </cell>
        </row>
        <row r="311">
          <cell r="C311" t="str">
            <v>GG14 - BC_GG</v>
          </cell>
        </row>
        <row r="312">
          <cell r="C312" t="str">
            <v>GG15 - SABANA</v>
          </cell>
        </row>
        <row r="313">
          <cell r="C313" t="str">
            <v>GG16 - INDUACERO</v>
          </cell>
        </row>
        <row r="314">
          <cell r="C314" t="str">
            <v>GG17 - MODELO</v>
          </cell>
        </row>
        <row r="315">
          <cell r="C315" t="str">
            <v>GG21 - AUTOMOTRIZ</v>
          </cell>
        </row>
        <row r="316">
          <cell r="C316" t="str">
            <v>GG22 - COGRA</v>
          </cell>
        </row>
        <row r="317">
          <cell r="C317" t="str">
            <v>GG23 - OLIVETTI</v>
          </cell>
        </row>
        <row r="318">
          <cell r="C318" t="str">
            <v>GG24 - ICASA</v>
          </cell>
        </row>
        <row r="319">
          <cell r="C319" t="str">
            <v>GG25 - FISCALIA</v>
          </cell>
        </row>
        <row r="320">
          <cell r="C320" t="str">
            <v>GG26 - COCA_COLA</v>
          </cell>
        </row>
        <row r="321">
          <cell r="C321" t="str">
            <v>GG32 - MOTORCOL</v>
          </cell>
        </row>
        <row r="322">
          <cell r="C322" t="str">
            <v>GG33 - IMPREN_BCO</v>
          </cell>
        </row>
        <row r="323">
          <cell r="C323" t="str">
            <v>GG34 - LITO_COLOM</v>
          </cell>
        </row>
        <row r="324">
          <cell r="C324" t="str">
            <v>GG41 - RAYLAN</v>
          </cell>
        </row>
        <row r="325">
          <cell r="C325" t="str">
            <v>GG42 - DORIA</v>
          </cell>
        </row>
        <row r="326">
          <cell r="C326" t="str">
            <v>GG43 - Q_PAREDES</v>
          </cell>
        </row>
        <row r="327">
          <cell r="C327" t="str">
            <v>GG44 - ORTESAL</v>
          </cell>
        </row>
        <row r="328">
          <cell r="C328" t="str">
            <v>IA11 - STA_LUCIA</v>
          </cell>
        </row>
        <row r="329">
          <cell r="C329" t="str">
            <v>IA12 - CHILACOS</v>
          </cell>
        </row>
        <row r="330">
          <cell r="C330" t="str">
            <v>IA13 - SAMARIA</v>
          </cell>
        </row>
        <row r="331">
          <cell r="C331" t="str">
            <v>IN11 - CIU_LATINA</v>
          </cell>
        </row>
        <row r="332">
          <cell r="C332" t="str">
            <v>IN12 - PREFABRICA</v>
          </cell>
        </row>
        <row r="333">
          <cell r="C333" t="str">
            <v>IN13 - INDUMIL</v>
          </cell>
        </row>
        <row r="334">
          <cell r="C334" t="str">
            <v>JU11D - QUEBRADA</v>
          </cell>
        </row>
        <row r="335">
          <cell r="C335" t="str">
            <v>JU12D - ZUMBE</v>
          </cell>
        </row>
        <row r="336">
          <cell r="C336" t="str">
            <v>LA11R - STNDERCITO</v>
          </cell>
        </row>
        <row r="337">
          <cell r="C337" t="str">
            <v>LB11D - CUMACA</v>
          </cell>
        </row>
        <row r="338">
          <cell r="C338" t="str">
            <v>LB12D - PTO_BRASIL</v>
          </cell>
        </row>
        <row r="339">
          <cell r="C339" t="str">
            <v>LB13D - PUEBLO_NVO</v>
          </cell>
        </row>
        <row r="340">
          <cell r="C340" t="str">
            <v>LD11D - CERINSA</v>
          </cell>
        </row>
        <row r="341">
          <cell r="C341" t="str">
            <v>LD21D - PTE_OLGUIN</v>
          </cell>
        </row>
        <row r="342">
          <cell r="C342" t="str">
            <v>LE11D - ANATOLI</v>
          </cell>
        </row>
        <row r="343">
          <cell r="C343" t="str">
            <v>LE12D - CAMPO_STO</v>
          </cell>
        </row>
        <row r="344">
          <cell r="C344" t="str">
            <v>LE13D - SFERNANDO</v>
          </cell>
        </row>
        <row r="345">
          <cell r="C345" t="str">
            <v>LG13R - Anapoima EEC</v>
          </cell>
        </row>
        <row r="346">
          <cell r="C346" t="str">
            <v>LGEPR - GUA_PAR</v>
          </cell>
        </row>
        <row r="347">
          <cell r="C347" t="str">
            <v>LGMER - GUA_MES</v>
          </cell>
        </row>
        <row r="348">
          <cell r="C348" t="str">
            <v>LM11D - INSFOPAL</v>
          </cell>
        </row>
        <row r="349">
          <cell r="C349" t="str">
            <v>LM12D - MINIPI</v>
          </cell>
        </row>
        <row r="350">
          <cell r="C350" t="str">
            <v>LM13D - YACOPI</v>
          </cell>
        </row>
        <row r="351">
          <cell r="C351" t="str">
            <v>LM21D - LA_QUINTA</v>
          </cell>
        </row>
        <row r="352">
          <cell r="C352" t="str">
            <v>LM22D - TOPAIPI</v>
          </cell>
        </row>
        <row r="353">
          <cell r="C353" t="str">
            <v>LM23D - LA_PENA</v>
          </cell>
        </row>
        <row r="354">
          <cell r="C354" t="str">
            <v>LP11 - AV_COLON</v>
          </cell>
        </row>
        <row r="355">
          <cell r="C355" t="str">
            <v>LP11R - FIBREXA</v>
          </cell>
        </row>
        <row r="356">
          <cell r="C356" t="str">
            <v>LP12 - NAL_CHOCOL</v>
          </cell>
        </row>
        <row r="357">
          <cell r="C357" t="str">
            <v>LP12R - CIPLAS</v>
          </cell>
        </row>
        <row r="358">
          <cell r="C358" t="str">
            <v>LP13 - FADEMPA</v>
          </cell>
        </row>
        <row r="359">
          <cell r="C359" t="str">
            <v>LP13R - TELAS</v>
          </cell>
        </row>
        <row r="360">
          <cell r="C360" t="str">
            <v>LP14 - CICOLAC</v>
          </cell>
        </row>
        <row r="361">
          <cell r="C361" t="str">
            <v>LP15 - VL_ALSACIA</v>
          </cell>
        </row>
        <row r="362">
          <cell r="C362" t="str">
            <v>LP16 - TERMINAL</v>
          </cell>
        </row>
        <row r="363">
          <cell r="C363" t="str">
            <v>LP17 - TEXTILIA</v>
          </cell>
        </row>
        <row r="364">
          <cell r="C364" t="str">
            <v>LP18 - CAFE_COLON</v>
          </cell>
        </row>
        <row r="365">
          <cell r="C365" t="str">
            <v>LP21 - P_MARSELLA</v>
          </cell>
        </row>
        <row r="366">
          <cell r="C366" t="str">
            <v>LP22 - IBM</v>
          </cell>
        </row>
        <row r="367">
          <cell r="C367" t="str">
            <v>LP23 - DISCOSORBE</v>
          </cell>
        </row>
        <row r="368">
          <cell r="C368" t="str">
            <v>LP24 - LA_PRADERA</v>
          </cell>
        </row>
        <row r="369">
          <cell r="C369" t="str">
            <v>LP25 - JOHNS_BC</v>
          </cell>
        </row>
        <row r="370">
          <cell r="C370" t="str">
            <v>LP26 - ALPINA</v>
          </cell>
        </row>
        <row r="371">
          <cell r="C371" t="str">
            <v>LP27 - C_LLERAS</v>
          </cell>
        </row>
        <row r="372">
          <cell r="C372" t="str">
            <v>LP31 - GUTEMBERTO</v>
          </cell>
        </row>
        <row r="373">
          <cell r="C373" t="str">
            <v>LP32 - LEY</v>
          </cell>
        </row>
        <row r="374">
          <cell r="C374" t="str">
            <v>LP33 - IGUALDAD</v>
          </cell>
        </row>
        <row r="375">
          <cell r="C375" t="str">
            <v>LP34 - TINTALITO</v>
          </cell>
        </row>
        <row r="376">
          <cell r="C376" t="str">
            <v>LP35 - EXITO_BC</v>
          </cell>
        </row>
        <row r="377">
          <cell r="C377" t="str">
            <v>LP36 - MONTEVIDEO</v>
          </cell>
        </row>
        <row r="378">
          <cell r="C378" t="str">
            <v>LP37 - PTE_ARANDA</v>
          </cell>
        </row>
        <row r="379">
          <cell r="C379" t="str">
            <v>LU11D - SAN_JUAN</v>
          </cell>
        </row>
        <row r="380">
          <cell r="C380" t="str">
            <v>LU12D - TUNAL</v>
          </cell>
        </row>
        <row r="381">
          <cell r="C381" t="str">
            <v>LU13D - AGUILAS</v>
          </cell>
        </row>
        <row r="382">
          <cell r="C382" t="str">
            <v>LU14D - PUEBLO_VJO</v>
          </cell>
        </row>
        <row r="383">
          <cell r="C383" t="str">
            <v>LV11D - LA_VIRGEN</v>
          </cell>
        </row>
        <row r="384">
          <cell r="C384" t="str">
            <v>MB11D - JAGUA</v>
          </cell>
        </row>
        <row r="385">
          <cell r="C385" t="str">
            <v>MB14D - URBANO</v>
          </cell>
        </row>
        <row r="386">
          <cell r="C386" t="str">
            <v>MB17D - GAZANORE</v>
          </cell>
        </row>
        <row r="387">
          <cell r="C387" t="str">
            <v>ME11D - PTO_LOPEZ</v>
          </cell>
        </row>
        <row r="388">
          <cell r="C388" t="str">
            <v>ME11R - LIBERIA</v>
          </cell>
        </row>
        <row r="389">
          <cell r="C389" t="str">
            <v>ME12R - SHYN</v>
          </cell>
        </row>
        <row r="390">
          <cell r="C390" t="str">
            <v>ME21D - EL_CARMEN</v>
          </cell>
        </row>
        <row r="391">
          <cell r="C391" t="str">
            <v>ME22D - YALCONIA</v>
          </cell>
        </row>
        <row r="392">
          <cell r="C392" t="str">
            <v>ME23D - COOSAMPRA</v>
          </cell>
        </row>
        <row r="393">
          <cell r="C393" t="str">
            <v>MO11 - Libre</v>
          </cell>
        </row>
        <row r="394">
          <cell r="C394" t="str">
            <v>MO11R - HILOS</v>
          </cell>
        </row>
        <row r="395">
          <cell r="C395" t="str">
            <v>MO12 - SAN_ANDRES</v>
          </cell>
        </row>
        <row r="396">
          <cell r="C396" t="str">
            <v>MO12R - AJOVER</v>
          </cell>
        </row>
        <row r="397">
          <cell r="C397" t="str">
            <v>MO13 - MADRID</v>
          </cell>
        </row>
        <row r="398">
          <cell r="C398" t="str">
            <v>MO14 - FUNZA</v>
          </cell>
        </row>
        <row r="399">
          <cell r="C399" t="str">
            <v>MO15 - SERREZUELA</v>
          </cell>
        </row>
        <row r="400">
          <cell r="C400" t="str">
            <v>MO16 - URBANIZAC</v>
          </cell>
        </row>
        <row r="401">
          <cell r="C401" t="str">
            <v>MO17 - TIBAITATA</v>
          </cell>
        </row>
        <row r="402">
          <cell r="C402" t="str">
            <v>MO21 - PLASTIHOGA</v>
          </cell>
        </row>
        <row r="403">
          <cell r="C403" t="str">
            <v>MO22 - TORINO</v>
          </cell>
        </row>
        <row r="404">
          <cell r="C404" t="str">
            <v>MO23 - BOJACA</v>
          </cell>
        </row>
        <row r="405">
          <cell r="C405" t="str">
            <v>MO24 - FLORAMERIC</v>
          </cell>
        </row>
        <row r="406">
          <cell r="C406" t="str">
            <v>MR11 - LAGARTOS</v>
          </cell>
        </row>
        <row r="407">
          <cell r="C407" t="str">
            <v>MR12 - CALATRAVA</v>
          </cell>
        </row>
        <row r="408">
          <cell r="C408" t="str">
            <v>MR13 - PALESTINA</v>
          </cell>
        </row>
        <row r="409">
          <cell r="C409" t="str">
            <v>MR14 - MAYOLICA</v>
          </cell>
        </row>
        <row r="410">
          <cell r="C410" t="str">
            <v>MR15 - FERIAS</v>
          </cell>
        </row>
        <row r="411">
          <cell r="C411" t="str">
            <v>MR16 - PONTEVEDRA</v>
          </cell>
        </row>
        <row r="412">
          <cell r="C412" t="str">
            <v>MR17 - BONANZA</v>
          </cell>
        </row>
        <row r="413">
          <cell r="C413" t="str">
            <v>MR18 - CREAM_HELA</v>
          </cell>
        </row>
        <row r="414">
          <cell r="C414" t="str">
            <v>MR21 - C_MEZCLAS</v>
          </cell>
        </row>
        <row r="415">
          <cell r="C415" t="str">
            <v>MR22 - C_DIAMANTE</v>
          </cell>
        </row>
        <row r="416">
          <cell r="C416" t="str">
            <v>MR23 - HELENITA</v>
          </cell>
        </row>
        <row r="417">
          <cell r="C417" t="str">
            <v>MR24 - NIZA_VIII</v>
          </cell>
        </row>
        <row r="418">
          <cell r="C418" t="str">
            <v>MR25 - SP_CAFAM</v>
          </cell>
        </row>
        <row r="419">
          <cell r="C419" t="str">
            <v>MR26 - LAS_GALIAS</v>
          </cell>
        </row>
        <row r="420">
          <cell r="C420" t="str">
            <v>MR27 - ILARCO</v>
          </cell>
        </row>
        <row r="421">
          <cell r="C421" t="str">
            <v>MR28 - TABORA</v>
          </cell>
        </row>
        <row r="422">
          <cell r="C422" t="str">
            <v>MR29 - AVENIDA_68</v>
          </cell>
        </row>
        <row r="423">
          <cell r="C423" t="str">
            <v>MR2B - CORDOBA</v>
          </cell>
        </row>
        <row r="424">
          <cell r="C424" t="str">
            <v>MR2C - FLORESTA</v>
          </cell>
        </row>
        <row r="425">
          <cell r="C425" t="str">
            <v>MR31 - SOTILEZA</v>
          </cell>
        </row>
        <row r="426">
          <cell r="C426" t="str">
            <v>MR32 - LA_CLARITA</v>
          </cell>
        </row>
        <row r="427">
          <cell r="C427" t="str">
            <v>MR33 - ESTRADA</v>
          </cell>
        </row>
        <row r="428">
          <cell r="C428" t="str">
            <v>MR34 - Libre</v>
          </cell>
        </row>
        <row r="429">
          <cell r="C429" t="str">
            <v>MR35 - Libre</v>
          </cell>
        </row>
        <row r="430">
          <cell r="C430" t="str">
            <v>MR36 - URB_ANDES</v>
          </cell>
        </row>
        <row r="431">
          <cell r="C431" t="str">
            <v>MR37 - Libre</v>
          </cell>
        </row>
        <row r="432">
          <cell r="C432" t="str">
            <v>MR38 - MORISCO</v>
          </cell>
        </row>
        <row r="433">
          <cell r="C433" t="str">
            <v>MU11 - TEXMERALDA</v>
          </cell>
        </row>
        <row r="434">
          <cell r="C434" t="str">
            <v>MU11R - CRYOGA_EEC</v>
          </cell>
        </row>
        <row r="435">
          <cell r="C435" t="str">
            <v>MU12 - ICOLLAN_11</v>
          </cell>
        </row>
        <row r="436">
          <cell r="C436" t="str">
            <v>MU12R - GRANADA</v>
          </cell>
        </row>
        <row r="437">
          <cell r="C437" t="str">
            <v>MU13 - SN_NICOLAS</v>
          </cell>
        </row>
        <row r="438">
          <cell r="C438" t="str">
            <v>MU14 - CARBOGAS</v>
          </cell>
        </row>
        <row r="439">
          <cell r="C439" t="str">
            <v>MU15 - SIBATE</v>
          </cell>
        </row>
        <row r="440">
          <cell r="C440" t="str">
            <v>MU16 - ALICACHIN</v>
          </cell>
        </row>
        <row r="441">
          <cell r="C441" t="str">
            <v>MU17 - STANTON</v>
          </cell>
        </row>
        <row r="442">
          <cell r="C442" t="str">
            <v>MU18 - CHUZACA</v>
          </cell>
        </row>
        <row r="443">
          <cell r="C443" t="str">
            <v>MU21R - LIQUID_GAS</v>
          </cell>
        </row>
        <row r="444">
          <cell r="C444" t="str">
            <v>MU22R - ICOLLANTAS</v>
          </cell>
        </row>
        <row r="445">
          <cell r="C445" t="str">
            <v>MU23R - CONALVIDRI</v>
          </cell>
        </row>
        <row r="446">
          <cell r="C446" t="str">
            <v>MV11D - AGUADITA</v>
          </cell>
        </row>
        <row r="447">
          <cell r="C447" t="str">
            <v>MV12D - GUAVIO</v>
          </cell>
        </row>
        <row r="448">
          <cell r="C448" t="str">
            <v>MZ11 - ALCALA</v>
          </cell>
        </row>
        <row r="449">
          <cell r="C449" t="str">
            <v>MZ12 - SULTANA</v>
          </cell>
        </row>
        <row r="450">
          <cell r="C450" t="str">
            <v>MZ13 - AUTOP_SUR</v>
          </cell>
        </row>
        <row r="451">
          <cell r="C451" t="str">
            <v>MZ14 - VL_MAYOR</v>
          </cell>
        </row>
        <row r="452">
          <cell r="C452" t="str">
            <v>MZ15 - SEVILLANA</v>
          </cell>
        </row>
        <row r="453">
          <cell r="C453" t="str">
            <v>MZ16 - ALQUERIA</v>
          </cell>
        </row>
        <row r="454">
          <cell r="C454" t="str">
            <v>MZ17 - CIU_MONTES</v>
          </cell>
        </row>
        <row r="455">
          <cell r="C455" t="str">
            <v>MZ21 - BRAVO_PAEZ</v>
          </cell>
        </row>
        <row r="456">
          <cell r="C456" t="str">
            <v>MZ22 - LA_FRAGUA</v>
          </cell>
        </row>
        <row r="457">
          <cell r="C457" t="str">
            <v>MZ23 - LIBERTADOR</v>
          </cell>
        </row>
        <row r="458">
          <cell r="C458" t="str">
            <v>MZ24 - VL_SONIA</v>
          </cell>
        </row>
        <row r="459">
          <cell r="C459" t="str">
            <v>MZ25 - CORU¥A</v>
          </cell>
        </row>
        <row r="460">
          <cell r="C460" t="str">
            <v>MZ26 - INGLES_BC</v>
          </cell>
        </row>
        <row r="461">
          <cell r="C461" t="str">
            <v>MZ31 - AVENIDA_27</v>
          </cell>
        </row>
        <row r="462">
          <cell r="C462" t="str">
            <v>MZ32 - DELICIAS</v>
          </cell>
        </row>
        <row r="463">
          <cell r="C463" t="str">
            <v>MZ33 - VENECIA</v>
          </cell>
        </row>
        <row r="464">
          <cell r="C464" t="str">
            <v>MZ34 - SN_VICENTE</v>
          </cell>
        </row>
        <row r="465">
          <cell r="C465" t="str">
            <v>MZ35 - FATIMA</v>
          </cell>
        </row>
        <row r="466">
          <cell r="C466" t="str">
            <v>MZ36 - PL_AMERICA</v>
          </cell>
        </row>
        <row r="467">
          <cell r="C467" t="str">
            <v>NA11 - C_MILITAR</v>
          </cell>
        </row>
        <row r="468">
          <cell r="C468" t="str">
            <v>NA12 - LEONA</v>
          </cell>
        </row>
        <row r="469">
          <cell r="C469" t="str">
            <v>NA22 - AGAFANO</v>
          </cell>
        </row>
        <row r="470">
          <cell r="C470" t="str">
            <v>NC11 - SAN_MARINO</v>
          </cell>
        </row>
        <row r="471">
          <cell r="C471" t="str">
            <v>NC12 - BENILDA</v>
          </cell>
        </row>
        <row r="472">
          <cell r="C472" t="str">
            <v>NC13 - CUBIA</v>
          </cell>
        </row>
        <row r="473">
          <cell r="C473" t="str">
            <v>NC14 - ZIPACON</v>
          </cell>
        </row>
        <row r="474">
          <cell r="C474" t="str">
            <v>NM11D - CHECUA</v>
          </cell>
        </row>
        <row r="475">
          <cell r="C475" t="str">
            <v>NM12D - LA_PUERTA</v>
          </cell>
        </row>
        <row r="476">
          <cell r="C476" t="str">
            <v>NM13D - ZOCAIRE</v>
          </cell>
        </row>
        <row r="477">
          <cell r="C477" t="str">
            <v>NS11D - HACIENDA</v>
          </cell>
        </row>
        <row r="478">
          <cell r="C478" t="str">
            <v>NS12D - CIENAGAA</v>
          </cell>
        </row>
        <row r="479">
          <cell r="C479" t="str">
            <v>NY11D - SIQUIMA</v>
          </cell>
        </row>
        <row r="480">
          <cell r="C480" t="str">
            <v>NY12D - NAMAY</v>
          </cell>
        </row>
        <row r="481">
          <cell r="C481" t="str">
            <v>OT12 - PARCELAS</v>
          </cell>
        </row>
        <row r="482">
          <cell r="C482" t="str">
            <v>OT21 - LA_MOYA</v>
          </cell>
        </row>
        <row r="483">
          <cell r="C483" t="str">
            <v>OT22 - FLORES_RIO</v>
          </cell>
        </row>
        <row r="484">
          <cell r="C484" t="str">
            <v>PE11D - GUAYABAL</v>
          </cell>
        </row>
        <row r="485">
          <cell r="C485" t="str">
            <v>PE12D - PENALOZA</v>
          </cell>
        </row>
        <row r="486">
          <cell r="C486" t="str">
            <v>PE13D - GUANACAS</v>
          </cell>
        </row>
        <row r="487">
          <cell r="C487" t="str">
            <v>PO11D - CABRERA</v>
          </cell>
        </row>
        <row r="488">
          <cell r="C488" t="str">
            <v>PO21D - SBERNARDO</v>
          </cell>
        </row>
        <row r="489">
          <cell r="C489" t="str">
            <v>PO22D - PORTONES</v>
          </cell>
        </row>
        <row r="490">
          <cell r="C490" t="str">
            <v>PT11 - RETEN</v>
          </cell>
        </row>
        <row r="491">
          <cell r="C491" t="str">
            <v>PT12 - PTE_PIEDRA</v>
          </cell>
        </row>
        <row r="492">
          <cell r="C492" t="str">
            <v>PT13 - PALMACERA</v>
          </cell>
        </row>
        <row r="493">
          <cell r="C493" t="str">
            <v>QI11D - QUIPILITO</v>
          </cell>
        </row>
        <row r="494">
          <cell r="C494" t="str">
            <v>QI12D - LIMONAL</v>
          </cell>
        </row>
        <row r="495">
          <cell r="C495" t="str">
            <v>QI21D - Quipile EEC</v>
          </cell>
        </row>
        <row r="496">
          <cell r="C496" t="str">
            <v>QP11 - GUATAVITA</v>
          </cell>
        </row>
        <row r="497">
          <cell r="C497" t="str">
            <v>QP12 - Libre</v>
          </cell>
        </row>
        <row r="498">
          <cell r="C498" t="str">
            <v>QP13 - GUASCA</v>
          </cell>
        </row>
        <row r="499">
          <cell r="C499" t="str">
            <v>QP14 - Libre</v>
          </cell>
        </row>
        <row r="500">
          <cell r="C500" t="str">
            <v>RR11D - CAMBULOS</v>
          </cell>
        </row>
        <row r="501">
          <cell r="C501" t="str">
            <v>RR21D - NORTE</v>
          </cell>
        </row>
        <row r="502">
          <cell r="C502" t="str">
            <v>RR22D - CHAMBACU</v>
          </cell>
        </row>
        <row r="503">
          <cell r="C503" t="str">
            <v>S1S2R - SALTO_1_2</v>
          </cell>
        </row>
        <row r="504">
          <cell r="C504" t="str">
            <v>SA11 - AV_DORADO</v>
          </cell>
        </row>
        <row r="505">
          <cell r="C505" t="str">
            <v>SA12 - RAFA_NUNEZ</v>
          </cell>
        </row>
        <row r="506">
          <cell r="C506" t="str">
            <v>SA13 - ENCANTO</v>
          </cell>
        </row>
        <row r="507">
          <cell r="C507" t="str">
            <v>SA14 - CAN</v>
          </cell>
        </row>
        <row r="508">
          <cell r="C508" t="str">
            <v>SA15 - CAMAVIEJA</v>
          </cell>
        </row>
        <row r="509">
          <cell r="C509" t="str">
            <v>SA16 - JJ_VARGAS</v>
          </cell>
        </row>
        <row r="510">
          <cell r="C510" t="str">
            <v>SA17 - XEROS</v>
          </cell>
        </row>
        <row r="511">
          <cell r="C511" t="str">
            <v>SA18 - EMBAJADA</v>
          </cell>
        </row>
        <row r="512">
          <cell r="C512" t="str">
            <v>SA21 - BQ_POPULAR</v>
          </cell>
        </row>
        <row r="513">
          <cell r="C513" t="str">
            <v>SA22 - ESMERALDA</v>
          </cell>
        </row>
        <row r="514">
          <cell r="C514" t="str">
            <v>SA23 - GRANJAS</v>
          </cell>
        </row>
        <row r="515">
          <cell r="C515" t="str">
            <v>SA24 - NORMANDIA</v>
          </cell>
        </row>
        <row r="516">
          <cell r="C516" t="str">
            <v>SA25 - C_EMPLEADO</v>
          </cell>
        </row>
        <row r="517">
          <cell r="C517" t="str">
            <v>SA26 - PABLO_VI</v>
          </cell>
        </row>
        <row r="518">
          <cell r="C518" t="str">
            <v>SA27 - EL_GRECO</v>
          </cell>
        </row>
        <row r="519">
          <cell r="C519" t="str">
            <v>SA28 - TIEMPO</v>
          </cell>
        </row>
        <row r="520">
          <cell r="C520" t="str">
            <v>SA31 - EEB</v>
          </cell>
        </row>
        <row r="521">
          <cell r="C521" t="str">
            <v>SA32 - GUALI</v>
          </cell>
        </row>
        <row r="522">
          <cell r="C522" t="str">
            <v>SA33 - METROPOLIS</v>
          </cell>
        </row>
        <row r="523">
          <cell r="C523" t="str">
            <v>SA34 - ALAMOS</v>
          </cell>
        </row>
        <row r="524">
          <cell r="C524" t="str">
            <v>SA35 - ST_CECILIA</v>
          </cell>
        </row>
        <row r="525">
          <cell r="C525" t="str">
            <v>SA36 - CIU_SALITR</v>
          </cell>
        </row>
        <row r="526">
          <cell r="C526" t="str">
            <v>SA37 - PETROLERAS</v>
          </cell>
        </row>
        <row r="527">
          <cell r="C527" t="str">
            <v>SA38 - ESPECTADOR</v>
          </cell>
        </row>
        <row r="528">
          <cell r="C528" t="str">
            <v>SC11 - 20_JULIO</v>
          </cell>
        </row>
        <row r="529">
          <cell r="C529" t="str">
            <v>SC12 - ANTONIO_NA</v>
          </cell>
        </row>
        <row r="530">
          <cell r="C530" t="str">
            <v>SC13 - VINAL</v>
          </cell>
        </row>
        <row r="531">
          <cell r="C531" t="str">
            <v>SC14 - SAN_ISIDRO</v>
          </cell>
        </row>
        <row r="532">
          <cell r="C532" t="str">
            <v>SC15 - QUIROGA</v>
          </cell>
        </row>
        <row r="533">
          <cell r="C533" t="str">
            <v>SC21 - PESEBRE</v>
          </cell>
        </row>
        <row r="534">
          <cell r="C534" t="str">
            <v>SC22 - CONSUELO</v>
          </cell>
        </row>
        <row r="535">
          <cell r="C535" t="str">
            <v>SC23 - G_RESTREPO</v>
          </cell>
        </row>
        <row r="536">
          <cell r="C536" t="str">
            <v>SC24 - SOCIEGO</v>
          </cell>
        </row>
        <row r="537">
          <cell r="C537" t="str">
            <v>SC25 - MOCHUELO</v>
          </cell>
        </row>
        <row r="538">
          <cell r="C538" t="str">
            <v>SC31 - COLINAS</v>
          </cell>
        </row>
        <row r="539">
          <cell r="C539" t="str">
            <v>SC32 - TUNJUELITO</v>
          </cell>
        </row>
        <row r="540">
          <cell r="C540" t="str">
            <v>SC33 - LAS_LOMAS</v>
          </cell>
        </row>
        <row r="541">
          <cell r="C541" t="str">
            <v>SC34 - CLARET</v>
          </cell>
        </row>
        <row r="542">
          <cell r="C542" t="str">
            <v>SC35 - OLAYA</v>
          </cell>
        </row>
        <row r="543">
          <cell r="C543" t="str">
            <v>SD11 - YERBABUENA</v>
          </cell>
        </row>
        <row r="544">
          <cell r="C544" t="str">
            <v>SD12 - SAGAMASA</v>
          </cell>
        </row>
        <row r="545">
          <cell r="C545" t="str">
            <v>SF11 - CLI_BEJARA</v>
          </cell>
        </row>
        <row r="546">
          <cell r="C546" t="str">
            <v>SF12 - SANTANDER</v>
          </cell>
        </row>
        <row r="547">
          <cell r="C547" t="str">
            <v>SF13 - Libre</v>
          </cell>
        </row>
        <row r="548">
          <cell r="C548" t="str">
            <v>SF14 - Libre</v>
          </cell>
        </row>
        <row r="549">
          <cell r="C549" t="str">
            <v>SF15 - BCO_COLOMB</v>
          </cell>
        </row>
        <row r="550">
          <cell r="C550" t="str">
            <v>SF16 - ZAPATA_BOL</v>
          </cell>
        </row>
        <row r="551">
          <cell r="C551" t="str">
            <v>SF17 - REY_TIEMPO</v>
          </cell>
        </row>
        <row r="552">
          <cell r="C552" t="str">
            <v>SF18 - SENA</v>
          </cell>
        </row>
        <row r="553">
          <cell r="C553" t="str">
            <v>SF1A - RICAURTE</v>
          </cell>
        </row>
        <row r="554">
          <cell r="C554" t="str">
            <v>SF1B - PAIBA</v>
          </cell>
        </row>
        <row r="555">
          <cell r="C555" t="str">
            <v>SF1C - OXIGENOS</v>
          </cell>
        </row>
        <row r="556">
          <cell r="C556" t="str">
            <v>SF1D - SF1D</v>
          </cell>
        </row>
        <row r="557">
          <cell r="C557" t="str">
            <v>SF1E - COLSEGUROS</v>
          </cell>
        </row>
        <row r="558">
          <cell r="C558" t="str">
            <v>SF1F - Libre</v>
          </cell>
        </row>
        <row r="559">
          <cell r="C559" t="str">
            <v>SF1G - CALLE_21</v>
          </cell>
        </row>
        <row r="560">
          <cell r="C560" t="str">
            <v>SF21 - TEUSAQUILO</v>
          </cell>
        </row>
        <row r="561">
          <cell r="C561" t="str">
            <v>SF22 - CROMOS_BC</v>
          </cell>
        </row>
        <row r="562">
          <cell r="C562" t="str">
            <v>SF23 - CALLE_22</v>
          </cell>
        </row>
        <row r="563">
          <cell r="C563" t="str">
            <v>SF24 - AV_JIMENEZ</v>
          </cell>
        </row>
        <row r="564">
          <cell r="C564" t="str">
            <v>SF25 - C_INTERNAL</v>
          </cell>
        </row>
        <row r="565">
          <cell r="C565" t="str">
            <v>SF26 - BIBLIOTECA</v>
          </cell>
        </row>
        <row r="566">
          <cell r="C566" t="str">
            <v>SF27 - CUNDINAMAR</v>
          </cell>
        </row>
        <row r="567">
          <cell r="C567" t="str">
            <v>SF31 - VICTORINO</v>
          </cell>
        </row>
        <row r="568">
          <cell r="C568" t="str">
            <v>SF32 - USATAMA</v>
          </cell>
        </row>
        <row r="569">
          <cell r="C569" t="str">
            <v>SF33 - ROBLEDO</v>
          </cell>
        </row>
        <row r="570">
          <cell r="C570" t="str">
            <v>SF34 - UNIVERSITA</v>
          </cell>
        </row>
        <row r="571">
          <cell r="C571" t="str">
            <v>SF35 - OSPÖNA</v>
          </cell>
        </row>
        <row r="572">
          <cell r="C572" t="str">
            <v>SF36 - NIEVES</v>
          </cell>
        </row>
        <row r="573">
          <cell r="C573" t="str">
            <v>SG11D - SGABRIEL</v>
          </cell>
        </row>
        <row r="574">
          <cell r="C574" t="str">
            <v>SG12D - ARGENTINA</v>
          </cell>
        </row>
        <row r="575">
          <cell r="C575" t="str">
            <v>SG13D - LAS_PALMAS</v>
          </cell>
        </row>
        <row r="576">
          <cell r="C576" t="str">
            <v>SH11 - PRADERA</v>
          </cell>
        </row>
        <row r="577">
          <cell r="C577" t="str">
            <v>SH12 - TABLAZO</v>
          </cell>
        </row>
        <row r="578">
          <cell r="C578" t="str">
            <v>SH21 - LA_CUESTA</v>
          </cell>
        </row>
        <row r="579">
          <cell r="C579" t="str">
            <v>SH22 - CANICA</v>
          </cell>
        </row>
        <row r="580">
          <cell r="C580" t="str">
            <v>SJ11 - ETB</v>
          </cell>
        </row>
        <row r="581">
          <cell r="C581" t="str">
            <v>SJ12 - CLI_BOGOTA</v>
          </cell>
        </row>
        <row r="582">
          <cell r="C582" t="str">
            <v>SJ13 - BANCO_BTA</v>
          </cell>
        </row>
        <row r="583">
          <cell r="C583" t="str">
            <v>SJ14 - EDI_COLON</v>
          </cell>
        </row>
        <row r="584">
          <cell r="C584" t="str">
            <v>SJ15 - TELEFONOS</v>
          </cell>
        </row>
        <row r="585">
          <cell r="C585" t="str">
            <v>SJ1A - EDITORIAL</v>
          </cell>
        </row>
        <row r="586">
          <cell r="C586" t="str">
            <v>SJ1B - PALETAS_BC</v>
          </cell>
        </row>
        <row r="587">
          <cell r="C587" t="str">
            <v>SJ1C - FERROCARRI</v>
          </cell>
        </row>
        <row r="588">
          <cell r="C588" t="str">
            <v>SJ1D - VOTO_NAL</v>
          </cell>
        </row>
        <row r="589">
          <cell r="C589" t="str">
            <v>SJ1E - TRILLADORA</v>
          </cell>
        </row>
        <row r="590">
          <cell r="C590" t="str">
            <v>SJ1F - ESTANZUELA</v>
          </cell>
        </row>
        <row r="591">
          <cell r="C591" t="str">
            <v>SK11D - SIMIJACA</v>
          </cell>
        </row>
        <row r="592">
          <cell r="C592" t="str">
            <v>SK12D - HATOCHICO</v>
          </cell>
        </row>
        <row r="593">
          <cell r="C593" t="str">
            <v>SK13D - SAN_MIGUEL</v>
          </cell>
        </row>
        <row r="594">
          <cell r="C594" t="str">
            <v>SK14D - SUSA</v>
          </cell>
        </row>
        <row r="595">
          <cell r="C595" t="str">
            <v>SK15D - Libre</v>
          </cell>
        </row>
        <row r="596">
          <cell r="C596" t="str">
            <v>SK16D - LOCAL_SK16</v>
          </cell>
        </row>
        <row r="597">
          <cell r="C597" t="str">
            <v>SL11D - COGUA</v>
          </cell>
        </row>
        <row r="598">
          <cell r="C598" t="str">
            <v>SL12D - SAN_RAFAEL</v>
          </cell>
        </row>
        <row r="599">
          <cell r="C599" t="str">
            <v>SL13D - CEUCO</v>
          </cell>
        </row>
        <row r="600">
          <cell r="C600" t="str">
            <v>SL14D - MORTINO</v>
          </cell>
        </row>
        <row r="601">
          <cell r="C601" t="str">
            <v>SM11 - CANTERAS</v>
          </cell>
        </row>
        <row r="602">
          <cell r="C602" t="str">
            <v>SM12 - PTO_ALEGRE</v>
          </cell>
        </row>
        <row r="603">
          <cell r="C603" t="str">
            <v>SM13 - BARRIO_NVO</v>
          </cell>
        </row>
        <row r="604">
          <cell r="C604" t="str">
            <v>SM14 - SAN_CARLOS</v>
          </cell>
        </row>
        <row r="605">
          <cell r="C605" t="str">
            <v>SM15 - LEON_XIII</v>
          </cell>
        </row>
        <row r="606">
          <cell r="C606" t="str">
            <v>SM16 - C_TORRES</v>
          </cell>
        </row>
        <row r="607">
          <cell r="C607" t="str">
            <v>SM17 - WEST_ARCO</v>
          </cell>
        </row>
        <row r="608">
          <cell r="C608" t="str">
            <v>SM18 - PORVENIR</v>
          </cell>
        </row>
        <row r="609">
          <cell r="C609" t="str">
            <v>SM19 - EL_ATICO</v>
          </cell>
        </row>
        <row r="610">
          <cell r="C610" t="str">
            <v>SM1A - VEREDITA</v>
          </cell>
        </row>
        <row r="611">
          <cell r="C611" t="str">
            <v>SM1B - TERREROS</v>
          </cell>
        </row>
        <row r="612">
          <cell r="C612" t="str">
            <v>SM1C - POLICARPA</v>
          </cell>
        </row>
        <row r="613">
          <cell r="C613" t="str">
            <v>SM21 - RIVELINO</v>
          </cell>
        </row>
        <row r="614">
          <cell r="C614" t="str">
            <v>SM22 - NARANJOS</v>
          </cell>
        </row>
        <row r="615">
          <cell r="C615" t="str">
            <v>SM23 - QUINTANARE</v>
          </cell>
        </row>
        <row r="616">
          <cell r="C616" t="str">
            <v>SM24 - SUCRE</v>
          </cell>
        </row>
        <row r="617">
          <cell r="C617" t="str">
            <v>SM25 - UNISUR</v>
          </cell>
        </row>
        <row r="618">
          <cell r="C618" t="str">
            <v>SM26 - PIAMONTE</v>
          </cell>
        </row>
        <row r="619">
          <cell r="C619" t="str">
            <v>SM27 - CAZUCA</v>
          </cell>
        </row>
        <row r="620">
          <cell r="C620" t="str">
            <v>SM28 - QUESADA</v>
          </cell>
        </row>
        <row r="621">
          <cell r="C621" t="str">
            <v>SM29 - VOGUE</v>
          </cell>
        </row>
        <row r="622">
          <cell r="C622" t="str">
            <v>SM2A - HELIOS</v>
          </cell>
        </row>
        <row r="623">
          <cell r="C623" t="str">
            <v>SP11 - SN_AGUSTIN</v>
          </cell>
        </row>
        <row r="624">
          <cell r="C624" t="str">
            <v>SP12 - CAROLINA</v>
          </cell>
        </row>
        <row r="625">
          <cell r="C625" t="str">
            <v>SP21 - MARQUEZ</v>
          </cell>
        </row>
        <row r="626">
          <cell r="C626" t="str">
            <v>SQ11 - C_NAUTICO</v>
          </cell>
        </row>
        <row r="627">
          <cell r="C627" t="str">
            <v>SQ11R - GACHANCIPA</v>
          </cell>
        </row>
        <row r="628">
          <cell r="C628" t="str">
            <v>SQ12R - VILLAPINZO</v>
          </cell>
        </row>
        <row r="629">
          <cell r="C629" t="str">
            <v>SQ13R - TOMINE</v>
          </cell>
        </row>
        <row r="630">
          <cell r="C630" t="str">
            <v>SR11 - CACERIO</v>
          </cell>
        </row>
        <row r="631">
          <cell r="C631" t="str">
            <v>SR12 - BETANIA</v>
          </cell>
        </row>
        <row r="632">
          <cell r="C632" t="str">
            <v>SR13 - NAZARET</v>
          </cell>
        </row>
        <row r="633">
          <cell r="C633" t="str">
            <v>SS11D - ESPIGAS</v>
          </cell>
        </row>
        <row r="634">
          <cell r="C634" t="str">
            <v>SS12D - PALMIRA</v>
          </cell>
        </row>
        <row r="635">
          <cell r="C635" t="str">
            <v>SS21D - CACICAZGO</v>
          </cell>
        </row>
        <row r="636">
          <cell r="C636" t="str">
            <v>ST11 - SALTOCADEN</v>
          </cell>
        </row>
        <row r="637">
          <cell r="C637" t="str">
            <v>ST12 - TEQUENDAMA</v>
          </cell>
        </row>
        <row r="638">
          <cell r="C638" t="str">
            <v>ST13 - LAGUNETA</v>
          </cell>
        </row>
        <row r="639">
          <cell r="C639" t="str">
            <v>SU11 - MAZUREN</v>
          </cell>
        </row>
        <row r="640">
          <cell r="C640" t="str">
            <v>SU12 - PROVENZA</v>
          </cell>
        </row>
        <row r="641">
          <cell r="C641" t="str">
            <v>SU13 - BOSTON</v>
          </cell>
        </row>
        <row r="642">
          <cell r="C642" t="str">
            <v>SU14 - MIRANDELA</v>
          </cell>
        </row>
        <row r="643">
          <cell r="C643" t="str">
            <v>SU15 - PORTALES</v>
          </cell>
        </row>
        <row r="644">
          <cell r="C644" t="str">
            <v>SU16 - LINCOLN</v>
          </cell>
        </row>
        <row r="645">
          <cell r="C645" t="str">
            <v>SU17 - CALLE_170</v>
          </cell>
        </row>
        <row r="646">
          <cell r="C646" t="str">
            <v>SU18 - VL_MAGDALA</v>
          </cell>
        </row>
        <row r="647">
          <cell r="C647" t="str">
            <v>SU21 - LA_CAMPINA</v>
          </cell>
        </row>
        <row r="648">
          <cell r="C648" t="str">
            <v>SU22 - BACATA</v>
          </cell>
        </row>
        <row r="649">
          <cell r="C649" t="str">
            <v>SU23 - STA_MONICA</v>
          </cell>
        </row>
        <row r="650">
          <cell r="C650" t="str">
            <v>SU24 - CAMPANELA</v>
          </cell>
        </row>
        <row r="651">
          <cell r="C651" t="str">
            <v>SU25 - PARCELACIO</v>
          </cell>
        </row>
        <row r="652">
          <cell r="C652" t="str">
            <v>SU26 - J_N_CORPAS</v>
          </cell>
        </row>
        <row r="653">
          <cell r="C653" t="str">
            <v>SU27 - VL_PRADO</v>
          </cell>
        </row>
        <row r="654">
          <cell r="C654" t="str">
            <v>SU28 - SN_CIPRIAN</v>
          </cell>
        </row>
        <row r="655">
          <cell r="C655" t="str">
            <v>SY11D - CAMANCHA</v>
          </cell>
        </row>
        <row r="656">
          <cell r="C656" t="str">
            <v>SY12D - PINIPAY</v>
          </cell>
        </row>
        <row r="657">
          <cell r="C657" t="str">
            <v>SY13D - PARAMOALTO</v>
          </cell>
        </row>
        <row r="658">
          <cell r="C658" t="str">
            <v>TB11 - COSTA_AZUL</v>
          </cell>
        </row>
        <row r="659">
          <cell r="C659" t="str">
            <v>TB12 - VL_MARIA</v>
          </cell>
        </row>
        <row r="660">
          <cell r="C660" t="str">
            <v>TB13 - URB_LAROSA</v>
          </cell>
        </row>
        <row r="661">
          <cell r="C661" t="str">
            <v>TB14 - RINCON</v>
          </cell>
        </row>
        <row r="662">
          <cell r="C662" t="str">
            <v>TB15 - SANTA_INES</v>
          </cell>
        </row>
        <row r="663">
          <cell r="C663" t="str">
            <v>TB16 - BQE_SUBA</v>
          </cell>
        </row>
        <row r="664">
          <cell r="C664" t="str">
            <v>TB17 - LOCAL_TB17</v>
          </cell>
        </row>
        <row r="665">
          <cell r="C665" t="str">
            <v>TB18 - LINDARAJA</v>
          </cell>
        </row>
        <row r="666">
          <cell r="C666" t="str">
            <v>TB21 - PORTAL</v>
          </cell>
        </row>
        <row r="667">
          <cell r="C667" t="str">
            <v>TB22 - RUBI_NORTE</v>
          </cell>
        </row>
        <row r="668">
          <cell r="C668" t="str">
            <v>TB23 - NVA_TIBABU</v>
          </cell>
        </row>
        <row r="669">
          <cell r="C669" t="str">
            <v>TB24 - JAPON</v>
          </cell>
        </row>
        <row r="670">
          <cell r="C670" t="str">
            <v>TB25 - TOSCANA</v>
          </cell>
        </row>
        <row r="671">
          <cell r="C671" t="str">
            <v>TB26 - BERLIN</v>
          </cell>
        </row>
        <row r="672">
          <cell r="C672" t="str">
            <v>TB27 - ALCAPARROS</v>
          </cell>
        </row>
        <row r="673">
          <cell r="C673" t="str">
            <v>TB28 - PIEDRA_VER</v>
          </cell>
        </row>
        <row r="674">
          <cell r="C674" t="str">
            <v>TB31 - J_AMARILLO</v>
          </cell>
        </row>
        <row r="675">
          <cell r="C675" t="str">
            <v>TB32 - LA_GAITANA</v>
          </cell>
        </row>
        <row r="676">
          <cell r="C676" t="str">
            <v>TB33 - MANUELITA</v>
          </cell>
        </row>
        <row r="677">
          <cell r="C677" t="str">
            <v>TB34 - PUERTO_SOL</v>
          </cell>
        </row>
        <row r="678">
          <cell r="C678" t="str">
            <v>TB35 - BOCHALEMA</v>
          </cell>
        </row>
        <row r="679">
          <cell r="C679" t="str">
            <v>TB36 - LAS_FLORES</v>
          </cell>
        </row>
        <row r="680">
          <cell r="C680" t="str">
            <v>TB37 - CTRO_SUBA</v>
          </cell>
        </row>
        <row r="681">
          <cell r="C681" t="str">
            <v>TB38 - ALMENDROS</v>
          </cell>
        </row>
        <row r="682">
          <cell r="C682" t="str">
            <v>TC11 - LA_FUENTE</v>
          </cell>
        </row>
        <row r="683">
          <cell r="C683" t="str">
            <v>TC21 - MANZANOS</v>
          </cell>
        </row>
        <row r="684">
          <cell r="C684" t="str">
            <v>TC22 - VERGANZO</v>
          </cell>
        </row>
        <row r="685">
          <cell r="C685" t="str">
            <v>TE11 - SINAI</v>
          </cell>
        </row>
        <row r="686">
          <cell r="C686" t="str">
            <v>TE12 - AYACUCHO</v>
          </cell>
        </row>
        <row r="687">
          <cell r="C687" t="str">
            <v>TE13 - KENNEDY</v>
          </cell>
        </row>
        <row r="688">
          <cell r="C688" t="str">
            <v>TE14 - BRASIL</v>
          </cell>
        </row>
        <row r="689">
          <cell r="C689" t="str">
            <v>TE15 - BANDERAS</v>
          </cell>
        </row>
        <row r="690">
          <cell r="C690" t="str">
            <v>TE16 - HORIZONTE</v>
          </cell>
        </row>
        <row r="691">
          <cell r="C691" t="str">
            <v>TE17 - PTE_CALDAS</v>
          </cell>
        </row>
        <row r="692">
          <cell r="C692" t="str">
            <v>TE18 - CORABASTOS</v>
          </cell>
        </row>
        <row r="693">
          <cell r="C693" t="str">
            <v>TE21 - LLANO_GRAN</v>
          </cell>
        </row>
        <row r="694">
          <cell r="C694" t="str">
            <v>TE22 - ETB_BC</v>
          </cell>
        </row>
        <row r="695">
          <cell r="C695" t="str">
            <v>TE23 - DIONISIO</v>
          </cell>
        </row>
        <row r="696">
          <cell r="C696" t="str">
            <v>TE24 - MARIA_PAZ</v>
          </cell>
        </row>
        <row r="697">
          <cell r="C697" t="str">
            <v>TE25 - ESCOCIA</v>
          </cell>
        </row>
        <row r="698">
          <cell r="C698" t="str">
            <v>TE26 - EM_MARIANA</v>
          </cell>
        </row>
        <row r="699">
          <cell r="C699" t="str">
            <v>TE27 - HIPODROMO</v>
          </cell>
        </row>
        <row r="700">
          <cell r="C700" t="str">
            <v>TE28 - CHICALA</v>
          </cell>
        </row>
        <row r="701">
          <cell r="C701" t="str">
            <v>TE31 - PROVIVIEND</v>
          </cell>
        </row>
        <row r="702">
          <cell r="C702" t="str">
            <v>TE32 - AV_BOYACA</v>
          </cell>
        </row>
        <row r="703">
          <cell r="C703" t="str">
            <v>TE33 - TINTALA</v>
          </cell>
        </row>
        <row r="704">
          <cell r="C704" t="str">
            <v>TE34 - MANDALAY</v>
          </cell>
        </row>
        <row r="705">
          <cell r="C705" t="str">
            <v>TE35 - CASTILLA</v>
          </cell>
        </row>
        <row r="706">
          <cell r="C706" t="str">
            <v>TE36 - 2_AVENIDAS</v>
          </cell>
        </row>
        <row r="707">
          <cell r="C707" t="str">
            <v>TE37 - ANDALUCIA</v>
          </cell>
        </row>
        <row r="708">
          <cell r="C708" t="str">
            <v>TE38 - AV_1_MAYO</v>
          </cell>
        </row>
        <row r="709">
          <cell r="C709" t="str">
            <v>TE41 - PQE_TINTAL</v>
          </cell>
        </row>
        <row r="710">
          <cell r="C710" t="str">
            <v>TE42 - PTO_BONITO</v>
          </cell>
        </row>
        <row r="711">
          <cell r="C711" t="str">
            <v>TE43 - PANTANOS</v>
          </cell>
        </row>
        <row r="712">
          <cell r="C712" t="str">
            <v>TE44 - ALTAMAR</v>
          </cell>
        </row>
        <row r="713">
          <cell r="C713" t="str">
            <v>TI11 - BARBARA</v>
          </cell>
        </row>
        <row r="714">
          <cell r="C714" t="str">
            <v>TI21 - VIRGINIA</v>
          </cell>
        </row>
        <row r="715">
          <cell r="C715" t="str">
            <v>TI22 - TERMALES</v>
          </cell>
        </row>
        <row r="716">
          <cell r="C716" t="str">
            <v>TJ11R - BIMBO</v>
          </cell>
        </row>
        <row r="717">
          <cell r="C717" t="str">
            <v>TJ12R - LAMINADOS</v>
          </cell>
        </row>
        <row r="718">
          <cell r="C718" t="str">
            <v>TJ21R - CARRASQUIL</v>
          </cell>
        </row>
        <row r="719">
          <cell r="C719" t="str">
            <v>TJ22R - VALVANERA</v>
          </cell>
        </row>
        <row r="720">
          <cell r="C720" t="str">
            <v>TN12 - CHACAL</v>
          </cell>
        </row>
        <row r="721">
          <cell r="C721" t="str">
            <v>TN21 - CHINCE</v>
          </cell>
        </row>
        <row r="722">
          <cell r="C722" t="str">
            <v>TN22 - ESTANCO</v>
          </cell>
        </row>
        <row r="723">
          <cell r="C723" t="str">
            <v>TO11 - ARRAYANES</v>
          </cell>
        </row>
        <row r="724">
          <cell r="C724" t="str">
            <v>TO12 - GUAYMARAL</v>
          </cell>
        </row>
        <row r="725">
          <cell r="C725" t="str">
            <v>TO13 - MARANTA</v>
          </cell>
        </row>
        <row r="726">
          <cell r="C726" t="str">
            <v>TO14 - VERBENAL</v>
          </cell>
        </row>
        <row r="727">
          <cell r="C727" t="str">
            <v>TO15 - AMER_PIPE</v>
          </cell>
        </row>
        <row r="728">
          <cell r="C728" t="str">
            <v>TO16 - EL_GUAVIO</v>
          </cell>
        </row>
        <row r="729">
          <cell r="C729" t="str">
            <v>TO17 - S_BOLIVAR</v>
          </cell>
        </row>
        <row r="730">
          <cell r="C730" t="str">
            <v>TO18 - HATOGRANDE</v>
          </cell>
        </row>
        <row r="731">
          <cell r="C731" t="str">
            <v>TO21 - JORDAN</v>
          </cell>
        </row>
        <row r="732">
          <cell r="C732" t="str">
            <v>TO22 - BIMA</v>
          </cell>
        </row>
        <row r="733">
          <cell r="C733" t="str">
            <v>TO23 - SONORA</v>
          </cell>
        </row>
        <row r="734">
          <cell r="C734" t="str">
            <v>TO24 - CAOBOS</v>
          </cell>
        </row>
        <row r="735">
          <cell r="C735" t="str">
            <v>TO25 - CAPRI</v>
          </cell>
        </row>
        <row r="736">
          <cell r="C736" t="str">
            <v>TO26 - BELMIRA</v>
          </cell>
        </row>
        <row r="737">
          <cell r="C737" t="str">
            <v>TO27 - TEJARES</v>
          </cell>
        </row>
        <row r="738">
          <cell r="C738" t="str">
            <v>TO28 - MAICAO_ETB</v>
          </cell>
        </row>
        <row r="739">
          <cell r="C739" t="str">
            <v>TR11D - NARANJAL</v>
          </cell>
        </row>
        <row r="740">
          <cell r="C740" t="str">
            <v>TR12D - TERRAZAS</v>
          </cell>
        </row>
        <row r="741">
          <cell r="C741" t="str">
            <v>TS11D - MINERO</v>
          </cell>
        </row>
        <row r="742">
          <cell r="C742" t="str">
            <v>TS12D - NEUSA</v>
          </cell>
        </row>
        <row r="743">
          <cell r="C743" t="str">
            <v>TS13D - PEDREGAL</v>
          </cell>
        </row>
        <row r="744">
          <cell r="C744" t="str">
            <v>TU11 - INEM</v>
          </cell>
        </row>
        <row r="745">
          <cell r="C745" t="str">
            <v>TU12 - CIU_BOLIVA</v>
          </cell>
        </row>
        <row r="746">
          <cell r="C746" t="str">
            <v>TU13 - NVO_LUCERO</v>
          </cell>
        </row>
        <row r="747">
          <cell r="C747" t="str">
            <v>TU14 - MARANDU</v>
          </cell>
        </row>
        <row r="748">
          <cell r="C748" t="str">
            <v>TU15 - SAN_BENITO</v>
          </cell>
        </row>
        <row r="749">
          <cell r="C749" t="str">
            <v>TU16 - MARISCAL</v>
          </cell>
        </row>
        <row r="750">
          <cell r="C750" t="str">
            <v>TU17 - ONTARIO</v>
          </cell>
        </row>
        <row r="751">
          <cell r="C751" t="str">
            <v>TU18 - MEISSEN</v>
          </cell>
        </row>
        <row r="752">
          <cell r="C752" t="str">
            <v>TU19 - JALISCO</v>
          </cell>
        </row>
        <row r="753">
          <cell r="C753" t="str">
            <v>TU1A - JERUSALEN</v>
          </cell>
        </row>
        <row r="754">
          <cell r="C754" t="str">
            <v>TU22 - OKAL_MUZU</v>
          </cell>
        </row>
        <row r="755">
          <cell r="C755" t="str">
            <v>TU23 - JJ_RONDON</v>
          </cell>
        </row>
        <row r="756">
          <cell r="C756" t="str">
            <v>TU24 - LOCAL_ETB</v>
          </cell>
        </row>
        <row r="757">
          <cell r="C757" t="str">
            <v>TU25 - ARBORIZADO</v>
          </cell>
        </row>
        <row r="758">
          <cell r="C758" t="str">
            <v>TU26 - ATLANTA</v>
          </cell>
        </row>
        <row r="759">
          <cell r="C759" t="str">
            <v>TU27 - GUIPARMA</v>
          </cell>
        </row>
        <row r="760">
          <cell r="C760" t="str">
            <v>TU28 - FRANCISCO</v>
          </cell>
        </row>
        <row r="761">
          <cell r="C761" t="str">
            <v>TU29 - J_PABLO_II</v>
          </cell>
        </row>
        <row r="762">
          <cell r="C762" t="str">
            <v>TU2A - CROYDON</v>
          </cell>
        </row>
        <row r="763">
          <cell r="C763" t="str">
            <v>TZ12R - TERMOZIAUX</v>
          </cell>
        </row>
        <row r="764">
          <cell r="C764" t="str">
            <v>TZ13R - TERMOTIBIT</v>
          </cell>
        </row>
        <row r="765">
          <cell r="C765" t="str">
            <v>TZ14R - MALTERIAS</v>
          </cell>
        </row>
        <row r="766">
          <cell r="C766" t="str">
            <v>TZ15R - CANAVITA</v>
          </cell>
        </row>
        <row r="767">
          <cell r="C767" t="str">
            <v>TZ16R - RURALES</v>
          </cell>
        </row>
        <row r="768">
          <cell r="C768" t="str">
            <v>UB11D - UBATE_LCAL</v>
          </cell>
        </row>
        <row r="769">
          <cell r="C769" t="str">
            <v>UB11R - CAPELLANIA</v>
          </cell>
        </row>
        <row r="770">
          <cell r="C770" t="str">
            <v>UB12D - CARUPA</v>
          </cell>
        </row>
        <row r="771">
          <cell r="C771" t="str">
            <v>UB12R - ORIENTE</v>
          </cell>
        </row>
        <row r="772">
          <cell r="C772" t="str">
            <v>UB13D - CUCUNUBA</v>
          </cell>
        </row>
        <row r="773">
          <cell r="C773" t="str">
            <v>UB13R - TAUSA</v>
          </cell>
        </row>
        <row r="774">
          <cell r="C774" t="str">
            <v>UB14D - LENGUAZAQ</v>
          </cell>
        </row>
        <row r="775">
          <cell r="C775" t="str">
            <v>UB15D - SUTATAUSA</v>
          </cell>
        </row>
        <row r="776">
          <cell r="C776" t="str">
            <v>UB16D - FUQUENE</v>
          </cell>
        </row>
        <row r="777">
          <cell r="C777" t="str">
            <v>UL13D - UBALA</v>
          </cell>
        </row>
        <row r="778">
          <cell r="C778" t="str">
            <v>UL14D - TUNJA</v>
          </cell>
        </row>
        <row r="779">
          <cell r="C779" t="str">
            <v>UL15D - CASCADAS</v>
          </cell>
        </row>
        <row r="780">
          <cell r="C780" t="str">
            <v>UM11 - Libre</v>
          </cell>
        </row>
        <row r="781">
          <cell r="C781" t="str">
            <v>UM12 - LA_CABANA</v>
          </cell>
        </row>
        <row r="782">
          <cell r="C782" t="str">
            <v>UM13 - CHUNIZA</v>
          </cell>
        </row>
        <row r="783">
          <cell r="C783" t="str">
            <v>UM14 - PICOTA</v>
          </cell>
        </row>
        <row r="784">
          <cell r="C784" t="str">
            <v>UM15 - TESORO</v>
          </cell>
        </row>
        <row r="785">
          <cell r="C785" t="str">
            <v>UM16 - Libre</v>
          </cell>
        </row>
        <row r="786">
          <cell r="C786" t="str">
            <v>UM17 - SERRANIAS</v>
          </cell>
        </row>
        <row r="787">
          <cell r="C787" t="str">
            <v>UM18 - MARICHUELA</v>
          </cell>
        </row>
        <row r="788">
          <cell r="C788" t="str">
            <v>UM21 - VALLE</v>
          </cell>
        </row>
        <row r="789">
          <cell r="C789" t="str">
            <v>UM22 - LADRILLERA</v>
          </cell>
        </row>
        <row r="790">
          <cell r="C790" t="str">
            <v>UM23 - TIGUAQUE</v>
          </cell>
        </row>
        <row r="791">
          <cell r="C791" t="str">
            <v>UM24 - TENERIFE</v>
          </cell>
        </row>
        <row r="792">
          <cell r="C792" t="str">
            <v>UM25 - NACIONES_U</v>
          </cell>
        </row>
        <row r="793">
          <cell r="C793" t="str">
            <v>UM26 - MTE_BLANCO</v>
          </cell>
        </row>
        <row r="794">
          <cell r="C794" t="str">
            <v>UM27 - LUCERO</v>
          </cell>
        </row>
        <row r="795">
          <cell r="C795" t="str">
            <v>UM28 - ALFO_LOPEZ</v>
          </cell>
        </row>
        <row r="796">
          <cell r="C796" t="str">
            <v>UM31 - CIU_USME</v>
          </cell>
        </row>
        <row r="797">
          <cell r="C797" t="str">
            <v>UM32 - VENEZUELA</v>
          </cell>
        </row>
        <row r="798">
          <cell r="C798" t="str">
            <v>UM33 - PASQUILLA</v>
          </cell>
        </row>
        <row r="799">
          <cell r="C799" t="str">
            <v>UM34 - EL_UVAL</v>
          </cell>
        </row>
        <row r="800">
          <cell r="C800" t="str">
            <v>UM35 - BOQUERON</v>
          </cell>
        </row>
        <row r="801">
          <cell r="C801" t="str">
            <v>UM36 - VIVIENDAS</v>
          </cell>
        </row>
        <row r="802">
          <cell r="C802" t="str">
            <v>US11 - TUNEL</v>
          </cell>
        </row>
        <row r="803">
          <cell r="C803" t="str">
            <v>US12 - CANTON_NTE</v>
          </cell>
        </row>
        <row r="804">
          <cell r="C804" t="str">
            <v>US13 - TEATRO_PAT</v>
          </cell>
        </row>
        <row r="805">
          <cell r="C805" t="str">
            <v>US14 - FUNDACION</v>
          </cell>
        </row>
        <row r="806">
          <cell r="C806" t="str">
            <v>US15 - BATAN</v>
          </cell>
        </row>
        <row r="807">
          <cell r="C807" t="str">
            <v>US16 - CALERA</v>
          </cell>
        </row>
        <row r="808">
          <cell r="C808" t="str">
            <v>US17 - WORL_TRADE</v>
          </cell>
        </row>
        <row r="809">
          <cell r="C809" t="str">
            <v>US18 - PATRICIO</v>
          </cell>
        </row>
        <row r="810">
          <cell r="C810" t="str">
            <v>US21 - REFUGIO</v>
          </cell>
        </row>
        <row r="811">
          <cell r="C811" t="str">
            <v>US22 - BELLASUIZA</v>
          </cell>
        </row>
        <row r="812">
          <cell r="C812" t="str">
            <v>US23 - CALLE_117</v>
          </cell>
        </row>
        <row r="813">
          <cell r="C813" t="str">
            <v>US24 - CARRETERA</v>
          </cell>
        </row>
        <row r="814">
          <cell r="C814" t="str">
            <v>US25 - BARCELONA</v>
          </cell>
        </row>
        <row r="815">
          <cell r="C815" t="str">
            <v>US26 - PEPESIERRA</v>
          </cell>
        </row>
        <row r="816">
          <cell r="C816" t="str">
            <v>US27 - POMONA</v>
          </cell>
        </row>
        <row r="817">
          <cell r="C817" t="str">
            <v>US28 - MOLINOS</v>
          </cell>
        </row>
        <row r="818">
          <cell r="C818" t="str">
            <v>US31 - CALLE_98</v>
          </cell>
        </row>
        <row r="819">
          <cell r="C819" t="str">
            <v>US32 - ST_BEATRIZ</v>
          </cell>
        </row>
        <row r="820">
          <cell r="C820" t="str">
            <v>US33 - BQE_MEDINA</v>
          </cell>
        </row>
        <row r="821">
          <cell r="C821" t="str">
            <v>US34 - LACAROLINA</v>
          </cell>
        </row>
        <row r="822">
          <cell r="C822" t="str">
            <v>VA11D - SN_ANTONIO</v>
          </cell>
        </row>
        <row r="823">
          <cell r="C823" t="str">
            <v>VA12D - EL_TRIUNFO</v>
          </cell>
        </row>
        <row r="824">
          <cell r="C824" t="str">
            <v>VA13D - VIOTA</v>
          </cell>
        </row>
        <row r="825">
          <cell r="C825" t="str">
            <v>VC11D - JAVA</v>
          </cell>
        </row>
        <row r="826">
          <cell r="C826" t="str">
            <v>VC12D - LAVICTORIA</v>
          </cell>
        </row>
        <row r="827">
          <cell r="C827" t="str">
            <v>VC21D - EL_PIN</v>
          </cell>
        </row>
        <row r="828">
          <cell r="C828" t="str">
            <v>VE11 - DERSA</v>
          </cell>
        </row>
        <row r="829">
          <cell r="C829" t="str">
            <v>VE12 - STA_ISABEL</v>
          </cell>
        </row>
        <row r="830">
          <cell r="C830" t="str">
            <v>VE13 - BC_VE_1</v>
          </cell>
        </row>
        <row r="831">
          <cell r="C831" t="str">
            <v>VE14 - GRASCO</v>
          </cell>
        </row>
        <row r="832">
          <cell r="C832" t="str">
            <v>VE15 - TEJAR</v>
          </cell>
        </row>
        <row r="833">
          <cell r="C833" t="str">
            <v>VE16 - MILENTA</v>
          </cell>
        </row>
        <row r="834">
          <cell r="C834" t="str">
            <v>VE17 - COLORTEX</v>
          </cell>
        </row>
        <row r="835">
          <cell r="C835" t="str">
            <v>VE18 - TIBANA</v>
          </cell>
        </row>
        <row r="836">
          <cell r="C836" t="str">
            <v>VE21 - BC_VE_2</v>
          </cell>
        </row>
        <row r="837">
          <cell r="C837" t="str">
            <v>VE22 - VILLA_INES</v>
          </cell>
        </row>
        <row r="838">
          <cell r="C838" t="str">
            <v>VE23 - CAMELIA</v>
          </cell>
        </row>
        <row r="839">
          <cell r="C839" t="str">
            <v>VE24 - METALES</v>
          </cell>
        </row>
        <row r="840">
          <cell r="C840" t="str">
            <v>VE25 - AVENIDA_3</v>
          </cell>
        </row>
        <row r="841">
          <cell r="C841" t="str">
            <v>VE26 - CANALINDUS</v>
          </cell>
        </row>
        <row r="842">
          <cell r="C842" t="str">
            <v>VE27 - COMUNEROS</v>
          </cell>
        </row>
        <row r="843">
          <cell r="C843" t="str">
            <v>VE28 - ACEITALES</v>
          </cell>
        </row>
        <row r="844">
          <cell r="C844" t="str">
            <v>VE31 - PRIMAVERA</v>
          </cell>
        </row>
        <row r="845">
          <cell r="C845" t="str">
            <v>VE32 - ST_MATILDE</v>
          </cell>
        </row>
        <row r="846">
          <cell r="C846" t="str">
            <v>VE33 - BQE_COMUN</v>
          </cell>
        </row>
        <row r="847">
          <cell r="C847" t="str">
            <v>VE34 - OBRAS_ETB</v>
          </cell>
        </row>
        <row r="848">
          <cell r="C848" t="str">
            <v>VE35 - GALAN</v>
          </cell>
        </row>
        <row r="849">
          <cell r="C849" t="str">
            <v>VE36 - SECRESALUD</v>
          </cell>
        </row>
        <row r="850">
          <cell r="C850" t="str">
            <v>VG11D - PASUNCHA</v>
          </cell>
        </row>
        <row r="851">
          <cell r="C851" t="str">
            <v>VG12D - PAIME</v>
          </cell>
        </row>
        <row r="852">
          <cell r="C852" t="str">
            <v>VG13D - CAMPAMENTO</v>
          </cell>
        </row>
        <row r="853">
          <cell r="C853" t="str">
            <v>VI11 - Libre</v>
          </cell>
        </row>
        <row r="854">
          <cell r="C854" t="str">
            <v>VI11R - USME</v>
          </cell>
        </row>
        <row r="855">
          <cell r="C855" t="str">
            <v>VI12 - EL_PARAISO</v>
          </cell>
        </row>
        <row r="856">
          <cell r="C856" t="str">
            <v>VI12R - ACUEDUCTO</v>
          </cell>
        </row>
        <row r="857">
          <cell r="C857" t="str">
            <v>VI13 - STA_MARTA</v>
          </cell>
        </row>
        <row r="858">
          <cell r="C858" t="str">
            <v>VI14 - EL_MIRADOR</v>
          </cell>
        </row>
        <row r="859">
          <cell r="C859" t="str">
            <v>VI15 - DANUBIO</v>
          </cell>
        </row>
        <row r="860">
          <cell r="C860" t="str">
            <v>VI16 - ST_LIBRADA</v>
          </cell>
        </row>
        <row r="861">
          <cell r="C861" t="str">
            <v>VI17 - ACUEDUC_11</v>
          </cell>
        </row>
        <row r="862">
          <cell r="C862" t="str">
            <v>VI18 - MARRUECOS</v>
          </cell>
        </row>
        <row r="863">
          <cell r="C863" t="str">
            <v>VI21 - ATENAS</v>
          </cell>
        </row>
        <row r="864">
          <cell r="C864" t="str">
            <v>VI22 - MERCEDES</v>
          </cell>
        </row>
        <row r="865">
          <cell r="C865" t="str">
            <v>VI23 - D_TURBAY</v>
          </cell>
        </row>
        <row r="866">
          <cell r="C866" t="str">
            <v>VI24 - SANTA_RITA</v>
          </cell>
        </row>
        <row r="867">
          <cell r="C867" t="str">
            <v>VI25 - SIDEL</v>
          </cell>
        </row>
        <row r="868">
          <cell r="C868" t="str">
            <v>VI26 - COLUMNAS</v>
          </cell>
        </row>
        <row r="869">
          <cell r="C869" t="str">
            <v>VI27 - EL_ZUQUE</v>
          </cell>
        </row>
        <row r="870">
          <cell r="C870" t="str">
            <v>VI28 - LOS_ALPES</v>
          </cell>
        </row>
        <row r="871">
          <cell r="C871" t="str">
            <v>VI31 - MALVINAS</v>
          </cell>
        </row>
        <row r="872">
          <cell r="C872" t="str">
            <v>VI33 - FISCALA</v>
          </cell>
        </row>
        <row r="873">
          <cell r="C873" t="str">
            <v>VI34 - REP_CANADA</v>
          </cell>
        </row>
        <row r="874">
          <cell r="C874" t="str">
            <v>VI35 - JUAN_REY</v>
          </cell>
        </row>
        <row r="875">
          <cell r="C875" t="str">
            <v>VI36 - MOLINO_SUR</v>
          </cell>
        </row>
        <row r="876">
          <cell r="C876" t="str">
            <v>VI37 - GUACAMAYAS</v>
          </cell>
        </row>
        <row r="877">
          <cell r="C877" t="str">
            <v>VN11D - Vian¡</v>
          </cell>
        </row>
        <row r="878">
          <cell r="C878" t="str">
            <v>VN12D - LA_SIERRA</v>
          </cell>
        </row>
        <row r="879">
          <cell r="C879" t="str">
            <v>VN13D - CAMBAO</v>
          </cell>
        </row>
        <row r="880">
          <cell r="C880" t="str">
            <v>VP11D - HOSPITAL</v>
          </cell>
        </row>
        <row r="881">
          <cell r="C881" t="str">
            <v>VP12D - GUANGUITA</v>
          </cell>
        </row>
        <row r="882">
          <cell r="C882" t="str">
            <v>VP13D - SAN_PEDRO</v>
          </cell>
        </row>
        <row r="883">
          <cell r="C883" t="str">
            <v>VT11R - LA_PALMA</v>
          </cell>
        </row>
        <row r="884">
          <cell r="C884" t="str">
            <v>VT12R - VILLEPETRO</v>
          </cell>
        </row>
        <row r="885">
          <cell r="C885" t="str">
            <v>VT21R - ALBAN</v>
          </cell>
        </row>
        <row r="886">
          <cell r="C886" t="str">
            <v>VT22R - VILLETA</v>
          </cell>
        </row>
        <row r="887">
          <cell r="C887" t="str">
            <v>ZP12D - SAN_JORGE</v>
          </cell>
        </row>
        <row r="888">
          <cell r="C888" t="str">
            <v>ZP13D - PARAMO</v>
          </cell>
        </row>
        <row r="889">
          <cell r="C889" t="str">
            <v>ZP14D - CENTRO</v>
          </cell>
        </row>
        <row r="890">
          <cell r="C890" t="str">
            <v>ZP17D - SAN_PABLO</v>
          </cell>
        </row>
        <row r="891">
          <cell r="C891" t="str">
            <v>ZP18D - LOCAL_ZP18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ecciones"/>
      <sheetName val="Datos básicos"/>
      <sheetName val="Banderas"/>
      <sheetName val="valor m2"/>
      <sheetName val="Norte"/>
      <sheetName val="Banderas (2)"/>
      <sheetName val="Banderas (3)"/>
      <sheetName val="codigos"/>
    </sheetNames>
    <sheetDataSet>
      <sheetData sheetId="2">
        <row r="1">
          <cell r="A1" t="str">
            <v>Int1</v>
          </cell>
        </row>
        <row r="5">
          <cell r="A5">
            <v>1</v>
          </cell>
        </row>
        <row r="6">
          <cell r="A6" t="str">
            <v>G1</v>
          </cell>
        </row>
        <row r="7">
          <cell r="A7" t="str">
            <v>G1</v>
          </cell>
        </row>
        <row r="8">
          <cell r="A8">
            <v>2</v>
          </cell>
        </row>
        <row r="9">
          <cell r="A9" t="str">
            <v>G2</v>
          </cell>
        </row>
        <row r="10">
          <cell r="A10" t="str">
            <v>G2</v>
          </cell>
        </row>
        <row r="11">
          <cell r="A11" t="str">
            <v>G2</v>
          </cell>
        </row>
        <row r="12">
          <cell r="A12" t="str">
            <v>G2</v>
          </cell>
        </row>
        <row r="13">
          <cell r="A13">
            <v>3</v>
          </cell>
        </row>
        <row r="14">
          <cell r="A14" t="str">
            <v>G3</v>
          </cell>
        </row>
        <row r="15">
          <cell r="A15" t="str">
            <v>G3</v>
          </cell>
        </row>
        <row r="16">
          <cell r="A16" t="str">
            <v>G1</v>
          </cell>
        </row>
        <row r="17">
          <cell r="A17" t="str">
            <v>GG1</v>
          </cell>
        </row>
        <row r="18">
          <cell r="A18" t="str">
            <v>GG1</v>
          </cell>
        </row>
        <row r="19">
          <cell r="A19" t="str">
            <v>GG1</v>
          </cell>
        </row>
        <row r="20">
          <cell r="A20" t="str">
            <v>GG1</v>
          </cell>
        </row>
        <row r="21">
          <cell r="A21" t="str">
            <v>GG1</v>
          </cell>
        </row>
        <row r="22">
          <cell r="A22" t="str">
            <v>GG1</v>
          </cell>
        </row>
        <row r="23">
          <cell r="A23" t="str">
            <v>GG1</v>
          </cell>
        </row>
        <row r="24">
          <cell r="A24" t="str">
            <v>GG1</v>
          </cell>
        </row>
        <row r="25">
          <cell r="A25" t="str">
            <v>GG1</v>
          </cell>
        </row>
        <row r="26">
          <cell r="A26" t="str">
            <v>GG1</v>
          </cell>
        </row>
        <row r="27">
          <cell r="A27" t="str">
            <v>GG1</v>
          </cell>
        </row>
        <row r="28">
          <cell r="A28" t="str">
            <v>GG1</v>
          </cell>
        </row>
        <row r="29">
          <cell r="A29" t="str">
            <v>GG1</v>
          </cell>
        </row>
        <row r="30">
          <cell r="A30" t="str">
            <v>GG1</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SUMEN PRESUPUESTO"/>
      <sheetName val="AIU"/>
      <sheetName val="APU-1301"/>
      <sheetName val="APU-1228"/>
      <sheetName val="APU-1227"/>
      <sheetName val="APU-1226"/>
      <sheetName val="APU-1225"/>
      <sheetName val="APU-1224"/>
      <sheetName val="APU-1223"/>
      <sheetName val="APU-1222"/>
      <sheetName val="APU-1221"/>
      <sheetName val="APU-1212"/>
      <sheetName val="APU-1211"/>
      <sheetName val="APU-1104"/>
      <sheetName val="APU-1103"/>
      <sheetName val="APU-1102"/>
      <sheetName val="APU-1101"/>
      <sheetName val="APU-10423"/>
      <sheetName val="APU-10422"/>
      <sheetName val="APU-10421"/>
      <sheetName val="APU-10420"/>
      <sheetName val="APU-10419"/>
      <sheetName val="APU-10418"/>
      <sheetName val="APU-10417"/>
      <sheetName val="APU-10416"/>
      <sheetName val="APU-10415"/>
      <sheetName val="APU-10414"/>
      <sheetName val="APU-10413"/>
      <sheetName val="APU-10412"/>
      <sheetName val="APU-10411"/>
      <sheetName val="APU-10410"/>
      <sheetName val="APU-1049"/>
      <sheetName val="APU-1048"/>
      <sheetName val="APU-1047"/>
      <sheetName val="APU-1046"/>
      <sheetName val="APU-1045"/>
      <sheetName val="APU-1044"/>
      <sheetName val="APU-1043"/>
      <sheetName val="APU-1042"/>
      <sheetName val="APU-1041"/>
      <sheetName val="APU-1032"/>
      <sheetName val="APU-1031"/>
      <sheetName val="APU-1022"/>
      <sheetName val="APU-1021"/>
      <sheetName val="APU-1012"/>
      <sheetName val="APU-1011"/>
      <sheetName val="APU-9910"/>
      <sheetName val="APU-999"/>
      <sheetName val="APU-998"/>
      <sheetName val="APU-997"/>
      <sheetName val="APU-996"/>
      <sheetName val="APU-995"/>
      <sheetName val="APU-994"/>
      <sheetName val="APU-993"/>
      <sheetName val="APU-992"/>
      <sheetName val="APU-991"/>
      <sheetName val="APU-985"/>
      <sheetName val="APU-984"/>
      <sheetName val="APU-983"/>
      <sheetName val="APU-982"/>
      <sheetName val="APU-981"/>
      <sheetName val="APU-972"/>
      <sheetName val="APU-971"/>
      <sheetName val="APU-962"/>
      <sheetName val="APU-961"/>
      <sheetName val="APU-952"/>
      <sheetName val="APU-951"/>
      <sheetName val="APU-946"/>
      <sheetName val="APU-945"/>
      <sheetName val="APU-944"/>
      <sheetName val="APU-943"/>
      <sheetName val="APU-942"/>
      <sheetName val="APU-941"/>
      <sheetName val="APU-936"/>
      <sheetName val="APU-935"/>
      <sheetName val="APU-934"/>
      <sheetName val="APU-933"/>
      <sheetName val="APU-932"/>
      <sheetName val="APU-931"/>
      <sheetName val="APU-926"/>
      <sheetName val="APU-925"/>
      <sheetName val="APU-924"/>
      <sheetName val="APU-923"/>
      <sheetName val="APU-922"/>
      <sheetName val="APU-921"/>
      <sheetName val="APU-914"/>
      <sheetName val="APU-913"/>
      <sheetName val="APU-912"/>
      <sheetName val="APU-911"/>
      <sheetName val="APU-853"/>
      <sheetName val="APU-852"/>
      <sheetName val="APU-851"/>
      <sheetName val="APU-841"/>
      <sheetName val="APU-839"/>
      <sheetName val="APU-838"/>
      <sheetName val="APU-837"/>
      <sheetName val="APU-836"/>
      <sheetName val="APU-835"/>
      <sheetName val="APU-834"/>
      <sheetName val="APU-833"/>
      <sheetName val="APU-832"/>
      <sheetName val="APU-831"/>
      <sheetName val="APU-824"/>
      <sheetName val="APU-823"/>
      <sheetName val="APU-822"/>
      <sheetName val="APU-821"/>
      <sheetName val="APU-812"/>
      <sheetName val="APU-811"/>
      <sheetName val="APU-707"/>
      <sheetName val="APU-706"/>
      <sheetName val="APU-705"/>
      <sheetName val="APU-704"/>
      <sheetName val="APU-703"/>
      <sheetName val="APU-702"/>
      <sheetName val="APU-701"/>
      <sheetName val="APU-609"/>
      <sheetName val="APU-608"/>
      <sheetName val="APU-607"/>
      <sheetName val="APU-606"/>
      <sheetName val="APU-605"/>
      <sheetName val="APU-604"/>
      <sheetName val="APU-603"/>
      <sheetName val="APU-602"/>
      <sheetName val="APU-601"/>
      <sheetName val="APU-507"/>
      <sheetName val="APU-506"/>
      <sheetName val="APU-505"/>
      <sheetName val="APU-504"/>
      <sheetName val="APU-503"/>
      <sheetName val="APU-502"/>
      <sheetName val="APU-501"/>
      <sheetName val="APU-402"/>
      <sheetName val="APU-401"/>
      <sheetName val="APU-304"/>
      <sheetName val="APU-303"/>
      <sheetName val="APU-302"/>
      <sheetName val="APU-301"/>
      <sheetName val="APU-201"/>
      <sheetName val="APU-103"/>
      <sheetName val="APU-102"/>
      <sheetName val="APU-101"/>
      <sheetName val="Consolidado T2"/>
      <sheetName val="Mz Av.15-Tv.18 - CN"/>
      <sheetName val="Mz Tv.18-Tv.19 - CN"/>
      <sheetName val="Mz Tv.19-Tv.19A - CN"/>
      <sheetName val="Mz Tv.19A-Tv.20 - CN"/>
      <sheetName val="Mz Tv.20-Tv.21 - CN"/>
      <sheetName val="Mz Tv.21-Av.19 - CN"/>
      <sheetName val="Mz Av.15-Tv.17 - CS"/>
      <sheetName val="Mz Tv.17-Tv.19 - CS"/>
      <sheetName val="Mz Tv.19-Tv.19A - CS"/>
      <sheetName val="Mz Tv.19A-Tv.20 - CS"/>
      <sheetName val="Mz Tv.20-Tv.23 - CS"/>
      <sheetName val="Mz Tv.23-Av.19 - CS"/>
      <sheetName val="Separador T2"/>
      <sheetName val="TARIFAS MINTRANSPORTE"/>
      <sheetName val="TARIFAS DIARIO OF 2007"/>
      <sheetName val="COSTOS OFICINA"/>
      <sheetName val="COSTOS CAMPAMENTO"/>
      <sheetName val="UTILIDAD"/>
      <sheetName val="Datos"/>
      <sheetName val="Insum"/>
      <sheetName val="RESUMEN_PRESUPUESTO"/>
      <sheetName val="Consolidado_T2"/>
      <sheetName val="Mz_Av_15-Tv_18_-_CN"/>
      <sheetName val="Mz_Tv_18-Tv_19_-_CN"/>
      <sheetName val="Mz_Tv_19-Tv_19A_-_CN"/>
      <sheetName val="Mz_Tv_19A-Tv_20_-_CN"/>
      <sheetName val="Mz_Tv_20-Tv_21_-_CN"/>
      <sheetName val="Mz_Tv_21-Av_19_-_CN"/>
      <sheetName val="Mz_Av_15-Tv_17_-_CS"/>
      <sheetName val="Mz_Tv_17-Tv_19_-_CS"/>
      <sheetName val="Mz_Tv_19-Tv_19A_-_CS"/>
      <sheetName val="Mz_Tv_19A-Tv_20_-_CS"/>
      <sheetName val="Mz_Tv_20-Tv_23_-_CS"/>
      <sheetName val="Mz_Tv_23-Av_19_-_CS"/>
      <sheetName val="Separador_T2"/>
      <sheetName val="TARIFAS_MINTRANSPORTE"/>
      <sheetName val="TARIFAS_DIARIO_OF_2007"/>
      <sheetName val="COSTOS_OFICINA"/>
      <sheetName val="COSTOS_CAMPAMENTO"/>
    </sheetNames>
    <sheetDataSet>
      <sheetData sheetId="160">
        <row r="1">
          <cell r="B1" t="str">
            <v>ESTUDIOS Y DISEÑOS DE LA CICLORUTA Y ESPACIO PUBLICO COMPLEMENTARIO DEL EJE VIAL DE LA CALLE 116 ENTRE LA CARRERA 11 Y LA AUTOPISTA NORTE INCLUYENDO SEPARADOR Y ANTEJARDINES EN LA CIUDAD DE BOGOTA D.C.</v>
          </cell>
        </row>
        <row r="2">
          <cell r="B2" t="str">
            <v>IDU-202-05</v>
          </cell>
        </row>
        <row r="3">
          <cell r="B3" t="str">
            <v>INARE LTDA</v>
          </cell>
        </row>
        <row r="5">
          <cell r="B5" t="str">
            <v>CONSORCIO AVENIDA 116</v>
          </cell>
        </row>
        <row r="6">
          <cell r="B6" t="str">
            <v>ARQ. SANDRA CAICEDO</v>
          </cell>
        </row>
        <row r="7">
          <cell r="B7">
            <v>39315</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Evaluación Financiera"/>
      <sheetName val="Escenario1"/>
      <sheetName val="Modelo"/>
      <sheetName val="Parámetros"/>
      <sheetName val="Factorcarga y pérdidas"/>
      <sheetName val="Cálculo FCC"/>
      <sheetName val="S_E y trafo"/>
      <sheetName val="Módulo Línea B. sencilla"/>
      <sheetName val="Módulo Barraje Tipo 2"/>
      <sheetName val="Módulo Común Tipo2"/>
      <sheetName val="Costo Subestación"/>
      <sheetName val="Costo línea AT"/>
      <sheetName val="Costos RED MT y BT"/>
      <sheetName val="Cálculo pérdidas"/>
      <sheetName val="Cond. económico"/>
      <sheetName val="Costos Red"/>
      <sheetName val="Al_Alma_Ace_desn"/>
      <sheetName val="Cable_subte"/>
      <sheetName val="Costos Conductores"/>
      <sheetName val="AAAC"/>
      <sheetName val="ASC-AAC"/>
      <sheetName val="ACAR"/>
      <sheetName val="ACSR-COMPLE"/>
      <sheetName val="Cable_subte1"/>
      <sheetName val="Validación"/>
      <sheetName val="ipp"/>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SUMEN"/>
      <sheetName val="ITEMS"/>
      <sheetName val="APU"/>
      <sheetName val="MATERIALES"/>
      <sheetName val="AIU"/>
      <sheetName val="EQUIPOS"/>
      <sheetName val="TRANSPORTES"/>
      <sheetName val="personal"/>
      <sheetName val="SALARIOS"/>
      <sheetName val="DOTACIONES"/>
    </sheetNames>
    <sheetDataSet>
      <sheetData sheetId="1">
        <row r="2">
          <cell r="B2" t="str">
            <v>Localización y replanteo</v>
          </cell>
          <cell r="C2" t="str">
            <v>M2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ICIO"/>
      <sheetName val="RESUMEN"/>
      <sheetName val="ITEMS"/>
      <sheetName val="memorias"/>
      <sheetName val="AIU"/>
      <sheetName val="APU"/>
      <sheetName val="EQUIPOS"/>
      <sheetName val="TRANSPORTES"/>
      <sheetName val="MATERIALES"/>
      <sheetName val="personal"/>
      <sheetName val="SALARIOS"/>
      <sheetName val="DOTACIONES"/>
      <sheetName val="CIERRE"/>
    </sheetNames>
    <sheetDataSet>
      <sheetData sheetId="2">
        <row r="522">
          <cell r="A522" t="str">
            <v>2.4.22</v>
          </cell>
          <cell r="B522" t="str">
            <v>Cárcamo tipo Box coulvert de 36"</v>
          </cell>
          <cell r="C522" t="str">
            <v>m</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ICIO"/>
      <sheetName val="Hoja1"/>
      <sheetName val="RESUMEN"/>
      <sheetName val="ITEMS"/>
      <sheetName val="memorias"/>
      <sheetName val="AIU"/>
      <sheetName val="LISTADO"/>
      <sheetName val="APU"/>
      <sheetName val="EQUIPOS"/>
      <sheetName val="TRANSPORTES"/>
      <sheetName val="MATERIALES"/>
      <sheetName val="personal"/>
      <sheetName val="SALARIOS"/>
      <sheetName val="DOTACIONES"/>
      <sheetName val="CIER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7422CW00"/>
      <sheetName val="STRSUMM0"/>
      <sheetName val="steel"/>
      <sheetName val="CURVA S"/>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RESUMEN PRECIOS"/>
      <sheetName val="UNITARIOS"/>
      <sheetName val="Av. Cali K4+880 - K4+970"/>
      <sheetName val="AIU"/>
      <sheetName val="SOCIAL"/>
      <sheetName val="AJUSTE"/>
      <sheetName val="PMT"/>
      <sheetName val="AIU PMT"/>
    </sheetNames>
    <sheetDataSet>
      <sheetData sheetId="3">
        <row r="1">
          <cell r="A1" t="str">
            <v>INSTITUTO DE DESARROLLO URBANO IDU</v>
          </cell>
        </row>
        <row r="2">
          <cell r="A2" t="str">
            <v>MATRIZ PARA CALCULO DE FACTOR DE A.I.U. - AÑO 2007</v>
          </cell>
        </row>
        <row r="4">
          <cell r="B4" t="str">
            <v>COSTO DIRECTO ESTIMADO DE OBRA (CD)</v>
          </cell>
          <cell r="C4">
            <v>1032077768</v>
          </cell>
          <cell r="E4" t="str">
            <v>COSTO TOTAL DEL PROYECTO</v>
          </cell>
          <cell r="G4">
            <v>1413373801</v>
          </cell>
          <cell r="H4" t="str">
            <v>COSTO DIRECTO ESTIMADO DE OBRA (CD)</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INICIO"/>
      <sheetName val="RESUMEN"/>
      <sheetName val="ITEMS"/>
      <sheetName val="APU"/>
      <sheetName val="EQUIPOS"/>
      <sheetName val="MATERIALES"/>
      <sheetName val="personal"/>
    </sheetNames>
    <sheetDataSet>
      <sheetData sheetId="4">
        <row r="1">
          <cell r="A1" t="str">
            <v>No</v>
          </cell>
          <cell r="B1" t="str">
            <v>código</v>
          </cell>
          <cell r="C1" t="str">
            <v>Equipo</v>
          </cell>
          <cell r="D1" t="str">
            <v>Tipo</v>
          </cell>
          <cell r="E1" t="str">
            <v>Valor Hora</v>
          </cell>
          <cell r="F1" t="str">
            <v>Combustible</v>
          </cell>
          <cell r="G1" t="str">
            <v>Operador</v>
          </cell>
          <cell r="H1" t="str">
            <v>Valor Total</v>
          </cell>
          <cell r="J1">
            <v>1</v>
          </cell>
        </row>
        <row r="2">
          <cell r="A2">
            <v>1</v>
          </cell>
          <cell r="B2" t="str">
            <v>equi</v>
          </cell>
          <cell r="C2" t="str">
            <v>ANDAMIO - SECCIÓN</v>
          </cell>
          <cell r="D2" t="str">
            <v> -- </v>
          </cell>
          <cell r="E2">
            <v>62.5</v>
          </cell>
          <cell r="F2">
            <v>0</v>
          </cell>
          <cell r="H2">
            <v>100</v>
          </cell>
        </row>
        <row r="3">
          <cell r="A3">
            <v>2</v>
          </cell>
          <cell r="B3" t="str">
            <v>equi</v>
          </cell>
          <cell r="C3" t="str">
            <v>ANTORCHA</v>
          </cell>
          <cell r="D3" t="str">
            <v> -- </v>
          </cell>
          <cell r="E3">
            <v>250</v>
          </cell>
          <cell r="F3">
            <v>0</v>
          </cell>
          <cell r="H3">
            <v>250</v>
          </cell>
        </row>
        <row r="4">
          <cell r="A4">
            <v>3</v>
          </cell>
          <cell r="B4" t="str">
            <v>equi</v>
          </cell>
          <cell r="C4" t="str">
            <v>BANDA</v>
          </cell>
          <cell r="D4" t="str">
            <v> -- </v>
          </cell>
          <cell r="E4">
            <v>469.41333333333336</v>
          </cell>
          <cell r="F4">
            <v>0</v>
          </cell>
          <cell r="H4">
            <v>600</v>
          </cell>
        </row>
        <row r="5">
          <cell r="A5">
            <v>4</v>
          </cell>
          <cell r="B5" t="str">
            <v>equi</v>
          </cell>
          <cell r="C5" t="str">
            <v>CANGURO COMPACTADOR</v>
          </cell>
          <cell r="D5" t="str">
            <v>-- --</v>
          </cell>
          <cell r="E5">
            <v>15000</v>
          </cell>
          <cell r="H5">
            <v>18608.8</v>
          </cell>
        </row>
        <row r="6">
          <cell r="A6">
            <v>5</v>
          </cell>
          <cell r="B6" t="str">
            <v>equi</v>
          </cell>
          <cell r="C6" t="str">
            <v>BISELADORA</v>
          </cell>
          <cell r="D6" t="str">
            <v>H&amp;M</v>
          </cell>
          <cell r="E6">
            <v>881.7708333333334</v>
          </cell>
          <cell r="F6">
            <v>0</v>
          </cell>
          <cell r="H6">
            <v>500</v>
          </cell>
        </row>
        <row r="7">
          <cell r="A7">
            <v>6</v>
          </cell>
          <cell r="B7" t="str">
            <v>equi</v>
          </cell>
          <cell r="C7" t="str">
            <v>BOBCAT</v>
          </cell>
          <cell r="D7" t="str">
            <v>-- --</v>
          </cell>
          <cell r="E7">
            <v>32000</v>
          </cell>
          <cell r="F7">
            <v>1.5</v>
          </cell>
          <cell r="H7">
            <v>33110.3</v>
          </cell>
        </row>
        <row r="8">
          <cell r="A8">
            <v>7</v>
          </cell>
          <cell r="B8" t="str">
            <v>equi</v>
          </cell>
          <cell r="C8" t="str">
            <v>BOMBA LLENADO</v>
          </cell>
          <cell r="D8" t="str">
            <v>Duplex</v>
          </cell>
          <cell r="E8">
            <v>15000</v>
          </cell>
          <cell r="F8">
            <v>2.5</v>
          </cell>
          <cell r="H8">
            <v>15002.5</v>
          </cell>
        </row>
        <row r="9">
          <cell r="A9">
            <v>8</v>
          </cell>
          <cell r="B9" t="str">
            <v>equi</v>
          </cell>
          <cell r="C9" t="str">
            <v>BOMBA PRUEBA</v>
          </cell>
          <cell r="D9" t="str">
            <v>Triplex</v>
          </cell>
          <cell r="E9">
            <v>15000</v>
          </cell>
          <cell r="F9">
            <v>2.5</v>
          </cell>
          <cell r="H9">
            <v>15002.5</v>
          </cell>
        </row>
        <row r="10">
          <cell r="A10">
            <v>9</v>
          </cell>
          <cell r="B10" t="str">
            <v>equi</v>
          </cell>
          <cell r="C10" t="str">
            <v>BOMBA PRUEBA MANUAL</v>
          </cell>
          <cell r="D10" t="str">
            <v>-- --</v>
          </cell>
          <cell r="E10">
            <v>1600</v>
          </cell>
          <cell r="F10">
            <v>0</v>
          </cell>
          <cell r="H10">
            <v>1600</v>
          </cell>
        </row>
        <row r="11">
          <cell r="A11">
            <v>10</v>
          </cell>
          <cell r="B11" t="str">
            <v>equi</v>
          </cell>
          <cell r="C11" t="str">
            <v>BULLDOZER</v>
          </cell>
          <cell r="D11" t="str">
            <v>D6D</v>
          </cell>
          <cell r="E11">
            <v>40000</v>
          </cell>
          <cell r="F11">
            <v>5</v>
          </cell>
          <cell r="H11">
            <v>43113.8</v>
          </cell>
        </row>
        <row r="12">
          <cell r="A12">
            <v>11</v>
          </cell>
          <cell r="B12" t="str">
            <v>equi</v>
          </cell>
          <cell r="C12" t="str">
            <v>BULLDOZER D4D</v>
          </cell>
          <cell r="D12" t="str">
            <v>D4D</v>
          </cell>
          <cell r="E12">
            <v>45000</v>
          </cell>
          <cell r="F12">
            <v>5</v>
          </cell>
          <cell r="H12">
            <v>41113.8</v>
          </cell>
        </row>
        <row r="13">
          <cell r="A13">
            <v>12</v>
          </cell>
          <cell r="B13" t="str">
            <v>equi</v>
          </cell>
          <cell r="C13" t="str">
            <v>BUS</v>
          </cell>
          <cell r="D13" t="str">
            <v>-- --</v>
          </cell>
          <cell r="E13">
            <v>15000</v>
          </cell>
          <cell r="F13">
            <v>1.5</v>
          </cell>
          <cell r="H13">
            <v>15938</v>
          </cell>
        </row>
        <row r="14">
          <cell r="A14">
            <v>13</v>
          </cell>
          <cell r="B14" t="str">
            <v>equi</v>
          </cell>
          <cell r="C14" t="str">
            <v>CAMIÓN 600</v>
          </cell>
          <cell r="D14">
            <v>600</v>
          </cell>
          <cell r="E14">
            <v>16000</v>
          </cell>
          <cell r="F14">
            <v>1.5</v>
          </cell>
          <cell r="H14">
            <v>15938</v>
          </cell>
        </row>
        <row r="15">
          <cell r="A15">
            <v>14</v>
          </cell>
          <cell r="B15" t="str">
            <v>equi</v>
          </cell>
          <cell r="C15" t="str">
            <v>CAMIÓN GRÚA</v>
          </cell>
          <cell r="D15" t="str">
            <v>Grúa</v>
          </cell>
          <cell r="E15">
            <v>18000</v>
          </cell>
          <cell r="F15">
            <v>1.5</v>
          </cell>
          <cell r="H15">
            <v>19938</v>
          </cell>
        </row>
        <row r="16">
          <cell r="A16">
            <v>15</v>
          </cell>
          <cell r="B16" t="str">
            <v>equi</v>
          </cell>
          <cell r="C16" t="str">
            <v>CAMIONETA- 350</v>
          </cell>
          <cell r="D16" t="str">
            <v>Estacas</v>
          </cell>
          <cell r="E16">
            <v>9000</v>
          </cell>
          <cell r="F16">
            <v>1.5</v>
          </cell>
          <cell r="H16">
            <v>19438</v>
          </cell>
        </row>
        <row r="17">
          <cell r="A17">
            <v>16</v>
          </cell>
          <cell r="B17" t="str">
            <v>equi</v>
          </cell>
          <cell r="C17" t="str">
            <v>CAMPERO</v>
          </cell>
          <cell r="D17" t="str">
            <v>4x4</v>
          </cell>
          <cell r="E17">
            <v>8000</v>
          </cell>
          <cell r="F17">
            <v>1.5</v>
          </cell>
          <cell r="H17">
            <v>16968</v>
          </cell>
        </row>
        <row r="18">
          <cell r="A18">
            <v>17</v>
          </cell>
          <cell r="B18" t="str">
            <v>equi</v>
          </cell>
          <cell r="C18" t="str">
            <v>COMPACTADOR RANA</v>
          </cell>
          <cell r="D18" t="str">
            <v>Manual</v>
          </cell>
          <cell r="E18">
            <v>2250</v>
          </cell>
          <cell r="F18">
            <v>1.5</v>
          </cell>
          <cell r="H18">
            <v>1001.5</v>
          </cell>
        </row>
        <row r="19">
          <cell r="A19">
            <v>18</v>
          </cell>
          <cell r="B19" t="str">
            <v>equi</v>
          </cell>
          <cell r="C19" t="str">
            <v>COMPRESOR</v>
          </cell>
          <cell r="D19" t="str">
            <v>250 cfm</v>
          </cell>
          <cell r="E19">
            <v>12000</v>
          </cell>
          <cell r="F19">
            <v>1.5</v>
          </cell>
          <cell r="H19">
            <v>15001.5</v>
          </cell>
        </row>
        <row r="20">
          <cell r="A20">
            <v>19</v>
          </cell>
          <cell r="B20" t="str">
            <v>equi</v>
          </cell>
          <cell r="C20" t="str">
            <v>COMPRESOR</v>
          </cell>
          <cell r="D20" t="str">
            <v>175 cfm</v>
          </cell>
          <cell r="E20">
            <v>10000</v>
          </cell>
          <cell r="F20">
            <v>1.5</v>
          </cell>
          <cell r="H20">
            <v>13001.5</v>
          </cell>
        </row>
        <row r="21">
          <cell r="A21">
            <v>20</v>
          </cell>
          <cell r="B21" t="str">
            <v>equi</v>
          </cell>
          <cell r="C21" t="str">
            <v>CONTENEDOR</v>
          </cell>
          <cell r="D21" t="str">
            <v>Genérico</v>
          </cell>
          <cell r="E21">
            <v>800</v>
          </cell>
          <cell r="F21">
            <v>0</v>
          </cell>
          <cell r="H21">
            <v>800</v>
          </cell>
        </row>
        <row r="22">
          <cell r="A22">
            <v>21</v>
          </cell>
          <cell r="B22" t="str">
            <v>equi</v>
          </cell>
          <cell r="C22" t="str">
            <v>CORTATUBOS</v>
          </cell>
          <cell r="D22" t="str">
            <v>Ridgid</v>
          </cell>
          <cell r="E22">
            <v>461.85185185185185</v>
          </cell>
          <cell r="F22">
            <v>0</v>
          </cell>
          <cell r="H22">
            <v>500</v>
          </cell>
        </row>
        <row r="23">
          <cell r="A23">
            <v>22</v>
          </cell>
          <cell r="B23" t="str">
            <v>equi</v>
          </cell>
          <cell r="C23" t="str">
            <v>DIFERENCIAL 2 TON</v>
          </cell>
          <cell r="D23" t="str">
            <v>Genérica</v>
          </cell>
          <cell r="E23">
            <v>103.65486111111112</v>
          </cell>
          <cell r="F23">
            <v>0</v>
          </cell>
          <cell r="H23">
            <v>500</v>
          </cell>
        </row>
        <row r="24">
          <cell r="A24">
            <v>23</v>
          </cell>
          <cell r="B24" t="str">
            <v>equi</v>
          </cell>
          <cell r="C24" t="str">
            <v>DOBLADORA</v>
          </cell>
          <cell r="D24" t="str">
            <v>Hasta 12"</v>
          </cell>
          <cell r="E24">
            <v>13125</v>
          </cell>
          <cell r="F24">
            <v>1.5</v>
          </cell>
          <cell r="H24">
            <v>3001.5</v>
          </cell>
        </row>
        <row r="25">
          <cell r="A25">
            <v>24</v>
          </cell>
          <cell r="B25" t="str">
            <v>equi</v>
          </cell>
          <cell r="C25" t="str">
            <v>DOBLADORA MANUAL</v>
          </cell>
          <cell r="D25" t="str">
            <v>-- --</v>
          </cell>
          <cell r="E25">
            <v>1000</v>
          </cell>
          <cell r="F25">
            <v>0</v>
          </cell>
          <cell r="H25">
            <v>1000</v>
          </cell>
        </row>
        <row r="26">
          <cell r="A26">
            <v>25</v>
          </cell>
          <cell r="B26" t="str">
            <v>equi</v>
          </cell>
          <cell r="C26" t="str">
            <v>ENCINTADORA</v>
          </cell>
          <cell r="D26" t="str">
            <v>Genérica</v>
          </cell>
          <cell r="F26">
            <v>1.5</v>
          </cell>
          <cell r="H26">
            <v>16001.5</v>
          </cell>
        </row>
        <row r="27">
          <cell r="A27">
            <v>26</v>
          </cell>
          <cell r="B27" t="str">
            <v>equi</v>
          </cell>
          <cell r="C27" t="str">
            <v>EQ. DIBUJO</v>
          </cell>
          <cell r="D27" t="str">
            <v>Autocad</v>
          </cell>
          <cell r="E27">
            <v>2000</v>
          </cell>
          <cell r="F27">
            <v>0</v>
          </cell>
          <cell r="H27">
            <v>2000</v>
          </cell>
        </row>
        <row r="28">
          <cell r="A28">
            <v>27</v>
          </cell>
          <cell r="B28" t="str">
            <v>equi</v>
          </cell>
          <cell r="C28" t="str">
            <v>EQ. MONTAJE</v>
          </cell>
          <cell r="D28" t="str">
            <v>-- --</v>
          </cell>
          <cell r="E28">
            <v>5000</v>
          </cell>
          <cell r="F28">
            <v>0</v>
          </cell>
          <cell r="H28">
            <v>5000</v>
          </cell>
        </row>
        <row r="29">
          <cell r="A29">
            <v>28</v>
          </cell>
          <cell r="B29" t="str">
            <v>equi</v>
          </cell>
          <cell r="C29" t="str">
            <v>EQ. OXICORTE</v>
          </cell>
          <cell r="D29" t="str">
            <v>Victor</v>
          </cell>
          <cell r="E29">
            <v>287.9861111111111</v>
          </cell>
          <cell r="F29">
            <v>0</v>
          </cell>
          <cell r="H29">
            <v>650</v>
          </cell>
        </row>
        <row r="30">
          <cell r="A30">
            <v>29</v>
          </cell>
          <cell r="B30" t="str">
            <v>equi</v>
          </cell>
          <cell r="C30" t="str">
            <v>EQ. RX</v>
          </cell>
          <cell r="D30" t="str">
            <v> -- </v>
          </cell>
          <cell r="E30">
            <v>6000</v>
          </cell>
          <cell r="F30">
            <v>0</v>
          </cell>
          <cell r="H30">
            <v>6000</v>
          </cell>
        </row>
        <row r="31">
          <cell r="A31">
            <v>30</v>
          </cell>
          <cell r="B31" t="str">
            <v>equi</v>
          </cell>
          <cell r="C31" t="str">
            <v>EQ. SANDBLASTING</v>
          </cell>
          <cell r="D31" t="str">
            <v>Atlas Copco</v>
          </cell>
          <cell r="E31">
            <v>2500</v>
          </cell>
          <cell r="F31">
            <v>0</v>
          </cell>
          <cell r="H31">
            <v>2500</v>
          </cell>
        </row>
        <row r="32">
          <cell r="A32">
            <v>31</v>
          </cell>
          <cell r="B32" t="str">
            <v>equi</v>
          </cell>
          <cell r="C32" t="str">
            <v>EQ. TOPOGRAFÍA</v>
          </cell>
          <cell r="D32" t="str">
            <v>Kern</v>
          </cell>
          <cell r="E32">
            <v>5000</v>
          </cell>
          <cell r="F32">
            <v>0</v>
          </cell>
          <cell r="H32">
            <v>5000</v>
          </cell>
        </row>
        <row r="33">
          <cell r="A33">
            <v>32</v>
          </cell>
          <cell r="B33" t="str">
            <v>equi</v>
          </cell>
          <cell r="C33" t="str">
            <v>GRAPA</v>
          </cell>
          <cell r="D33" t="str">
            <v>Externa</v>
          </cell>
          <cell r="E33">
            <v>500</v>
          </cell>
          <cell r="F33">
            <v>0</v>
          </cell>
          <cell r="H33">
            <v>500</v>
          </cell>
        </row>
        <row r="34">
          <cell r="A34">
            <v>33</v>
          </cell>
          <cell r="B34" t="str">
            <v>equi</v>
          </cell>
          <cell r="C34" t="str">
            <v>GRÚA DE 20 TON</v>
          </cell>
          <cell r="D34" t="str">
            <v>Genérica</v>
          </cell>
          <cell r="E34">
            <v>110000.00000000001</v>
          </cell>
          <cell r="F34">
            <v>5</v>
          </cell>
          <cell r="H34">
            <v>63113.8</v>
          </cell>
        </row>
        <row r="35">
          <cell r="A35">
            <v>34</v>
          </cell>
          <cell r="B35" t="str">
            <v>equi</v>
          </cell>
          <cell r="C35" t="str">
            <v>GRÚA DE 35 TON</v>
          </cell>
          <cell r="D35" t="str">
            <v>-- --</v>
          </cell>
          <cell r="E35">
            <v>154000</v>
          </cell>
          <cell r="F35">
            <v>5</v>
          </cell>
          <cell r="H35">
            <v>73113.8</v>
          </cell>
        </row>
        <row r="36">
          <cell r="A36">
            <v>35</v>
          </cell>
          <cell r="B36" t="str">
            <v>equi</v>
          </cell>
          <cell r="C36" t="str">
            <v>GUADAÑADORA</v>
          </cell>
          <cell r="D36" t="str">
            <v>Genérica</v>
          </cell>
          <cell r="E36">
            <v>923.2819444444444</v>
          </cell>
          <cell r="F36">
            <v>0.5</v>
          </cell>
          <cell r="H36">
            <v>1000.5</v>
          </cell>
        </row>
        <row r="37">
          <cell r="A37">
            <v>36</v>
          </cell>
          <cell r="B37" t="str">
            <v>equi</v>
          </cell>
          <cell r="C37" t="str">
            <v>HERR. MENOR</v>
          </cell>
          <cell r="D37" t="str">
            <v>Genérica</v>
          </cell>
          <cell r="E37">
            <v>750</v>
          </cell>
          <cell r="F37">
            <v>0</v>
          </cell>
          <cell r="H37">
            <v>750</v>
          </cell>
        </row>
        <row r="38">
          <cell r="A38">
            <v>37</v>
          </cell>
          <cell r="B38" t="str">
            <v>equi</v>
          </cell>
          <cell r="C38" t="str">
            <v>HOLLIDAY DETECTOR</v>
          </cell>
          <cell r="D38" t="str">
            <v>Spy</v>
          </cell>
          <cell r="E38">
            <v>750</v>
          </cell>
          <cell r="F38">
            <v>0</v>
          </cell>
          <cell r="H38">
            <v>750</v>
          </cell>
        </row>
        <row r="39">
          <cell r="A39">
            <v>38</v>
          </cell>
          <cell r="B39" t="str">
            <v>equi</v>
          </cell>
          <cell r="C39" t="str">
            <v>HOT TAPPING MACHINE</v>
          </cell>
          <cell r="D39" t="str">
            <v> hasta Ø=6"</v>
          </cell>
          <cell r="E39">
            <v>7000</v>
          </cell>
          <cell r="F39">
            <v>0</v>
          </cell>
          <cell r="H39">
            <v>7000</v>
          </cell>
        </row>
        <row r="40">
          <cell r="A40">
            <v>39</v>
          </cell>
          <cell r="B40" t="str">
            <v>equi</v>
          </cell>
          <cell r="C40" t="str">
            <v>INSTRUMENTOS PRUEBAS PROTECCION CATODICA</v>
          </cell>
          <cell r="D40" t="str">
            <v>-- --</v>
          </cell>
          <cell r="E40">
            <v>1200</v>
          </cell>
          <cell r="F40">
            <v>0</v>
          </cell>
          <cell r="H40">
            <v>1200</v>
          </cell>
        </row>
        <row r="41">
          <cell r="A41">
            <v>40</v>
          </cell>
          <cell r="B41" t="str">
            <v>equi</v>
          </cell>
          <cell r="C41" t="str">
            <v>MANÓMETRO</v>
          </cell>
          <cell r="D41" t="str">
            <v> -- </v>
          </cell>
          <cell r="E41">
            <v>400</v>
          </cell>
          <cell r="F41">
            <v>0</v>
          </cell>
          <cell r="H41">
            <v>400</v>
          </cell>
        </row>
        <row r="42">
          <cell r="A42">
            <v>41</v>
          </cell>
          <cell r="B42" t="str">
            <v>equi</v>
          </cell>
          <cell r="C42" t="str">
            <v>MÁQ. SOLDAR</v>
          </cell>
          <cell r="D42" t="str">
            <v>SA250</v>
          </cell>
          <cell r="E42">
            <v>3500</v>
          </cell>
          <cell r="F42">
            <v>1.5</v>
          </cell>
          <cell r="H42">
            <v>5001.5</v>
          </cell>
        </row>
        <row r="43">
          <cell r="A43">
            <v>42</v>
          </cell>
          <cell r="B43" t="str">
            <v>equi</v>
          </cell>
          <cell r="C43" t="str">
            <v>MEGGER</v>
          </cell>
          <cell r="D43" t="str">
            <v>-- --</v>
          </cell>
          <cell r="E43">
            <v>1200</v>
          </cell>
          <cell r="F43">
            <v>0</v>
          </cell>
          <cell r="H43">
            <v>1200</v>
          </cell>
        </row>
        <row r="44">
          <cell r="A44">
            <v>43</v>
          </cell>
          <cell r="B44" t="str">
            <v>equi</v>
          </cell>
          <cell r="C44" t="str">
            <v>MEZCLADORA</v>
          </cell>
          <cell r="D44" t="str">
            <v>1 1/2 Bultos</v>
          </cell>
          <cell r="E44">
            <v>2250</v>
          </cell>
          <cell r="F44">
            <v>0.5</v>
          </cell>
          <cell r="H44">
            <v>3000.5</v>
          </cell>
        </row>
        <row r="45">
          <cell r="A45">
            <v>44</v>
          </cell>
          <cell r="B45" t="str">
            <v>equi</v>
          </cell>
          <cell r="C45" t="str">
            <v>MOTOBOMBA 3"</v>
          </cell>
          <cell r="D45" t="str">
            <v>IHM</v>
          </cell>
          <cell r="E45">
            <v>2500</v>
          </cell>
          <cell r="F45">
            <v>0.5</v>
          </cell>
          <cell r="H45">
            <v>2500.5</v>
          </cell>
        </row>
        <row r="46">
          <cell r="A46">
            <v>45</v>
          </cell>
          <cell r="B46" t="str">
            <v>equi</v>
          </cell>
          <cell r="C46" t="str">
            <v>MOTONIVELADORA</v>
          </cell>
          <cell r="D46" t="str">
            <v> -- </v>
          </cell>
          <cell r="E46">
            <v>40000</v>
          </cell>
          <cell r="F46">
            <v>5</v>
          </cell>
          <cell r="H46">
            <v>39113.8</v>
          </cell>
        </row>
        <row r="47">
          <cell r="A47">
            <v>46</v>
          </cell>
          <cell r="B47" t="str">
            <v>equi</v>
          </cell>
          <cell r="C47" t="str">
            <v>MULTÍMETRO</v>
          </cell>
          <cell r="D47" t="str">
            <v> -- </v>
          </cell>
          <cell r="E47">
            <v>1300</v>
          </cell>
          <cell r="F47">
            <v>0</v>
          </cell>
          <cell r="H47">
            <v>1300</v>
          </cell>
        </row>
        <row r="48">
          <cell r="A48">
            <v>47</v>
          </cell>
          <cell r="B48" t="str">
            <v>equi</v>
          </cell>
          <cell r="C48" t="str">
            <v>PERFORADORA HORIZONTAL</v>
          </cell>
          <cell r="D48" t="str">
            <v>CRC</v>
          </cell>
          <cell r="E48">
            <v>24000</v>
          </cell>
          <cell r="F48">
            <v>2</v>
          </cell>
          <cell r="H48">
            <v>24002</v>
          </cell>
        </row>
        <row r="49">
          <cell r="A49">
            <v>48</v>
          </cell>
          <cell r="B49" t="str">
            <v>equi</v>
          </cell>
          <cell r="C49" t="str">
            <v>PLANTA ELÉCTRICA</v>
          </cell>
          <cell r="D49" t="str">
            <v>5 KW</v>
          </cell>
          <cell r="E49">
            <v>2800</v>
          </cell>
          <cell r="F49">
            <v>0.5</v>
          </cell>
          <cell r="H49">
            <v>2800.5</v>
          </cell>
        </row>
        <row r="50">
          <cell r="A50">
            <v>49</v>
          </cell>
          <cell r="B50" t="str">
            <v>equi</v>
          </cell>
          <cell r="C50" t="str">
            <v>PULIDORA</v>
          </cell>
          <cell r="D50" t="str">
            <v>Bosch</v>
          </cell>
          <cell r="E50">
            <v>312.5</v>
          </cell>
          <cell r="F50">
            <v>0</v>
          </cell>
          <cell r="H50">
            <v>500</v>
          </cell>
        </row>
        <row r="51">
          <cell r="A51">
            <v>50</v>
          </cell>
          <cell r="B51" t="str">
            <v>equi</v>
          </cell>
          <cell r="C51" t="str">
            <v>REGISTRADOR</v>
          </cell>
          <cell r="D51" t="str">
            <v>Weskler</v>
          </cell>
          <cell r="E51">
            <v>2500</v>
          </cell>
          <cell r="F51">
            <v>0</v>
          </cell>
          <cell r="H51">
            <v>2500</v>
          </cell>
        </row>
        <row r="52">
          <cell r="A52">
            <v>51</v>
          </cell>
          <cell r="B52" t="str">
            <v>equi</v>
          </cell>
          <cell r="C52" t="str">
            <v>RETROCARGADOR</v>
          </cell>
          <cell r="D52" t="str">
            <v>Llantas</v>
          </cell>
          <cell r="E52">
            <v>40000</v>
          </cell>
          <cell r="F52">
            <v>3.5</v>
          </cell>
          <cell r="H52">
            <v>35112.3</v>
          </cell>
        </row>
        <row r="53">
          <cell r="A53">
            <v>52</v>
          </cell>
          <cell r="B53" t="str">
            <v>equi</v>
          </cell>
          <cell r="C53" t="str">
            <v>RETROEXCAVADORA</v>
          </cell>
          <cell r="D53" t="str">
            <v>Oruga</v>
          </cell>
          <cell r="E53">
            <v>45000</v>
          </cell>
          <cell r="F53">
            <v>4</v>
          </cell>
          <cell r="H53">
            <v>47113.8</v>
          </cell>
        </row>
        <row r="54">
          <cell r="A54">
            <v>53</v>
          </cell>
          <cell r="B54" t="str">
            <v>equi</v>
          </cell>
          <cell r="C54" t="str">
            <v>RETRO CON MARTILLO</v>
          </cell>
          <cell r="D54" t="str">
            <v>Oruga</v>
          </cell>
          <cell r="E54">
            <v>100000</v>
          </cell>
          <cell r="F54">
            <v>5</v>
          </cell>
          <cell r="H54">
            <v>62113.8</v>
          </cell>
        </row>
        <row r="55">
          <cell r="A55">
            <v>54</v>
          </cell>
          <cell r="B55" t="str">
            <v>equi</v>
          </cell>
          <cell r="C55" t="str">
            <v>TIENDETUBOS</v>
          </cell>
          <cell r="D55" t="str">
            <v>561</v>
          </cell>
          <cell r="E55">
            <v>43000</v>
          </cell>
          <cell r="F55">
            <v>5</v>
          </cell>
          <cell r="H55">
            <v>47113.8</v>
          </cell>
        </row>
        <row r="56">
          <cell r="A56">
            <v>55</v>
          </cell>
          <cell r="B56" t="str">
            <v>equi</v>
          </cell>
          <cell r="C56" t="str">
            <v>TRACTOMULA CAMABAJA</v>
          </cell>
          <cell r="D56" t="str">
            <v>Camabaja</v>
          </cell>
          <cell r="E56">
            <v>16000</v>
          </cell>
          <cell r="F56">
            <v>4.5</v>
          </cell>
          <cell r="H56">
            <v>27941</v>
          </cell>
        </row>
        <row r="57">
          <cell r="A57">
            <v>56</v>
          </cell>
          <cell r="B57" t="str">
            <v>equi</v>
          </cell>
          <cell r="C57" t="str">
            <v>TRACTOMULA PLATAFORMA</v>
          </cell>
          <cell r="D57" t="str">
            <v>Plataforma</v>
          </cell>
          <cell r="E57">
            <v>25000</v>
          </cell>
          <cell r="F57">
            <v>4.5</v>
          </cell>
          <cell r="H57">
            <v>25941</v>
          </cell>
        </row>
        <row r="58">
          <cell r="A58">
            <v>57</v>
          </cell>
          <cell r="B58" t="str">
            <v>equi</v>
          </cell>
          <cell r="C58" t="str">
            <v>VIBRADOR CONCRETO</v>
          </cell>
          <cell r="D58" t="str">
            <v>Elliot</v>
          </cell>
          <cell r="E58">
            <v>2250</v>
          </cell>
          <cell r="F58">
            <v>0.5</v>
          </cell>
          <cell r="H58">
            <v>1500.5</v>
          </cell>
        </row>
        <row r="59">
          <cell r="A59">
            <v>58</v>
          </cell>
          <cell r="B59" t="str">
            <v>equi</v>
          </cell>
          <cell r="C59" t="str">
            <v>COMPACTADOR AUTOPROPULSADO</v>
          </cell>
          <cell r="D59" t="str">
            <v>-- --</v>
          </cell>
          <cell r="E59">
            <v>36000</v>
          </cell>
          <cell r="F59">
            <v>2.5</v>
          </cell>
          <cell r="H59">
            <v>39111.3</v>
          </cell>
        </row>
        <row r="60">
          <cell r="A60">
            <v>59</v>
          </cell>
          <cell r="B60" t="str">
            <v>equi</v>
          </cell>
          <cell r="C60" t="str">
            <v>COMPACTADOR MANUAL</v>
          </cell>
          <cell r="D60" t="str">
            <v>-- --</v>
          </cell>
          <cell r="E60">
            <v>1200</v>
          </cell>
          <cell r="F60">
            <v>0.5</v>
          </cell>
          <cell r="H60">
            <v>1200.5</v>
          </cell>
        </row>
        <row r="61">
          <cell r="A61">
            <v>60</v>
          </cell>
          <cell r="B61" t="str">
            <v>equi</v>
          </cell>
          <cell r="C61" t="str">
            <v>VOLQUETA</v>
          </cell>
          <cell r="D61" t="str">
            <v>5 m3</v>
          </cell>
          <cell r="E61">
            <v>20000</v>
          </cell>
          <cell r="F61">
            <v>1.5</v>
          </cell>
          <cell r="H61">
            <v>22604.666666666668</v>
          </cell>
        </row>
        <row r="62">
          <cell r="A62">
            <v>61</v>
          </cell>
          <cell r="B62" t="str">
            <v>equi</v>
          </cell>
          <cell r="C62" t="str">
            <v>CALDERA</v>
          </cell>
          <cell r="D62" t="str">
            <v>-- --</v>
          </cell>
          <cell r="E62" t="str">
            <v>X</v>
          </cell>
          <cell r="F62">
            <v>0.5</v>
          </cell>
          <cell r="H62">
            <v>4200.5</v>
          </cell>
        </row>
        <row r="63">
          <cell r="A63">
            <v>62</v>
          </cell>
          <cell r="B63" t="str">
            <v>equi</v>
          </cell>
          <cell r="C63" t="str">
            <v>CARROMACHO</v>
          </cell>
          <cell r="D63" t="str">
            <v>-- --</v>
          </cell>
          <cell r="E63" t="str">
            <v>X</v>
          </cell>
          <cell r="F63">
            <v>5</v>
          </cell>
          <cell r="H63">
            <v>55941.5</v>
          </cell>
        </row>
        <row r="64">
          <cell r="A64">
            <v>63</v>
          </cell>
          <cell r="B64" t="str">
            <v>equi</v>
          </cell>
          <cell r="C64" t="str">
            <v>TRACTOR AGRÍCOLA</v>
          </cell>
          <cell r="E64">
            <v>11250</v>
          </cell>
          <cell r="F64">
            <v>0.6</v>
          </cell>
          <cell r="H64">
            <v>30109.4</v>
          </cell>
        </row>
        <row r="65">
          <cell r="A65">
            <v>64</v>
          </cell>
          <cell r="B65" t="str">
            <v>equi</v>
          </cell>
          <cell r="C65" t="str">
            <v>EQUIPO FBE</v>
          </cell>
          <cell r="E65" t="str">
            <v>X</v>
          </cell>
          <cell r="I65" t="str">
            <v>este valor incluye combustible</v>
          </cell>
        </row>
        <row r="66">
          <cell r="A66">
            <v>65</v>
          </cell>
          <cell r="B66" t="str">
            <v>equi</v>
          </cell>
          <cell r="C66" t="str">
            <v>MOTOSIERRA</v>
          </cell>
          <cell r="E66">
            <v>1000</v>
          </cell>
          <cell r="F66">
            <v>0.5</v>
          </cell>
          <cell r="H66">
            <v>1000.5</v>
          </cell>
        </row>
        <row r="67">
          <cell r="A67">
            <v>66</v>
          </cell>
          <cell r="B67" t="str">
            <v>equi</v>
          </cell>
          <cell r="C67" t="str">
            <v>CARROTANQUE</v>
          </cell>
          <cell r="E67">
            <v>14500</v>
          </cell>
          <cell r="F67">
            <v>1.5</v>
          </cell>
          <cell r="H67">
            <v>25938</v>
          </cell>
        </row>
        <row r="68">
          <cell r="A68">
            <v>67</v>
          </cell>
          <cell r="B68" t="str">
            <v>equi</v>
          </cell>
          <cell r="C68" t="str">
            <v>CORTADORA DE LADRILLO</v>
          </cell>
          <cell r="E68">
            <v>2500</v>
          </cell>
          <cell r="H68">
            <v>2000</v>
          </cell>
        </row>
        <row r="69">
          <cell r="A69">
            <v>68</v>
          </cell>
          <cell r="B69" t="str">
            <v>equi</v>
          </cell>
          <cell r="C69" t="str">
            <v>EQUIPO VACIO Y CAMARA</v>
          </cell>
          <cell r="E69">
            <v>2500</v>
          </cell>
          <cell r="F69">
            <v>0</v>
          </cell>
          <cell r="H69">
            <v>2500</v>
          </cell>
        </row>
        <row r="70">
          <cell r="A70">
            <v>69</v>
          </cell>
          <cell r="B70" t="str">
            <v>equi</v>
          </cell>
          <cell r="C70" t="str">
            <v>ROSCADORA ELECTRICA</v>
          </cell>
          <cell r="D70" t="str">
            <v>ridgid</v>
          </cell>
          <cell r="E70" t="str">
            <v>X</v>
          </cell>
          <cell r="H70">
            <v>6500</v>
          </cell>
        </row>
        <row r="71">
          <cell r="A71">
            <v>70</v>
          </cell>
          <cell r="B71" t="str">
            <v>equi</v>
          </cell>
          <cell r="C71" t="str">
            <v>EQUIPO PRUEBAS ELECTRICAS</v>
          </cell>
          <cell r="D71" t="str">
            <v>-- ---</v>
          </cell>
          <cell r="E71">
            <v>2000</v>
          </cell>
        </row>
        <row r="72">
          <cell r="A72">
            <v>71</v>
          </cell>
          <cell r="B72" t="str">
            <v>equi</v>
          </cell>
          <cell r="C72" t="str">
            <v>EQUIPO DE CALIBRACIÓN  INSTRUMENTOS</v>
          </cell>
          <cell r="D72" t="str">
            <v>---</v>
          </cell>
          <cell r="E72">
            <v>4000</v>
          </cell>
        </row>
        <row r="73">
          <cell r="A73">
            <v>72</v>
          </cell>
          <cell r="B73" t="str">
            <v>equi</v>
          </cell>
          <cell r="C73" t="str">
            <v>PULIDORA DE TRABAJO PESADO</v>
          </cell>
          <cell r="E73">
            <v>1000</v>
          </cell>
          <cell r="F73">
            <v>0</v>
          </cell>
          <cell r="H73">
            <v>1000</v>
          </cell>
        </row>
        <row r="74">
          <cell r="A74">
            <v>73</v>
          </cell>
          <cell r="B74" t="str">
            <v>equi</v>
          </cell>
          <cell r="C74" t="str">
            <v>DOBLADORA 20"</v>
          </cell>
          <cell r="E74">
            <v>15000</v>
          </cell>
        </row>
        <row r="75">
          <cell r="A75">
            <v>74</v>
          </cell>
          <cell r="B75" t="str">
            <v>equi</v>
          </cell>
          <cell r="C75" t="str">
            <v>EQUIPO DE GAMMAGRAFÍA</v>
          </cell>
          <cell r="E75">
            <v>15000</v>
          </cell>
        </row>
        <row r="76">
          <cell r="A76">
            <v>75</v>
          </cell>
          <cell r="B76" t="str">
            <v>equi</v>
          </cell>
          <cell r="C76" t="str">
            <v>BROCA</v>
          </cell>
          <cell r="E76">
            <v>1500000</v>
          </cell>
        </row>
        <row r="77">
          <cell r="A77">
            <v>76</v>
          </cell>
          <cell r="B77" t="str">
            <v>equi</v>
          </cell>
          <cell r="C77" t="str">
            <v>RASPADOR CON PLATINA CALIBRADORA 20"</v>
          </cell>
          <cell r="D77" t="str">
            <v>UN</v>
          </cell>
          <cell r="E77">
            <v>8500</v>
          </cell>
        </row>
        <row r="78">
          <cell r="A78">
            <v>77</v>
          </cell>
          <cell r="B78" t="str">
            <v>equi</v>
          </cell>
          <cell r="C78" t="str">
            <v>MARTILLO NEUMATICO</v>
          </cell>
          <cell r="E78">
            <v>15000</v>
          </cell>
        </row>
        <row r="79">
          <cell r="A79">
            <v>78</v>
          </cell>
          <cell r="B79" t="str">
            <v>equi</v>
          </cell>
          <cell r="C79" t="str">
            <v>SISTEMA DE INFORMACION GEOGRAFICA</v>
          </cell>
          <cell r="E79">
            <v>15000</v>
          </cell>
        </row>
        <row r="80">
          <cell r="A80">
            <v>79</v>
          </cell>
          <cell r="B80" t="str">
            <v>equi</v>
          </cell>
          <cell r="C80" t="str">
            <v>AUTOHORMIGONERA</v>
          </cell>
          <cell r="D80" t="str">
            <v>DIECI L-3500 (CAP. 2.5 M3)</v>
          </cell>
          <cell r="E80">
            <v>36000</v>
          </cell>
        </row>
        <row r="81">
          <cell r="A81">
            <v>80</v>
          </cell>
          <cell r="B81" t="str">
            <v>equi</v>
          </cell>
          <cell r="C81" t="str">
            <v>DETECTOR DE LINEA 9800</v>
          </cell>
          <cell r="D81" t="str">
            <v>METROTECH</v>
          </cell>
          <cell r="E81">
            <v>12500</v>
          </cell>
        </row>
        <row r="85">
          <cell r="A85">
            <v>100</v>
          </cell>
          <cell r="C85" t="str">
            <v>Herramienta menor</v>
          </cell>
          <cell r="D85" t="str">
            <v>Generica</v>
          </cell>
          <cell r="E85">
            <v>1000</v>
          </cell>
        </row>
        <row r="86">
          <cell r="A86">
            <v>101</v>
          </cell>
          <cell r="C86" t="str">
            <v>Compresor</v>
          </cell>
          <cell r="D86" t="str">
            <v>Sullair</v>
          </cell>
          <cell r="E86">
            <v>25000</v>
          </cell>
        </row>
        <row r="87">
          <cell r="A87">
            <v>102</v>
          </cell>
          <cell r="C87" t="str">
            <v>Retroexcavadora</v>
          </cell>
          <cell r="D87" t="str">
            <v>HB</v>
          </cell>
          <cell r="E87">
            <v>45000</v>
          </cell>
        </row>
        <row r="88">
          <cell r="A88">
            <v>103</v>
          </cell>
          <cell r="C88" t="str">
            <v>Cargador</v>
          </cell>
          <cell r="D88" t="str">
            <v>Bobcat</v>
          </cell>
          <cell r="E88">
            <v>35000</v>
          </cell>
        </row>
        <row r="89">
          <cell r="A89">
            <v>104</v>
          </cell>
          <cell r="C89" t="str">
            <v>Volqueta</v>
          </cell>
          <cell r="D89" t="str">
            <v>Dodge</v>
          </cell>
          <cell r="E89">
            <v>45000</v>
          </cell>
        </row>
        <row r="90">
          <cell r="A90">
            <v>105</v>
          </cell>
          <cell r="C90" t="str">
            <v>Plancha Vibratoria (Rana)</v>
          </cell>
          <cell r="E90">
            <v>5000</v>
          </cell>
        </row>
        <row r="91">
          <cell r="A91">
            <v>106</v>
          </cell>
          <cell r="C91" t="str">
            <v>Vibrador electrico</v>
          </cell>
          <cell r="E91">
            <v>750</v>
          </cell>
        </row>
        <row r="92">
          <cell r="A92">
            <v>107</v>
          </cell>
          <cell r="C92" t="str">
            <v>Formaleta metalica</v>
          </cell>
          <cell r="E92">
            <v>1500</v>
          </cell>
        </row>
        <row r="93">
          <cell r="A93">
            <v>108</v>
          </cell>
          <cell r="C93" t="str">
            <v>Andamio</v>
          </cell>
          <cell r="E93">
            <v>150</v>
          </cell>
        </row>
        <row r="94">
          <cell r="A94">
            <v>109</v>
          </cell>
          <cell r="C94" t="str">
            <v>Equipo de soldadura</v>
          </cell>
          <cell r="E94">
            <v>250</v>
          </cell>
        </row>
        <row r="95">
          <cell r="A95">
            <v>110</v>
          </cell>
          <cell r="C95" t="str">
            <v>Equipo de montaje</v>
          </cell>
          <cell r="D95" t="str">
            <v>HB</v>
          </cell>
          <cell r="E95">
            <v>30000</v>
          </cell>
        </row>
        <row r="96">
          <cell r="A96">
            <v>111</v>
          </cell>
          <cell r="C96" t="str">
            <v>Equipo de fabricación</v>
          </cell>
          <cell r="D96" t="str">
            <v>HB</v>
          </cell>
          <cell r="E96">
            <v>55000</v>
          </cell>
        </row>
        <row r="97">
          <cell r="A97">
            <v>112</v>
          </cell>
          <cell r="C97" t="str">
            <v>Motoniveladora</v>
          </cell>
          <cell r="E97">
            <v>45000</v>
          </cell>
        </row>
        <row r="98">
          <cell r="A98">
            <v>113</v>
          </cell>
          <cell r="C98" t="str">
            <v>Cilindro Vibratorio</v>
          </cell>
          <cell r="E98">
            <v>45000</v>
          </cell>
        </row>
        <row r="99">
          <cell r="A99">
            <v>114</v>
          </cell>
          <cell r="C99" t="str">
            <v>terminadora</v>
          </cell>
          <cell r="E99">
            <v>88000</v>
          </cell>
        </row>
        <row r="100">
          <cell r="A100">
            <v>115</v>
          </cell>
          <cell r="C100" t="str">
            <v>Compactador de llanta</v>
          </cell>
          <cell r="E100">
            <v>33000</v>
          </cell>
        </row>
        <row r="101">
          <cell r="A101">
            <v>116</v>
          </cell>
          <cell r="C101" t="str">
            <v>Regla Vibratoria</v>
          </cell>
          <cell r="E101">
            <v>68000</v>
          </cell>
        </row>
        <row r="102">
          <cell r="A102">
            <v>117</v>
          </cell>
          <cell r="C102" t="str">
            <v>Pulidora</v>
          </cell>
          <cell r="E102">
            <v>500</v>
          </cell>
        </row>
        <row r="103">
          <cell r="A103">
            <v>118</v>
          </cell>
          <cell r="C103" t="str">
            <v>Cortadora</v>
          </cell>
          <cell r="E103">
            <v>500</v>
          </cell>
        </row>
        <row r="104">
          <cell r="A104">
            <v>119</v>
          </cell>
          <cell r="C104" t="str">
            <v>Servicio de Bombeo</v>
          </cell>
          <cell r="E104">
            <v>18000</v>
          </cell>
        </row>
        <row r="105">
          <cell r="A105">
            <v>120</v>
          </cell>
          <cell r="C105" t="str">
            <v>Ascensor</v>
          </cell>
          <cell r="E105">
            <v>85000000</v>
          </cell>
        </row>
        <row r="106">
          <cell r="A106">
            <v>121</v>
          </cell>
          <cell r="C106" t="str">
            <v>Megger de tierra</v>
          </cell>
          <cell r="E106">
            <v>35000</v>
          </cell>
        </row>
        <row r="107">
          <cell r="A107">
            <v>122</v>
          </cell>
        </row>
        <row r="108">
          <cell r="A108">
            <v>123</v>
          </cell>
        </row>
        <row r="109">
          <cell r="A109">
            <v>124</v>
          </cell>
        </row>
        <row r="110">
          <cell r="A110">
            <v>125</v>
          </cell>
        </row>
        <row r="111">
          <cell r="A111">
            <v>126</v>
          </cell>
        </row>
        <row r="112">
          <cell r="A112">
            <v>127</v>
          </cell>
        </row>
        <row r="113">
          <cell r="A113">
            <v>128</v>
          </cell>
        </row>
        <row r="114">
          <cell r="A114">
            <v>129</v>
          </cell>
        </row>
        <row r="115">
          <cell r="A115">
            <v>130</v>
          </cell>
        </row>
        <row r="116">
          <cell r="A116">
            <v>131</v>
          </cell>
        </row>
        <row r="117">
          <cell r="A117">
            <v>132</v>
          </cell>
        </row>
        <row r="118">
          <cell r="A118">
            <v>133</v>
          </cell>
        </row>
        <row r="119">
          <cell r="A119">
            <v>134</v>
          </cell>
        </row>
        <row r="120">
          <cell r="A120">
            <v>135</v>
          </cell>
        </row>
        <row r="121">
          <cell r="A121">
            <v>136</v>
          </cell>
        </row>
        <row r="122">
          <cell r="A122">
            <v>137</v>
          </cell>
        </row>
        <row r="123">
          <cell r="A123">
            <v>138</v>
          </cell>
        </row>
        <row r="124">
          <cell r="A124">
            <v>139</v>
          </cell>
        </row>
        <row r="125">
          <cell r="A125">
            <v>140</v>
          </cell>
        </row>
        <row r="126">
          <cell r="A126">
            <v>141</v>
          </cell>
        </row>
        <row r="127">
          <cell r="A127">
            <v>142</v>
          </cell>
        </row>
        <row r="128">
          <cell r="A128">
            <v>143</v>
          </cell>
        </row>
        <row r="129">
          <cell r="A129">
            <v>144</v>
          </cell>
        </row>
        <row r="130">
          <cell r="A130">
            <v>145</v>
          </cell>
        </row>
        <row r="131">
          <cell r="A131">
            <v>146</v>
          </cell>
        </row>
        <row r="132">
          <cell r="A132">
            <v>147</v>
          </cell>
        </row>
        <row r="133">
          <cell r="A133">
            <v>148</v>
          </cell>
        </row>
        <row r="134">
          <cell r="A134">
            <v>149</v>
          </cell>
        </row>
        <row r="135">
          <cell r="A135">
            <v>150</v>
          </cell>
        </row>
        <row r="136">
          <cell r="A136">
            <v>151</v>
          </cell>
        </row>
        <row r="137">
          <cell r="A137">
            <v>152</v>
          </cell>
        </row>
        <row r="138">
          <cell r="A138">
            <v>153</v>
          </cell>
        </row>
        <row r="139">
          <cell r="A139">
            <v>154</v>
          </cell>
        </row>
        <row r="140">
          <cell r="A140">
            <v>155</v>
          </cell>
        </row>
        <row r="141">
          <cell r="A141">
            <v>156</v>
          </cell>
        </row>
        <row r="142">
          <cell r="A142">
            <v>157</v>
          </cell>
        </row>
        <row r="143">
          <cell r="A143">
            <v>158</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Presup Av 68 con 64"/>
      <sheetName val="Presup Av 1o de mayo con 73a "/>
      <sheetName val="Presup Av 68 con 10"/>
      <sheetName val="Presup Clle 63 con 50"/>
    </sheetNames>
    <sheetDataSet>
      <sheetData sheetId="1">
        <row r="17">
          <cell r="A17" t="str">
            <v>PRECIO TOPE IDU    COSTO DIRECTO VIGENTE</v>
          </cell>
          <cell r="B17" t="str">
            <v>ÍTEM No.</v>
          </cell>
          <cell r="C17" t="str">
            <v>DESCRIPCIÓN</v>
          </cell>
          <cell r="D17" t="str">
            <v>UND.</v>
          </cell>
          <cell r="E17" t="str">
            <v>CANT.</v>
          </cell>
          <cell r="G17" t="str">
            <v>PRECIO UNITARIO DIRECTO</v>
          </cell>
          <cell r="H17" t="str">
            <v>SUBTOTAL DIRECTO</v>
          </cell>
          <cell r="J17" t="str">
            <v>PRECIO UNITARIO TOTAL</v>
          </cell>
          <cell r="K17" t="str">
            <v>SUBTOTAL</v>
          </cell>
          <cell r="L17" t="str">
            <v>% DE INCIDENCIA EN EL PRESUPUESTO</v>
          </cell>
        </row>
        <row r="20">
          <cell r="H20">
            <v>0</v>
          </cell>
          <cell r="K20">
            <v>0</v>
          </cell>
        </row>
        <row r="21">
          <cell r="B21">
            <v>1</v>
          </cell>
          <cell r="C21" t="str">
            <v>Rampas</v>
          </cell>
          <cell r="H21">
            <v>274294027.15999997</v>
          </cell>
          <cell r="K21">
            <v>382338444.458324</v>
          </cell>
          <cell r="L21">
            <v>0.5934529879130523</v>
          </cell>
        </row>
        <row r="23">
          <cell r="B23">
            <v>1.1</v>
          </cell>
          <cell r="C23" t="str">
            <v>Concreto f'c=280 Kg/cm2</v>
          </cell>
          <cell r="D23" t="str">
            <v>m3</v>
          </cell>
          <cell r="E23">
            <v>108.04</v>
          </cell>
          <cell r="F23">
            <v>450525</v>
          </cell>
          <cell r="G23">
            <v>450525</v>
          </cell>
          <cell r="H23">
            <v>48674721</v>
          </cell>
          <cell r="J23">
            <v>627986.7975</v>
          </cell>
          <cell r="K23">
            <v>67847693.6019</v>
          </cell>
          <cell r="L23">
            <v>0.10531092824866525</v>
          </cell>
        </row>
        <row r="24">
          <cell r="A24">
            <v>3.007</v>
          </cell>
          <cell r="B24">
            <v>1.2</v>
          </cell>
          <cell r="C24" t="str">
            <v>Concreto f'c=210 Kg/cm2</v>
          </cell>
          <cell r="D24" t="str">
            <v>m3</v>
          </cell>
          <cell r="E24">
            <v>114.36</v>
          </cell>
          <cell r="F24">
            <v>447307</v>
          </cell>
          <cell r="G24">
            <v>447307</v>
          </cell>
          <cell r="H24">
            <v>51154028.52</v>
          </cell>
          <cell r="J24">
            <v>623501.2272999999</v>
          </cell>
          <cell r="K24">
            <v>71303600.354028</v>
          </cell>
          <cell r="L24">
            <v>0.1106750715037462</v>
          </cell>
        </row>
        <row r="25">
          <cell r="A25">
            <v>3.71</v>
          </cell>
          <cell r="B25">
            <v>1.3</v>
          </cell>
          <cell r="C25" t="str">
            <v>Acero fy=4200 Kg/cm2</v>
          </cell>
          <cell r="D25" t="str">
            <v>kg</v>
          </cell>
          <cell r="E25">
            <v>22830</v>
          </cell>
          <cell r="F25">
            <v>2703</v>
          </cell>
          <cell r="G25">
            <v>2649</v>
          </cell>
          <cell r="H25">
            <v>60476670</v>
          </cell>
          <cell r="J25">
            <v>3692.4411</v>
          </cell>
          <cell r="K25">
            <v>84298430.313</v>
          </cell>
          <cell r="L25">
            <v>0.130845213372424</v>
          </cell>
        </row>
        <row r="26">
          <cell r="B26">
            <v>1.4</v>
          </cell>
          <cell r="C26" t="str">
            <v>Excavación manual para bases</v>
          </cell>
          <cell r="D26" t="str">
            <v>m3</v>
          </cell>
          <cell r="E26">
            <v>90.76</v>
          </cell>
          <cell r="F26">
            <v>35288</v>
          </cell>
          <cell r="G26">
            <v>29539</v>
          </cell>
          <cell r="H26">
            <v>2680959.64</v>
          </cell>
          <cell r="J26">
            <v>41174.412099999994</v>
          </cell>
          <cell r="K26">
            <v>3736989.642196</v>
          </cell>
          <cell r="L26">
            <v>0.0058004307469088</v>
          </cell>
        </row>
        <row r="27">
          <cell r="B27">
            <v>1.5</v>
          </cell>
          <cell r="C27" t="str">
            <v>Excavación para pilotes</v>
          </cell>
          <cell r="D27" t="str">
            <v>ml</v>
          </cell>
          <cell r="E27">
            <v>476</v>
          </cell>
          <cell r="F27">
            <v>124033</v>
          </cell>
          <cell r="G27">
            <v>66642</v>
          </cell>
          <cell r="H27">
            <v>31721592</v>
          </cell>
          <cell r="J27">
            <v>92892.28379999999</v>
          </cell>
          <cell r="K27">
            <v>44216727.0888</v>
          </cell>
          <cell r="L27">
            <v>0.06863172978527055</v>
          </cell>
          <cell r="M27">
            <v>31618.268664734016</v>
          </cell>
          <cell r="N27" t="str">
            <v>22320,65+2500+900*20</v>
          </cell>
        </row>
        <row r="28">
          <cell r="B28">
            <v>1.6</v>
          </cell>
          <cell r="C28" t="str">
            <v>Apoyos de Neopreno 0.50*0.30*3/4"</v>
          </cell>
          <cell r="D28" t="str">
            <v>un</v>
          </cell>
          <cell r="E28">
            <v>2</v>
          </cell>
          <cell r="F28">
            <v>298323</v>
          </cell>
          <cell r="G28">
            <v>995512</v>
          </cell>
          <cell r="H28">
            <v>1991024</v>
          </cell>
          <cell r="J28">
            <v>1387644.1768</v>
          </cell>
          <cell r="K28">
            <v>2775288.3536</v>
          </cell>
          <cell r="L28">
            <v>0.0043077100658752724</v>
          </cell>
        </row>
        <row r="29">
          <cell r="B29">
            <v>1.7</v>
          </cell>
          <cell r="C29" t="str">
            <v>Demoliciones (Incluye cargue  y transporte a escombrera autorizada)</v>
          </cell>
          <cell r="D29" t="str">
            <v>m3</v>
          </cell>
          <cell r="E29">
            <v>104</v>
          </cell>
          <cell r="F29">
            <v>42821</v>
          </cell>
          <cell r="G29">
            <v>35958</v>
          </cell>
          <cell r="H29">
            <v>3739632</v>
          </cell>
          <cell r="J29">
            <v>50121.856199999995</v>
          </cell>
          <cell r="K29">
            <v>5212673.044799999</v>
          </cell>
          <cell r="L29">
            <v>0.008090937331277411</v>
          </cell>
        </row>
        <row r="30">
          <cell r="B30">
            <v>1.8</v>
          </cell>
          <cell r="C30" t="str">
            <v>Mampostería e=0,15mts</v>
          </cell>
          <cell r="D30" t="str">
            <v>m2</v>
          </cell>
          <cell r="E30">
            <v>100</v>
          </cell>
          <cell r="F30">
            <v>32518</v>
          </cell>
          <cell r="G30">
            <v>32518</v>
          </cell>
          <cell r="H30">
            <v>3251800</v>
          </cell>
          <cell r="J30">
            <v>45326.8402</v>
          </cell>
          <cell r="K30">
            <v>4532684.02</v>
          </cell>
          <cell r="L30">
            <v>0.007035481034991648</v>
          </cell>
        </row>
        <row r="31">
          <cell r="B31">
            <v>1.9</v>
          </cell>
          <cell r="C31" t="str">
            <v>Lamina steel deck cal 22</v>
          </cell>
          <cell r="D31" t="str">
            <v>m2</v>
          </cell>
          <cell r="E31">
            <v>100</v>
          </cell>
          <cell r="F31">
            <v>67860</v>
          </cell>
          <cell r="G31">
            <v>74640</v>
          </cell>
          <cell r="H31">
            <v>7464000</v>
          </cell>
          <cell r="J31">
            <v>104040.696</v>
          </cell>
          <cell r="K31">
            <v>10404069.6</v>
          </cell>
          <cell r="L31">
            <v>0.016148850004667464</v>
          </cell>
        </row>
        <row r="32">
          <cell r="A32">
            <v>3.01</v>
          </cell>
          <cell r="B32" t="str">
            <v>1,10</v>
          </cell>
          <cell r="C32" t="str">
            <v>Acero Estructural A-36</v>
          </cell>
          <cell r="D32" t="str">
            <v>kg</v>
          </cell>
          <cell r="E32">
            <v>9200</v>
          </cell>
          <cell r="F32">
            <v>6863</v>
          </cell>
          <cell r="G32">
            <v>6863</v>
          </cell>
          <cell r="H32">
            <v>63139600</v>
          </cell>
          <cell r="J32">
            <v>9566.3357</v>
          </cell>
          <cell r="K32">
            <v>88010288.44</v>
          </cell>
          <cell r="L32">
            <v>0.13660663581922586</v>
          </cell>
        </row>
        <row r="34">
          <cell r="B34">
            <v>2</v>
          </cell>
          <cell r="C34" t="str">
            <v>ESPACIO PUBLICO</v>
          </cell>
          <cell r="H34">
            <v>142431026.45</v>
          </cell>
          <cell r="K34">
            <v>198534607.76865497</v>
          </cell>
          <cell r="L34">
            <v>0.30815879985957584</v>
          </cell>
        </row>
        <row r="36">
          <cell r="B36">
            <v>2.1</v>
          </cell>
          <cell r="C36" t="str">
            <v>Rampa peatonal (Vado) (1 mt x 1 mt)</v>
          </cell>
          <cell r="D36" t="str">
            <v>un</v>
          </cell>
          <cell r="E36">
            <v>2</v>
          </cell>
          <cell r="F36">
            <v>105071</v>
          </cell>
          <cell r="G36">
            <v>59528</v>
          </cell>
          <cell r="H36">
            <v>119056</v>
          </cell>
          <cell r="J36">
            <v>82976.0792</v>
          </cell>
          <cell r="K36">
            <v>165952.1584</v>
          </cell>
          <cell r="L36">
            <v>0.00025758540811303453</v>
          </cell>
        </row>
        <row r="37">
          <cell r="A37">
            <v>3.71</v>
          </cell>
          <cell r="B37">
            <v>2.2</v>
          </cell>
          <cell r="C37" t="str">
            <v>Sardinel A-10</v>
          </cell>
          <cell r="D37" t="str">
            <v>ml</v>
          </cell>
          <cell r="E37">
            <v>135.24</v>
          </cell>
          <cell r="F37">
            <v>44217</v>
          </cell>
          <cell r="G37">
            <v>43206</v>
          </cell>
          <cell r="H37">
            <v>5843179.44</v>
          </cell>
          <cell r="I37">
            <v>1910439702</v>
          </cell>
          <cell r="J37">
            <v>60224.8434</v>
          </cell>
          <cell r="K37">
            <v>8144807.821416</v>
          </cell>
          <cell r="L37">
            <v>0.012642099186350059</v>
          </cell>
        </row>
        <row r="38">
          <cell r="B38">
            <v>2.3</v>
          </cell>
          <cell r="C38" t="str">
            <v>Sardinel A-85</v>
          </cell>
          <cell r="D38" t="str">
            <v>ml</v>
          </cell>
          <cell r="E38">
            <v>8.5</v>
          </cell>
          <cell r="G38">
            <v>39092</v>
          </cell>
          <cell r="H38">
            <v>332282</v>
          </cell>
          <cell r="I38">
            <v>0</v>
          </cell>
          <cell r="J38">
            <v>54490.3388</v>
          </cell>
          <cell r="K38">
            <v>463167.8798</v>
          </cell>
          <cell r="L38">
            <v>0.0007189137429328663</v>
          </cell>
        </row>
        <row r="39">
          <cell r="B39">
            <v>2.4</v>
          </cell>
          <cell r="C39" t="str">
            <v>Bordillo de confinamiento A-80</v>
          </cell>
          <cell r="D39" t="str">
            <v>ml</v>
          </cell>
          <cell r="E39">
            <v>1005.29</v>
          </cell>
          <cell r="F39">
            <v>37246</v>
          </cell>
          <cell r="G39">
            <v>35802</v>
          </cell>
          <cell r="H39">
            <v>35991392.58</v>
          </cell>
          <cell r="I39">
            <v>1333481292</v>
          </cell>
          <cell r="J39">
            <v>49904.40779999999</v>
          </cell>
          <cell r="K39">
            <v>50168402.11726199</v>
          </cell>
          <cell r="L39">
            <v>0.07786972136033246</v>
          </cell>
        </row>
        <row r="40">
          <cell r="B40">
            <v>2.5</v>
          </cell>
          <cell r="C40" t="str">
            <v>Adoquín en arcilla</v>
          </cell>
          <cell r="D40" t="str">
            <v>m2</v>
          </cell>
          <cell r="E40">
            <v>1068.01</v>
          </cell>
          <cell r="F40">
            <v>45911</v>
          </cell>
          <cell r="G40">
            <v>35428</v>
          </cell>
          <cell r="H40">
            <v>37837458.28</v>
          </cell>
          <cell r="I40">
            <v>1626534908</v>
          </cell>
          <cell r="J40">
            <v>49383.089199999995</v>
          </cell>
          <cell r="K40">
            <v>52741633.096492</v>
          </cell>
          <cell r="L40">
            <v>0.08186380470546396</v>
          </cell>
        </row>
        <row r="41">
          <cell r="B41">
            <v>2.6</v>
          </cell>
          <cell r="C41" t="str">
            <v>Adoquín de arena </v>
          </cell>
          <cell r="D41" t="str">
            <v>m2</v>
          </cell>
          <cell r="E41">
            <v>0</v>
          </cell>
          <cell r="G41">
            <v>35428</v>
          </cell>
          <cell r="H41">
            <v>0</v>
          </cell>
          <cell r="I41">
            <v>0</v>
          </cell>
          <cell r="J41">
            <v>49383.089199999995</v>
          </cell>
          <cell r="K41">
            <v>0</v>
          </cell>
          <cell r="L41">
            <v>0</v>
          </cell>
        </row>
        <row r="42">
          <cell r="B42">
            <v>2.7</v>
          </cell>
          <cell r="C42" t="str">
            <v>Adoquín de concreto</v>
          </cell>
          <cell r="D42" t="str">
            <v>m2</v>
          </cell>
          <cell r="E42">
            <v>374.12</v>
          </cell>
          <cell r="G42">
            <v>31081</v>
          </cell>
          <cell r="H42">
            <v>11628023.72</v>
          </cell>
          <cell r="I42">
            <v>0</v>
          </cell>
          <cell r="J42">
            <v>43323.8059</v>
          </cell>
          <cell r="K42">
            <v>16208302.263308</v>
          </cell>
          <cell r="L42">
            <v>0.02515798645565319</v>
          </cell>
        </row>
        <row r="43">
          <cell r="C43" t="str">
            <v>Concreto escobiado</v>
          </cell>
          <cell r="D43" t="str">
            <v>m2</v>
          </cell>
          <cell r="E43">
            <v>63.03</v>
          </cell>
          <cell r="G43">
            <v>31081</v>
          </cell>
          <cell r="H43">
            <v>1959035.43</v>
          </cell>
          <cell r="I43">
            <v>0</v>
          </cell>
          <cell r="J43">
            <v>43323.8059</v>
          </cell>
          <cell r="K43">
            <v>2730699.485877</v>
          </cell>
          <cell r="L43">
            <v>0.004238500711803219</v>
          </cell>
        </row>
        <row r="44">
          <cell r="B44">
            <v>2.8</v>
          </cell>
          <cell r="C44" t="str">
            <v>Contenedor de raíces tipo B-25</v>
          </cell>
          <cell r="D44" t="str">
            <v>un</v>
          </cell>
          <cell r="E44">
            <v>8</v>
          </cell>
          <cell r="F44">
            <v>158272.59</v>
          </cell>
          <cell r="G44">
            <v>158272</v>
          </cell>
          <cell r="H44">
            <v>1266176</v>
          </cell>
          <cell r="I44">
            <v>25050119364.48</v>
          </cell>
          <cell r="J44">
            <v>220615.34079999998</v>
          </cell>
          <cell r="K44">
            <v>1764922.7263999998</v>
          </cell>
          <cell r="L44">
            <v>0.0027394542207274694</v>
          </cell>
        </row>
        <row r="45">
          <cell r="B45">
            <v>2.9</v>
          </cell>
          <cell r="C45" t="str">
            <v>Banca M-31</v>
          </cell>
          <cell r="D45" t="str">
            <v>un</v>
          </cell>
          <cell r="E45">
            <v>3</v>
          </cell>
          <cell r="G45">
            <v>436882</v>
          </cell>
          <cell r="H45">
            <v>1310646</v>
          </cell>
          <cell r="I45">
            <v>0</v>
          </cell>
          <cell r="J45">
            <v>608969.8197999999</v>
          </cell>
          <cell r="K45">
            <v>1826909.4593999998</v>
          </cell>
          <cell r="L45">
            <v>0.00283566796130994</v>
          </cell>
        </row>
        <row r="46">
          <cell r="B46" t="str">
            <v>2,10</v>
          </cell>
          <cell r="C46" t="str">
            <v>Teléfono público</v>
          </cell>
          <cell r="D46" t="str">
            <v>un</v>
          </cell>
          <cell r="E46">
            <v>1</v>
          </cell>
          <cell r="G46">
            <v>5046758</v>
          </cell>
          <cell r="H46">
            <v>5046758</v>
          </cell>
          <cell r="I46">
            <v>0</v>
          </cell>
          <cell r="J46">
            <v>7034675.976199999</v>
          </cell>
          <cell r="K46">
            <v>7034675.976199999</v>
          </cell>
          <cell r="L46">
            <v>0.010918989543389008</v>
          </cell>
        </row>
        <row r="47">
          <cell r="B47">
            <v>2.11</v>
          </cell>
          <cell r="C47" t="str">
            <v>Bolardo</v>
          </cell>
          <cell r="D47" t="str">
            <v>un</v>
          </cell>
          <cell r="E47">
            <v>0</v>
          </cell>
          <cell r="G47">
            <v>56484</v>
          </cell>
          <cell r="H47">
            <v>0</v>
          </cell>
          <cell r="I47">
            <v>0</v>
          </cell>
          <cell r="J47">
            <v>78733.04759999999</v>
          </cell>
          <cell r="K47">
            <v>0</v>
          </cell>
          <cell r="L47">
            <v>0</v>
          </cell>
        </row>
        <row r="48">
          <cell r="B48">
            <v>2.12</v>
          </cell>
          <cell r="C48" t="str">
            <v>Luminaria peatonal sencilla M-130</v>
          </cell>
          <cell r="D48" t="str">
            <v>un</v>
          </cell>
          <cell r="E48">
            <v>13</v>
          </cell>
          <cell r="F48">
            <v>1015700</v>
          </cell>
          <cell r="G48">
            <v>1053393</v>
          </cell>
          <cell r="H48">
            <v>13694109</v>
          </cell>
          <cell r="I48">
            <v>1069931270100</v>
          </cell>
          <cell r="J48">
            <v>1468324.5026999998</v>
          </cell>
          <cell r="K48">
            <v>19088218.535099998</v>
          </cell>
          <cell r="L48">
            <v>0.02962809648828601</v>
          </cell>
        </row>
        <row r="49">
          <cell r="B49">
            <v>2.13</v>
          </cell>
          <cell r="C49" t="str">
            <v>Caneca antivandálica en acero inoxidable</v>
          </cell>
          <cell r="D49" t="str">
            <v>un</v>
          </cell>
          <cell r="E49">
            <v>3</v>
          </cell>
          <cell r="F49">
            <v>219380.2</v>
          </cell>
          <cell r="G49">
            <v>219380</v>
          </cell>
          <cell r="H49">
            <v>658140</v>
          </cell>
          <cell r="I49">
            <v>48127628276</v>
          </cell>
          <cell r="J49">
            <v>305793.782</v>
          </cell>
          <cell r="K49">
            <v>917381.3459999999</v>
          </cell>
          <cell r="L49">
            <v>0.0014239287435787572</v>
          </cell>
        </row>
        <row r="50">
          <cell r="B50">
            <v>2.14</v>
          </cell>
          <cell r="C50" t="str">
            <v>Franja de ajuste en concreto e=0.1m</v>
          </cell>
          <cell r="D50" t="str">
            <v>ml</v>
          </cell>
          <cell r="E50">
            <v>0</v>
          </cell>
          <cell r="F50">
            <v>4505.25</v>
          </cell>
          <cell r="G50">
            <v>3762</v>
          </cell>
          <cell r="H50">
            <v>0</v>
          </cell>
          <cell r="I50">
            <v>16948750.5</v>
          </cell>
          <cell r="J50">
            <v>5243.8517999999995</v>
          </cell>
          <cell r="K50">
            <v>0</v>
          </cell>
          <cell r="L50">
            <v>0</v>
          </cell>
        </row>
        <row r="51">
          <cell r="B51">
            <v>2.15</v>
          </cell>
          <cell r="C51" t="str">
            <v>Loseta táctil tipo A-50 con estoperoles</v>
          </cell>
          <cell r="D51" t="str">
            <v>m2</v>
          </cell>
          <cell r="E51">
            <v>0</v>
          </cell>
          <cell r="F51">
            <v>44646.78</v>
          </cell>
          <cell r="G51">
            <v>40967</v>
          </cell>
          <cell r="H51">
            <v>0</v>
          </cell>
          <cell r="I51">
            <v>1829044636.26</v>
          </cell>
          <cell r="J51">
            <v>57103.9013</v>
          </cell>
          <cell r="K51">
            <v>0</v>
          </cell>
          <cell r="L51">
            <v>0</v>
          </cell>
        </row>
        <row r="52">
          <cell r="B52">
            <v>2.16</v>
          </cell>
          <cell r="C52" t="str">
            <v>Subbase</v>
          </cell>
          <cell r="D52" t="str">
            <v>m3</v>
          </cell>
          <cell r="E52">
            <v>491</v>
          </cell>
          <cell r="F52">
            <v>50163.13</v>
          </cell>
          <cell r="G52">
            <v>54470</v>
          </cell>
          <cell r="H52">
            <v>26744770</v>
          </cell>
          <cell r="J52">
            <v>75925.733</v>
          </cell>
          <cell r="K52">
            <v>37279534.903</v>
          </cell>
          <cell r="L52">
            <v>0.057864051331635885</v>
          </cell>
        </row>
        <row r="53">
          <cell r="B53">
            <v>2.17</v>
          </cell>
          <cell r="C53" t="str">
            <v>Capa granular estabilizada con cemento (3%)</v>
          </cell>
          <cell r="D53" t="str">
            <v>m3</v>
          </cell>
          <cell r="E53">
            <v>589</v>
          </cell>
          <cell r="G53">
            <v>64070</v>
          </cell>
          <cell r="H53">
            <v>37737230</v>
          </cell>
          <cell r="J53">
            <v>64070</v>
          </cell>
          <cell r="K53">
            <v>37737230</v>
          </cell>
          <cell r="L53">
            <v>0.08164695429550337</v>
          </cell>
        </row>
        <row r="54">
          <cell r="B54">
            <v>2.18</v>
          </cell>
          <cell r="C54" t="str">
            <v>Relleno para conformacion subrasante</v>
          </cell>
          <cell r="D54" t="str">
            <v>m3</v>
          </cell>
          <cell r="E54">
            <v>0</v>
          </cell>
          <cell r="G54">
            <v>19670</v>
          </cell>
          <cell r="H54">
            <v>0</v>
          </cell>
          <cell r="J54">
            <v>19670</v>
          </cell>
          <cell r="K54">
            <v>0</v>
          </cell>
          <cell r="L54">
            <v>0</v>
          </cell>
        </row>
        <row r="55">
          <cell r="B55">
            <v>2.19</v>
          </cell>
          <cell r="C55" t="str">
            <v>Geotextil</v>
          </cell>
          <cell r="D55" t="str">
            <v>m2</v>
          </cell>
          <cell r="E55">
            <v>491</v>
          </cell>
          <cell r="G55">
            <v>7955</v>
          </cell>
          <cell r="H55">
            <v>3905905</v>
          </cell>
          <cell r="J55">
            <v>7955</v>
          </cell>
          <cell r="K55">
            <v>3905905</v>
          </cell>
          <cell r="L55">
            <v>0.008450679793338783</v>
          </cell>
        </row>
        <row r="57">
          <cell r="B57">
            <v>3</v>
          </cell>
          <cell r="C57" t="str">
            <v>VÍA</v>
          </cell>
          <cell r="H57">
            <v>0</v>
          </cell>
          <cell r="K57">
            <v>0</v>
          </cell>
          <cell r="L57">
            <v>0</v>
          </cell>
          <cell r="M57">
            <v>580873052.226979</v>
          </cell>
        </row>
        <row r="59">
          <cell r="A59">
            <v>3.464</v>
          </cell>
          <cell r="B59">
            <v>3.1</v>
          </cell>
          <cell r="C59" t="str">
            <v>Adoquín vehicular de 8 cms de espesor</v>
          </cell>
          <cell r="D59" t="str">
            <v>m2</v>
          </cell>
          <cell r="E59">
            <v>0</v>
          </cell>
          <cell r="F59">
            <v>33827</v>
          </cell>
          <cell r="G59">
            <v>39205</v>
          </cell>
          <cell r="H59">
            <v>0</v>
          </cell>
          <cell r="I59">
            <v>1326187535</v>
          </cell>
          <cell r="J59">
            <v>54647.8495</v>
          </cell>
          <cell r="K59">
            <v>0</v>
          </cell>
          <cell r="L59">
            <v>0</v>
          </cell>
        </row>
        <row r="60">
          <cell r="B60">
            <v>3.2</v>
          </cell>
          <cell r="C60" t="str">
            <v>Base granular de 15 cms de espesor</v>
          </cell>
          <cell r="D60" t="str">
            <v>m3</v>
          </cell>
          <cell r="E60">
            <v>0</v>
          </cell>
          <cell r="F60">
            <v>59965</v>
          </cell>
          <cell r="G60">
            <v>73148</v>
          </cell>
          <cell r="H60">
            <v>0</v>
          </cell>
          <cell r="I60">
            <v>4386319820</v>
          </cell>
          <cell r="J60">
            <v>101960.9972</v>
          </cell>
          <cell r="K60">
            <v>0</v>
          </cell>
          <cell r="L60">
            <v>0</v>
          </cell>
        </row>
        <row r="61">
          <cell r="B61">
            <v>3.3</v>
          </cell>
          <cell r="C61" t="str">
            <v>Sub-base granular de 20 cms de espesor</v>
          </cell>
          <cell r="D61" t="str">
            <v>m3</v>
          </cell>
          <cell r="E61">
            <v>0</v>
          </cell>
          <cell r="F61">
            <v>50163</v>
          </cell>
          <cell r="G61">
            <v>54470</v>
          </cell>
          <cell r="H61">
            <v>0</v>
          </cell>
          <cell r="I61">
            <v>2732378610</v>
          </cell>
          <cell r="J61">
            <v>75925.733</v>
          </cell>
          <cell r="K61">
            <v>0</v>
          </cell>
          <cell r="L61">
            <v>0</v>
          </cell>
        </row>
        <row r="62">
          <cell r="B62">
            <v>3.4</v>
          </cell>
          <cell r="C62" t="str">
            <v>Excavación</v>
          </cell>
          <cell r="D62" t="str">
            <v>m3</v>
          </cell>
          <cell r="E62">
            <v>0</v>
          </cell>
          <cell r="F62">
            <v>35288</v>
          </cell>
          <cell r="G62">
            <v>15448</v>
          </cell>
          <cell r="H62">
            <v>0</v>
          </cell>
          <cell r="I62">
            <v>545129024</v>
          </cell>
          <cell r="J62">
            <v>21532.9672</v>
          </cell>
          <cell r="K62">
            <v>0</v>
          </cell>
          <cell r="L62">
            <v>0</v>
          </cell>
        </row>
        <row r="63">
          <cell r="B63">
            <v>3.5</v>
          </cell>
          <cell r="C63" t="str">
            <v>Relleno mejoramiento</v>
          </cell>
          <cell r="D63" t="str">
            <v>m3</v>
          </cell>
          <cell r="E63">
            <v>0</v>
          </cell>
          <cell r="F63">
            <v>37562</v>
          </cell>
          <cell r="G63">
            <v>37579</v>
          </cell>
          <cell r="H63">
            <v>0</v>
          </cell>
          <cell r="I63">
            <v>1411542398</v>
          </cell>
          <cell r="J63">
            <v>52381.3681</v>
          </cell>
          <cell r="K63">
            <v>0</v>
          </cell>
          <cell r="L63">
            <v>0</v>
          </cell>
        </row>
        <row r="64">
          <cell r="B64">
            <v>3.6</v>
          </cell>
          <cell r="C64" t="str">
            <v>Geotextil separación</v>
          </cell>
          <cell r="D64" t="str">
            <v>m2</v>
          </cell>
          <cell r="E64">
            <v>0</v>
          </cell>
          <cell r="F64">
            <v>7955</v>
          </cell>
          <cell r="G64">
            <v>7955</v>
          </cell>
          <cell r="H64">
            <v>0</v>
          </cell>
          <cell r="I64">
            <v>63282025</v>
          </cell>
          <cell r="J64">
            <v>11088.474499999998</v>
          </cell>
          <cell r="K64">
            <v>0</v>
          </cell>
          <cell r="L64">
            <v>0</v>
          </cell>
        </row>
        <row r="65">
          <cell r="B65">
            <v>3.7</v>
          </cell>
          <cell r="C65" t="str">
            <v>Demolición pavimento existente</v>
          </cell>
          <cell r="D65" t="str">
            <v>m2</v>
          </cell>
          <cell r="E65">
            <v>0</v>
          </cell>
          <cell r="F65">
            <v>4800</v>
          </cell>
          <cell r="G65">
            <v>18029</v>
          </cell>
          <cell r="H65">
            <v>0</v>
          </cell>
          <cell r="I65">
            <v>86539200</v>
          </cell>
          <cell r="J65">
            <v>25130.623099999997</v>
          </cell>
          <cell r="K65">
            <v>0</v>
          </cell>
          <cell r="L65">
            <v>0</v>
          </cell>
        </row>
        <row r="67">
          <cell r="B67">
            <v>4</v>
          </cell>
          <cell r="C67" t="str">
            <v>ACUEDUCTO</v>
          </cell>
          <cell r="H67">
            <v>2999206</v>
          </cell>
          <cell r="K67">
            <v>4180593.2433999996</v>
          </cell>
          <cell r="L67">
            <v>0.006488977468796716</v>
          </cell>
        </row>
        <row r="69">
          <cell r="B69">
            <v>4.1</v>
          </cell>
          <cell r="C69" t="str">
            <v>Tubería de 6"</v>
          </cell>
          <cell r="D69" t="str">
            <v>m2</v>
          </cell>
          <cell r="E69">
            <v>0</v>
          </cell>
          <cell r="F69">
            <v>4800</v>
          </cell>
          <cell r="G69">
            <v>50834</v>
          </cell>
          <cell r="H69">
            <v>0</v>
          </cell>
          <cell r="I69">
            <v>244003200</v>
          </cell>
          <cell r="J69">
            <v>70857.5126</v>
          </cell>
          <cell r="K69">
            <v>0</v>
          </cell>
          <cell r="L69">
            <v>0</v>
          </cell>
        </row>
        <row r="70">
          <cell r="B70">
            <v>4.2</v>
          </cell>
          <cell r="C70" t="str">
            <v>Tubería de12"</v>
          </cell>
          <cell r="D70" t="str">
            <v>m3</v>
          </cell>
          <cell r="E70">
            <v>59</v>
          </cell>
          <cell r="F70">
            <v>4800</v>
          </cell>
          <cell r="G70">
            <v>50834</v>
          </cell>
          <cell r="H70">
            <v>2999206</v>
          </cell>
          <cell r="I70">
            <v>244003200</v>
          </cell>
          <cell r="J70">
            <v>70857.5126</v>
          </cell>
          <cell r="K70">
            <v>4180593.2433999996</v>
          </cell>
          <cell r="L70">
            <v>0.006488977468796716</v>
          </cell>
        </row>
        <row r="71">
          <cell r="I71">
            <v>0</v>
          </cell>
        </row>
        <row r="72">
          <cell r="B72">
            <v>5</v>
          </cell>
          <cell r="C72" t="str">
            <v>ALCANTARILLADO</v>
          </cell>
          <cell r="H72">
            <v>22003763</v>
          </cell>
          <cell r="K72">
            <v>30671045.245699998</v>
          </cell>
          <cell r="L72">
            <v>0.04760657398516235</v>
          </cell>
        </row>
        <row r="74">
          <cell r="B74">
            <v>5.1</v>
          </cell>
          <cell r="C74" t="str">
            <v>Excavaciones (Incluye transporte y disposición en zonas de desecho)</v>
          </cell>
        </row>
        <row r="75">
          <cell r="A75">
            <v>3.71</v>
          </cell>
          <cell r="B75" t="str">
            <v>5,1,1</v>
          </cell>
          <cell r="C75" t="str">
            <v>Excavación "Manual" de 0.00 a 2.00 m  de profundidad  (incluye cargue, transporte y disposición de sobrantes en sitio autorizado por la autoridad ambiental)</v>
          </cell>
          <cell r="D75" t="str">
            <v>m3</v>
          </cell>
          <cell r="E75">
            <v>146</v>
          </cell>
          <cell r="F75">
            <v>14787.67</v>
          </cell>
          <cell r="G75">
            <v>18292</v>
          </cell>
          <cell r="H75">
            <v>2670632</v>
          </cell>
          <cell r="I75">
            <v>270496059.64</v>
          </cell>
          <cell r="J75">
            <v>25497.2188</v>
          </cell>
          <cell r="K75">
            <v>3722593.9447999997</v>
          </cell>
          <cell r="L75">
            <v>0.005778086225303467</v>
          </cell>
        </row>
        <row r="76">
          <cell r="B76">
            <v>5.2</v>
          </cell>
          <cell r="C76" t="str">
            <v>Rellenos (Incluye suministro, transporte, colocación y compactación)</v>
          </cell>
          <cell r="I76">
            <v>0</v>
          </cell>
        </row>
        <row r="77">
          <cell r="B77" t="str">
            <v>5,2,1</v>
          </cell>
          <cell r="C77" t="str">
            <v>Suministro e instalación de relleno tipo 1 "Mezcla gravilla y arena lavada de río"</v>
          </cell>
          <cell r="D77" t="str">
            <v>m3</v>
          </cell>
          <cell r="E77">
            <v>23</v>
          </cell>
          <cell r="F77">
            <v>69949.05</v>
          </cell>
          <cell r="G77">
            <v>69999</v>
          </cell>
          <cell r="H77">
            <v>1609977</v>
          </cell>
          <cell r="I77">
            <v>4896363550.95</v>
          </cell>
          <cell r="J77">
            <v>97571.60609999999</v>
          </cell>
          <cell r="K77">
            <v>2244146.9403</v>
          </cell>
          <cell r="L77">
            <v>0.0034832900701988892</v>
          </cell>
        </row>
        <row r="78">
          <cell r="B78" t="str">
            <v>5,2,2</v>
          </cell>
          <cell r="C78" t="str">
            <v>Suministro e instalación de relleno tipo 2 "Recebo"</v>
          </cell>
          <cell r="D78" t="str">
            <v>m3</v>
          </cell>
          <cell r="E78">
            <v>57</v>
          </cell>
          <cell r="F78">
            <v>25738.77</v>
          </cell>
          <cell r="G78">
            <v>26806</v>
          </cell>
          <cell r="H78">
            <v>1527942</v>
          </cell>
          <cell r="I78">
            <v>689953468.62</v>
          </cell>
          <cell r="J78">
            <v>37364.8834</v>
          </cell>
          <cell r="K78">
            <v>2129798.3537999997</v>
          </cell>
          <cell r="L78">
            <v>0.0033058020061403556</v>
          </cell>
        </row>
        <row r="79">
          <cell r="A79">
            <v>3.485</v>
          </cell>
          <cell r="B79" t="str">
            <v>5,2,3</v>
          </cell>
          <cell r="C79" t="str">
            <v>Suministro e instalación de relleno tipo 7 " Mat. Proveniente de la excavación"</v>
          </cell>
          <cell r="D79" t="str">
            <v>m3</v>
          </cell>
          <cell r="E79">
            <v>68</v>
          </cell>
          <cell r="F79">
            <v>4465.27</v>
          </cell>
          <cell r="G79">
            <v>4474</v>
          </cell>
          <cell r="H79">
            <v>304232</v>
          </cell>
          <cell r="I79">
            <v>19977617.98</v>
          </cell>
          <cell r="J79">
            <v>6236.308599999999</v>
          </cell>
          <cell r="K79">
            <v>424068.9848</v>
          </cell>
          <cell r="L79">
            <v>0.0006582257415085734</v>
          </cell>
        </row>
        <row r="80">
          <cell r="B80">
            <v>5.3</v>
          </cell>
          <cell r="C80" t="str">
            <v>Tubería de concreto simple ( incluye valor de la tubería, colocación y calafateo)</v>
          </cell>
          <cell r="I80">
            <v>0</v>
          </cell>
        </row>
        <row r="81">
          <cell r="B81" t="str">
            <v>5,3,1</v>
          </cell>
          <cell r="C81" t="str">
            <v>Suministro e instalación Tubo clase I concreto sin ref. 14" ( Incluye Anillo de caucho p/t)</v>
          </cell>
          <cell r="D81" t="str">
            <v>ml</v>
          </cell>
          <cell r="E81">
            <v>140</v>
          </cell>
          <cell r="F81">
            <v>44540.03</v>
          </cell>
          <cell r="G81">
            <v>44540</v>
          </cell>
          <cell r="H81">
            <v>6235600</v>
          </cell>
          <cell r="I81">
            <v>1983812936.2</v>
          </cell>
          <cell r="J81">
            <v>62084.306</v>
          </cell>
          <cell r="K81">
            <v>8691802.84</v>
          </cell>
          <cell r="L81">
            <v>0.013491126619654936</v>
          </cell>
        </row>
        <row r="82">
          <cell r="B82">
            <v>5.4</v>
          </cell>
          <cell r="C82" t="str">
            <v>Pozos Inspección </v>
          </cell>
          <cell r="I82">
            <v>0</v>
          </cell>
        </row>
        <row r="83">
          <cell r="B83" t="str">
            <v>5,4,1</v>
          </cell>
          <cell r="C83" t="str">
            <v>Construcción de placa fondo pozo inspección D=1,70 m</v>
          </cell>
          <cell r="D83" t="str">
            <v>un</v>
          </cell>
          <cell r="E83">
            <v>4</v>
          </cell>
          <cell r="F83">
            <v>438298.16</v>
          </cell>
          <cell r="G83">
            <v>437994</v>
          </cell>
          <cell r="H83">
            <v>1751976</v>
          </cell>
          <cell r="J83">
            <v>610519.8365999999</v>
          </cell>
          <cell r="K83">
            <v>2442079.3463999997</v>
          </cell>
          <cell r="L83">
            <v>0.00379051415270328</v>
          </cell>
        </row>
        <row r="84">
          <cell r="A84">
            <v>3.01</v>
          </cell>
          <cell r="B84" t="str">
            <v>5,4,2</v>
          </cell>
          <cell r="C84" t="str">
            <v>Construcción pozo inspección D=1.70 E=0.25 tipo A</v>
          </cell>
          <cell r="D84" t="str">
            <v>ml</v>
          </cell>
          <cell r="E84">
            <v>15</v>
          </cell>
          <cell r="F84">
            <v>330520.24</v>
          </cell>
          <cell r="G84">
            <v>330523</v>
          </cell>
          <cell r="H84">
            <v>4957845</v>
          </cell>
          <cell r="I84">
            <v>109244541285.52</v>
          </cell>
          <cell r="J84">
            <v>460716.0097</v>
          </cell>
          <cell r="K84">
            <v>6910740.1455</v>
          </cell>
          <cell r="L84">
            <v>0.010726620478482123</v>
          </cell>
        </row>
        <row r="85">
          <cell r="A85">
            <v>3.486</v>
          </cell>
          <cell r="B85" t="str">
            <v>5,4,3</v>
          </cell>
          <cell r="C85" t="str">
            <v>Placa Cubierta Aro y Tapa pozo inspección- Fundida en sitio</v>
          </cell>
          <cell r="D85" t="str">
            <v>un</v>
          </cell>
          <cell r="E85">
            <v>4</v>
          </cell>
          <cell r="F85">
            <v>645156.16</v>
          </cell>
          <cell r="G85">
            <v>644928</v>
          </cell>
          <cell r="H85">
            <v>2579712</v>
          </cell>
          <cell r="I85">
            <v>416079271956.48004</v>
          </cell>
          <cell r="J85">
            <v>898965.1392</v>
          </cell>
          <cell r="K85">
            <v>3595860.5568</v>
          </cell>
          <cell r="L85">
            <v>0.005581374885214457</v>
          </cell>
        </row>
        <row r="86">
          <cell r="B86" t="str">
            <v>5,4,4</v>
          </cell>
          <cell r="C86" t="str">
            <v>Nivelación de pozo inspección e = 0.25 m hasta la rasante</v>
          </cell>
          <cell r="D86" t="str">
            <v>un</v>
          </cell>
          <cell r="E86">
            <v>5</v>
          </cell>
          <cell r="F86">
            <v>48346.2</v>
          </cell>
          <cell r="G86">
            <v>48391</v>
          </cell>
          <cell r="H86">
            <v>241955</v>
          </cell>
          <cell r="I86">
            <v>2339520964.2</v>
          </cell>
          <cell r="J86">
            <v>67452.21489999999</v>
          </cell>
          <cell r="K86">
            <v>337261.0745</v>
          </cell>
          <cell r="L86">
            <v>0.0005234853969559642</v>
          </cell>
        </row>
        <row r="87">
          <cell r="B87" t="str">
            <v>5,4,5</v>
          </cell>
          <cell r="C87" t="str">
            <v>Limpieza de pozos y sumideros</v>
          </cell>
          <cell r="D87" t="str">
            <v>un</v>
          </cell>
          <cell r="E87">
            <v>4</v>
          </cell>
          <cell r="F87">
            <v>31023.6</v>
          </cell>
          <cell r="G87">
            <v>30973</v>
          </cell>
          <cell r="H87">
            <v>123892</v>
          </cell>
          <cell r="I87">
            <v>960893962.8</v>
          </cell>
          <cell r="J87">
            <v>43173.2647</v>
          </cell>
          <cell r="K87">
            <v>172693.0588</v>
          </cell>
          <cell r="L87">
            <v>0.000268048409000303</v>
          </cell>
        </row>
        <row r="89">
          <cell r="B89">
            <v>7</v>
          </cell>
          <cell r="C89" t="str">
            <v>OBRA ELÉCTRICA</v>
          </cell>
          <cell r="E89">
            <v>1</v>
          </cell>
          <cell r="H89">
            <v>20472072</v>
          </cell>
          <cell r="K89">
            <v>28536021.1608</v>
          </cell>
          <cell r="L89">
            <v>0.044292660773412734</v>
          </cell>
          <cell r="M89">
            <v>63387659.6499</v>
          </cell>
        </row>
        <row r="91">
          <cell r="B91">
            <v>7.1</v>
          </cell>
          <cell r="C91" t="str">
            <v>CANALIZACIONES</v>
          </cell>
        </row>
        <row r="92">
          <cell r="B92" t="str">
            <v>7,1,1</v>
          </cell>
          <cell r="C92" t="str">
            <v>Suministro de materiales, mano de obra, equipo y herramienta para la instalación de tubería en 1Ø3" PVC tipo DB. Incluye: zanja, relleno, compactación, tubería, curvas, uniones, campanas, cinta de señalización, retiro de material donde la autoridad ambien</v>
          </cell>
          <cell r="D92" t="str">
            <v>ml</v>
          </cell>
          <cell r="E92">
            <v>140</v>
          </cell>
          <cell r="F92">
            <v>16028</v>
          </cell>
          <cell r="G92">
            <v>29306</v>
          </cell>
          <cell r="H92">
            <v>4102840</v>
          </cell>
          <cell r="J92">
            <v>40849.6334</v>
          </cell>
          <cell r="K92">
            <v>5718948.676</v>
          </cell>
          <cell r="L92">
            <v>0.008876761488900034</v>
          </cell>
        </row>
        <row r="93">
          <cell r="A93">
            <v>3.578</v>
          </cell>
          <cell r="B93">
            <v>7.2</v>
          </cell>
          <cell r="C93" t="str">
            <v>CAJAS DE INSPECCIÓN</v>
          </cell>
        </row>
        <row r="94">
          <cell r="B94" t="str">
            <v>7,2,1</v>
          </cell>
          <cell r="C94" t="str">
            <v>Suministro de materiales, mano de obra, equipo y herramienta para la instalación de caja de inspección tipo alumbrado, según norma CS274. Incluye: marco y tapa, excavación, mampostería,  traslado de sobrantes a lugares donde la autoridad ambiental lo perm</v>
          </cell>
          <cell r="D94" t="str">
            <v>un</v>
          </cell>
          <cell r="E94">
            <v>12</v>
          </cell>
          <cell r="F94">
            <v>279149</v>
          </cell>
          <cell r="G94">
            <v>352647</v>
          </cell>
          <cell r="H94">
            <v>4231764</v>
          </cell>
          <cell r="J94">
            <v>491554.65329999995</v>
          </cell>
          <cell r="K94">
            <v>5898655.8396</v>
          </cell>
          <cell r="L94">
            <v>0.009155696957549786</v>
          </cell>
        </row>
        <row r="95">
          <cell r="A95">
            <v>3.454</v>
          </cell>
          <cell r="B95">
            <v>7.3</v>
          </cell>
          <cell r="C95" t="str">
            <v>POSTERÍA</v>
          </cell>
        </row>
        <row r="96">
          <cell r="B96" t="str">
            <v>7,3,1</v>
          </cell>
          <cell r="C96" t="str">
            <v>Suministro de materiales, mano de obra, equipo y herramienta para la instalación de poste de concreto 12m recto tipo alumbrado. Incluye: ahoyada, hincada, cimentación, transporte.</v>
          </cell>
          <cell r="D96" t="str">
            <v>un</v>
          </cell>
          <cell r="E96">
            <v>6</v>
          </cell>
          <cell r="F96">
            <v>638300</v>
          </cell>
          <cell r="G96">
            <v>792256</v>
          </cell>
          <cell r="H96">
            <v>4753536</v>
          </cell>
          <cell r="J96">
            <v>1104325.6383999998</v>
          </cell>
          <cell r="K96">
            <v>6625953.830399999</v>
          </cell>
          <cell r="L96">
            <v>0.010284584653776388</v>
          </cell>
        </row>
        <row r="97">
          <cell r="A97">
            <v>3.005</v>
          </cell>
          <cell r="B97" t="str">
            <v>7,3,2</v>
          </cell>
          <cell r="C97" t="str">
            <v>Suministro de materiales, mano de obra, equipo y herramienta para la instalación de poste de concreto 14m recto tipo alumbrado. Incluye: ahoyada, hincada, cimentación, transporte.</v>
          </cell>
          <cell r="D97" t="str">
            <v>un</v>
          </cell>
          <cell r="E97">
            <v>0</v>
          </cell>
          <cell r="F97">
            <v>953745</v>
          </cell>
          <cell r="G97">
            <v>952974</v>
          </cell>
          <cell r="H97">
            <v>0</v>
          </cell>
          <cell r="J97">
            <v>1328350.4586</v>
          </cell>
          <cell r="K97">
            <v>0</v>
          </cell>
          <cell r="L97">
            <v>0</v>
          </cell>
        </row>
        <row r="98">
          <cell r="A98">
            <v>3.006</v>
          </cell>
          <cell r="B98">
            <v>7.4</v>
          </cell>
          <cell r="C98" t="str">
            <v>RED DE BAJA PENSIÓN</v>
          </cell>
        </row>
        <row r="99">
          <cell r="B99" t="str">
            <v>7,4,1</v>
          </cell>
          <cell r="C99" t="str">
            <v>Suministro de materiales, mano de obra, equipo y herramienta para la instalación red de alumbrado en conductor de aluminio calibre 6 AWG con aislamiento en THW-75C-600V.</v>
          </cell>
          <cell r="D99" t="str">
            <v>ml</v>
          </cell>
          <cell r="E99">
            <v>0</v>
          </cell>
          <cell r="F99">
            <v>4354</v>
          </cell>
          <cell r="G99">
            <v>2389</v>
          </cell>
          <cell r="H99">
            <v>0</v>
          </cell>
          <cell r="J99">
            <v>3330.0271</v>
          </cell>
          <cell r="K99">
            <v>0</v>
          </cell>
          <cell r="L99">
            <v>0</v>
          </cell>
        </row>
        <row r="100">
          <cell r="B100" t="str">
            <v>7,4,2</v>
          </cell>
          <cell r="C100" t="str">
            <v>Suministro de materiales, mano de obra, equipo y herramienta para la instalación red de alumbrado en conductor de aluminio calibre 2x6 AWG con aislamiento en THW-75C-600V.</v>
          </cell>
          <cell r="D100" t="str">
            <v>ml</v>
          </cell>
          <cell r="E100">
            <v>140</v>
          </cell>
          <cell r="F100">
            <v>4354</v>
          </cell>
          <cell r="H100">
            <v>0</v>
          </cell>
          <cell r="J100">
            <v>0</v>
          </cell>
          <cell r="K100">
            <v>0</v>
          </cell>
          <cell r="L100">
            <v>0</v>
          </cell>
        </row>
        <row r="101">
          <cell r="B101" t="str">
            <v>7,4,3</v>
          </cell>
          <cell r="C101" t="str">
            <v>Suministro de materiales, mano de obra, equipo y herramienta para la instalación tubo galvanizado 1Ø1" para subterranización red AP. Incluye: tubo, capacete, cinta band-it, hebillas, accesorios de instalación.</v>
          </cell>
          <cell r="D101" t="str">
            <v>ml</v>
          </cell>
          <cell r="E101">
            <v>2</v>
          </cell>
          <cell r="F101">
            <v>4354</v>
          </cell>
          <cell r="H101">
            <v>0</v>
          </cell>
          <cell r="J101">
            <v>0</v>
          </cell>
          <cell r="K101">
            <v>0</v>
          </cell>
          <cell r="L101">
            <v>0</v>
          </cell>
        </row>
        <row r="102">
          <cell r="B102" t="str">
            <v>7,4,4</v>
          </cell>
          <cell r="C102" t="str">
            <v>Suministro de materiales, mano de obra, equipo y herramienta para la instalación de percha de cinco (5) puestos. Incluye: percha, herrajes, elementos de fijación y accesorios, transporte de materiales y equipos, necesarios para la instalación.</v>
          </cell>
          <cell r="D102" t="str">
            <v>ml</v>
          </cell>
          <cell r="E102">
            <v>1</v>
          </cell>
          <cell r="F102">
            <v>4354</v>
          </cell>
          <cell r="H102">
            <v>0</v>
          </cell>
          <cell r="J102">
            <v>0</v>
          </cell>
          <cell r="K102">
            <v>0</v>
          </cell>
          <cell r="L102">
            <v>0</v>
          </cell>
        </row>
        <row r="103">
          <cell r="A103">
            <v>3.746</v>
          </cell>
          <cell r="B103">
            <v>7.5</v>
          </cell>
          <cell r="C103" t="str">
            <v>LUMINARIAS</v>
          </cell>
        </row>
        <row r="104">
          <cell r="A104">
            <v>3.754</v>
          </cell>
          <cell r="B104" t="str">
            <v>7,5,1</v>
          </cell>
          <cell r="C104" t="str">
            <v>Suministro de materiales, mano de obra, equipo y herramienta para la instalación de luminaria de sodio 70W, 220V, tipo cerrada desde red subterránea. Incluye: luminaria, bombilla, brazo luminaria, fotocelda, cable conexionado 2x12 AWG THW-75C-600V, empalm</v>
          </cell>
          <cell r="D104" t="str">
            <v>un</v>
          </cell>
          <cell r="E104">
            <v>1</v>
          </cell>
          <cell r="F104">
            <v>368406</v>
          </cell>
          <cell r="G104">
            <v>459698</v>
          </cell>
          <cell r="H104">
            <v>459698</v>
          </cell>
          <cell r="J104">
            <v>640773.0421999999</v>
          </cell>
          <cell r="K104">
            <v>640773.0421999999</v>
          </cell>
          <cell r="L104">
            <v>0.0009945865553919646</v>
          </cell>
        </row>
        <row r="105">
          <cell r="A105">
            <v>3.841</v>
          </cell>
          <cell r="B105" t="str">
            <v>7,5,2</v>
          </cell>
          <cell r="C105" t="str">
            <v>Suministro de materiales, mano de obra, equipo y herramienta para la instalación de luminaria de sodio 150W, 220V, tipo cerrada desde red subterránea. Incluye: luminaria, bombilla, brazo luminaria, fotocelda, cable conexionado 2x12 AWG THW-75C-600V, empal</v>
          </cell>
          <cell r="D105" t="str">
            <v>un</v>
          </cell>
          <cell r="E105">
            <v>6</v>
          </cell>
          <cell r="F105">
            <v>481742</v>
          </cell>
          <cell r="G105">
            <v>874030</v>
          </cell>
          <cell r="H105">
            <v>5244180</v>
          </cell>
          <cell r="J105">
            <v>1218310.417</v>
          </cell>
          <cell r="K105">
            <v>7309862.501999999</v>
          </cell>
          <cell r="L105">
            <v>0.011346124895160372</v>
          </cell>
        </row>
        <row r="106">
          <cell r="B106" t="str">
            <v>7,5,2</v>
          </cell>
          <cell r="C106" t="str">
            <v>Suministro de materiales, mano de obra, equipo y herramienta para la instalación de reflector de sodio 70W, 220V, adosado a la estructura del puente. Incluye: reflector, bombilla, accesorios de montaje, protección antivandálica (ángulo y malla ondulada), </v>
          </cell>
          <cell r="D106" t="str">
            <v>un</v>
          </cell>
          <cell r="E106">
            <v>2</v>
          </cell>
          <cell r="F106">
            <v>481742</v>
          </cell>
          <cell r="G106">
            <v>779700</v>
          </cell>
          <cell r="H106">
            <v>1559400</v>
          </cell>
          <cell r="J106">
            <v>1086823.8299999998</v>
          </cell>
          <cell r="K106">
            <v>2173647.6599999997</v>
          </cell>
          <cell r="L106">
            <v>0.0033738634374703164</v>
          </cell>
        </row>
        <row r="107">
          <cell r="B107" t="str">
            <v>7,5,4</v>
          </cell>
          <cell r="C107" t="str">
            <v>Suministro de materiales, mano de obra, equipo y herramienta para la instalación de fotocelda para el control de reflectores de la parte inferior del puente. Incluye: base y fotocelda accesorios de montaje, protección antivandálica (ángulo y malla ondulad</v>
          </cell>
          <cell r="D107" t="str">
            <v>un</v>
          </cell>
          <cell r="E107">
            <v>1</v>
          </cell>
          <cell r="F107">
            <v>481742</v>
          </cell>
          <cell r="G107">
            <v>120654</v>
          </cell>
          <cell r="H107">
            <v>120654</v>
          </cell>
          <cell r="J107">
            <v>168179.61059999999</v>
          </cell>
          <cell r="K107">
            <v>168179.61059999999</v>
          </cell>
          <cell r="L107">
            <v>0.000261042785163873</v>
          </cell>
        </row>
        <row r="108">
          <cell r="B108" t="str">
            <v>7,5,5</v>
          </cell>
          <cell r="C108" t="str">
            <v>Suministro de materiales, mano de obra, equipo y herramienta para la conexión de luminaria existente en poste desde red subterranea. Incluye: cable conexionado 2x12 AWG THW-75C-600V, tubería galavnizada 1/2", cinta bandit y accesorios, empalme tipo deriva</v>
          </cell>
          <cell r="D108" t="str">
            <v>un</v>
          </cell>
          <cell r="E108">
            <v>5</v>
          </cell>
          <cell r="F108">
            <v>481742</v>
          </cell>
          <cell r="H108">
            <v>0</v>
          </cell>
          <cell r="J108">
            <v>0</v>
          </cell>
          <cell r="K108">
            <v>0</v>
          </cell>
          <cell r="L108">
            <v>0</v>
          </cell>
        </row>
        <row r="109">
          <cell r="B109">
            <v>7.6</v>
          </cell>
          <cell r="C109" t="str">
            <v>Acometidas</v>
          </cell>
        </row>
        <row r="110">
          <cell r="A110">
            <v>3.842</v>
          </cell>
          <cell r="B110" t="str">
            <v>7,6,1</v>
          </cell>
          <cell r="C110" t="str">
            <v>Suministro de materiales, mano de obra, equipo y herramienta para la instalación de acometida monofásica en cable con neutro concéntrico calibre 2x8 AWG asilamiento XLPE 600V.</v>
          </cell>
          <cell r="D110" t="str">
            <v>un</v>
          </cell>
          <cell r="E110">
            <v>1</v>
          </cell>
          <cell r="F110">
            <v>368406</v>
          </cell>
          <cell r="H110">
            <v>0</v>
          </cell>
          <cell r="J110">
            <v>0</v>
          </cell>
          <cell r="K110">
            <v>0</v>
          </cell>
          <cell r="L110">
            <v>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AIU"/>
      <sheetName val="FACTOR PRESTACIONAL 2010"/>
      <sheetName val="HISTORICO"/>
      <sheetName val="TARIFA VIGILANCIA MENSUAL 2010"/>
      <sheetName val="TARIFAS REGISTRO DISTRITAL 2010"/>
      <sheetName val="COSTOS OFICINA"/>
      <sheetName val="COSTOS CAMPAMENTO"/>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ransporte"/>
      <sheetName val="Datos básicos"/>
      <sheetName val="Equipo"/>
      <sheetName val="Materiales"/>
      <sheetName val="M-O"/>
      <sheetName val="7.1.1"/>
      <sheetName val="7.2.1"/>
      <sheetName val="7.2.2"/>
      <sheetName val="7.2.3"/>
      <sheetName val="7.2.4"/>
      <sheetName val="7.2.5"/>
      <sheetName val="7.2.6"/>
      <sheetName val="7.2.7"/>
      <sheetName val="7.2.8"/>
      <sheetName val="7.2.9"/>
      <sheetName val="7.2.10"/>
      <sheetName val="7.2.11"/>
      <sheetName val="7.2.12"/>
      <sheetName val="7.2.13"/>
      <sheetName val="7.2.14"/>
      <sheetName val="7.2.15"/>
      <sheetName val="7.2.16"/>
      <sheetName val="7.2.17"/>
      <sheetName val="7.2.18"/>
      <sheetName val="7.2.19"/>
      <sheetName val="7.2.21"/>
      <sheetName val="7.2.22"/>
      <sheetName val="7.2.23"/>
      <sheetName val="7.2.24"/>
      <sheetName val="7.2.25"/>
      <sheetName val="7.2.26"/>
      <sheetName val="7.2.27"/>
      <sheetName val="7.2.28"/>
      <sheetName val="7.2.29"/>
      <sheetName val="7.2.31"/>
      <sheetName val="7.2.32"/>
      <sheetName val="7.2.33"/>
      <sheetName val="7.2.34"/>
      <sheetName val="7.2.35"/>
      <sheetName val="7.2.36"/>
      <sheetName val="7.2.37"/>
      <sheetName val="7.3.1"/>
      <sheetName val="7.3.2"/>
      <sheetName val="7.3.3"/>
      <sheetName val="7.3.4"/>
      <sheetName val="7.3.5"/>
      <sheetName val="7.3.6"/>
      <sheetName val="7.3.7"/>
      <sheetName val="7.3.8"/>
      <sheetName val="7.3.10"/>
      <sheetName val="7,2,42,"/>
      <sheetName val="7.4.1"/>
      <sheetName val="7.4.2"/>
      <sheetName val="7.4.3"/>
      <sheetName val="7.4.4"/>
      <sheetName val="7.4.5"/>
      <sheetName val="7.4.6"/>
      <sheetName val="7.4.7"/>
      <sheetName val="7.4.8"/>
      <sheetName val="7.4.9"/>
      <sheetName val="7.4.10"/>
      <sheetName val="7.4.11"/>
      <sheetName val="7.4.12"/>
      <sheetName val="7.4.13"/>
      <sheetName val="7.4.14"/>
      <sheetName val="7.4.15"/>
      <sheetName val="7.4.16"/>
      <sheetName val="7.5.1"/>
      <sheetName val="7.4.2 (2)"/>
      <sheetName val="7.4.3 (2)"/>
      <sheetName val="7.4.4 (2)"/>
      <sheetName val="7.4.5 (2)"/>
      <sheetName val="7.4.6 (2)"/>
      <sheetName val="7.4.7 (2)"/>
      <sheetName val="7.4.8 (2)"/>
      <sheetName val="7.4.9 (2)"/>
      <sheetName val="7.4.10 (2)"/>
      <sheetName val="7.4.11 (2)"/>
      <sheetName val="7.4.12 (2)"/>
      <sheetName val="7.4.13 (2)"/>
      <sheetName val="7.4.14 (2)"/>
      <sheetName val="7.4.15 (2)"/>
      <sheetName val="7.4.16 (2)"/>
      <sheetName val="7.2.35 A"/>
      <sheetName val="Item"/>
      <sheetName val="C400P"/>
      <sheetName val="C600P"/>
      <sheetName val="C900P"/>
      <sheetName val="C1800P"/>
      <sheetName val="C1200P"/>
      <sheetName val="C1500P"/>
      <sheetName val="C2400P"/>
      <sheetName val="E900P"/>
      <sheetName val="E400P"/>
      <sheetName val="E600P"/>
      <sheetName val="E1200P"/>
      <sheetName val="E1500P"/>
      <sheetName val="E1800P"/>
      <sheetName val="7.2.10B"/>
      <sheetName val="7.2.11B"/>
      <sheetName val="R900P"/>
      <sheetName val="R1200P"/>
      <sheetName val="7.2.18A"/>
      <sheetName val="7.2.18B"/>
      <sheetName val="7.2.18C"/>
      <sheetName val="7.2.18D"/>
      <sheetName val="7.2.18E"/>
      <sheetName val="7.2.18F"/>
      <sheetName val="7.2.23B"/>
      <sheetName val="7.2.21B"/>
      <sheetName val="7.2.21C"/>
      <sheetName val="7.2.8A"/>
      <sheetName val="7.2.17B"/>
      <sheetName val="7.3.7A"/>
      <sheetName val="7.3.7B"/>
      <sheetName val="7.2.9A"/>
      <sheetName val="7,2,4"/>
      <sheetName val="7,2,9A"/>
      <sheetName val="7,3,7B"/>
      <sheetName val="7,3,7A"/>
      <sheetName val="7,2,8A"/>
      <sheetName val="7,2,17B"/>
      <sheetName val="7,2,2,21B"/>
      <sheetName val="7,2,23B"/>
      <sheetName val="7,2,18F"/>
      <sheetName val="7,2,18E"/>
      <sheetName val="7,2,18D"/>
      <sheetName val="7,2,18C"/>
      <sheetName val="7,2,18B"/>
      <sheetName val="7,2,18A"/>
      <sheetName val="R1200P,"/>
      <sheetName val="R900P,"/>
      <sheetName val="7,2,11B"/>
      <sheetName val="7,2,10B"/>
      <sheetName val="E1500P,"/>
      <sheetName val="E1800,P"/>
      <sheetName val="E1200P,"/>
      <sheetName val="E600P,"/>
      <sheetName val="E400P,"/>
      <sheetName val="E900P,"/>
      <sheetName val="C2400P,"/>
      <sheetName val="C1500P,"/>
      <sheetName val="C400P,"/>
      <sheetName val="C600P,"/>
      <sheetName val="C900P,"/>
      <sheetName val="C1800P,"/>
      <sheetName val="C1200P,"/>
      <sheetName val="7,2,5,"/>
      <sheetName val="7,2,10"/>
      <sheetName val="7,2,12"/>
      <sheetName val="7,2,13,"/>
      <sheetName val="7,2,14,"/>
      <sheetName val="7,2,15,"/>
      <sheetName val="7,2,16,"/>
      <sheetName val="7,2,17,"/>
      <sheetName val="7,2,18,"/>
      <sheetName val="7,2,19,"/>
      <sheetName val="7,2,21,"/>
      <sheetName val="7,2,23,"/>
      <sheetName val="7,2,24,"/>
      <sheetName val="7,2,25,"/>
      <sheetName val="7,2,31,"/>
      <sheetName val="7,2,32,"/>
      <sheetName val="7,2,33,"/>
      <sheetName val="7,2,43"/>
      <sheetName val="7,2,45,"/>
      <sheetName val="7,2,46,"/>
      <sheetName val="7,2,49,"/>
      <sheetName val="7,2,55,"/>
      <sheetName val="7,2,58,"/>
      <sheetName val="7,2,61,"/>
      <sheetName val="7,2,64,"/>
      <sheetName val="7,2,65,"/>
      <sheetName val="7,2,122,"/>
      <sheetName val="7,2,131,"/>
      <sheetName val="7,2,132,"/>
      <sheetName val="7.2.20"/>
      <sheetName val="7,2,152"/>
      <sheetName val=""/>
    </sheetNames>
    <sheetDataSet>
      <sheetData sheetId="84">
        <row r="2">
          <cell r="A2" t="str">
            <v>7</v>
          </cell>
          <cell r="B2" t="str">
            <v>SECCIÓN 7: OBRAS DE REDES TELEFÓNICAS  DE ETB, COLOMBIA TELECOMUNICACIONES, EPM</v>
          </cell>
        </row>
        <row r="3">
          <cell r="A3" t="str">
            <v>7.1</v>
          </cell>
          <cell r="B3" t="str">
            <v>Excavaciones (Incluye transporte y disposición en zonas de desecho)</v>
          </cell>
        </row>
        <row r="4">
          <cell r="A4" t="str">
            <v>7.1.1</v>
          </cell>
          <cell r="B4" t="str">
            <v>Excavación "Manual" de 0.00 a 2.00 m  de profundidad  (incluye retiro y disposición de sobrantes)</v>
          </cell>
          <cell r="C4" t="str">
            <v>m3</v>
          </cell>
        </row>
        <row r="5">
          <cell r="A5" t="str">
            <v>7.2</v>
          </cell>
          <cell r="B5" t="str">
            <v>Redes  de teléfonos ETB</v>
          </cell>
        </row>
        <row r="6">
          <cell r="A6" t="str">
            <v>7.2.1</v>
          </cell>
          <cell r="B6" t="str">
            <v>Aplomar poste ETB  8*510</v>
          </cell>
          <cell r="C6" t="str">
            <v>un</v>
          </cell>
        </row>
        <row r="7">
          <cell r="A7" t="str">
            <v>7.2.2</v>
          </cell>
          <cell r="B7" t="str">
            <v>Suministro e instalación de poste ETB  8*510</v>
          </cell>
          <cell r="C7" t="str">
            <v>ml</v>
          </cell>
        </row>
        <row r="8">
          <cell r="A8" t="str">
            <v>7.2.3</v>
          </cell>
          <cell r="B8" t="str">
            <v>Reubicación  poste ETB 8*510        </v>
          </cell>
          <cell r="C8" t="str">
            <v>un</v>
          </cell>
        </row>
        <row r="9">
          <cell r="A9" t="str">
            <v>7.2.4</v>
          </cell>
          <cell r="B9" t="str">
            <v>Suministro e instalacion de 4 cables primarios 1200 pares</v>
          </cell>
          <cell r="C9" t="str">
            <v>un</v>
          </cell>
        </row>
        <row r="10">
          <cell r="A10" t="str">
            <v>7.2.5</v>
          </cell>
          <cell r="B10" t="str">
            <v>Retiro poste en concreto con reintegro a ETB</v>
          </cell>
          <cell r="C10" t="str">
            <v>un</v>
          </cell>
        </row>
        <row r="11">
          <cell r="A11" t="str">
            <v>7.2.6</v>
          </cell>
          <cell r="B11" t="str">
            <v>Retiro poste en madera con reintegro a ETB</v>
          </cell>
          <cell r="C11" t="str">
            <v>un</v>
          </cell>
        </row>
        <row r="12">
          <cell r="A12" t="str">
            <v>7.2.7</v>
          </cell>
          <cell r="B12" t="str">
            <v>Subterranizacion de red aerea telefónica incluye desconexión y conexión de redes</v>
          </cell>
          <cell r="C12" t="str">
            <v>ml</v>
          </cell>
        </row>
        <row r="13">
          <cell r="A13" t="str">
            <v>7.2.8</v>
          </cell>
          <cell r="B13" t="str">
            <v>Traslado de armario telefónico incluye desconexión y conexión de redes</v>
          </cell>
          <cell r="C13" t="str">
            <v>ml</v>
          </cell>
        </row>
        <row r="14">
          <cell r="A14" t="str">
            <v>7.2.9</v>
          </cell>
          <cell r="B14" t="str">
            <v>Suministro de tubo galvanizado IMC de 2 pul ( incluye desconexión y conexión de cables existentes)</v>
          </cell>
          <cell r="C14" t="str">
            <v>ml</v>
          </cell>
        </row>
        <row r="15">
          <cell r="A15" t="str">
            <v>7.2.10</v>
          </cell>
          <cell r="B15" t="str">
            <v>Construcción de Cárcamo de protección de 4 ductos de 4" </v>
          </cell>
          <cell r="C15" t="str">
            <v>ml</v>
          </cell>
        </row>
        <row r="16">
          <cell r="A16" t="str">
            <v>7.2.11</v>
          </cell>
          <cell r="B16" t="str">
            <v>Demolicion de Cárcamo de protección</v>
          </cell>
          <cell r="C16" t="str">
            <v>un</v>
          </cell>
        </row>
        <row r="17">
          <cell r="A17" t="str">
            <v>7.2.12</v>
          </cell>
          <cell r="B17" t="str">
            <v>Renivelación y refuerzo  de Cámaras Telefónicas</v>
          </cell>
          <cell r="C17" t="str">
            <v>un</v>
          </cell>
        </row>
        <row r="18">
          <cell r="A18" t="str">
            <v>7.2.13</v>
          </cell>
          <cell r="B18" t="str">
            <v>Construcción Cámara Telefónica T-14</v>
          </cell>
          <cell r="C18" t="str">
            <v>un</v>
          </cell>
        </row>
        <row r="19">
          <cell r="A19" t="str">
            <v>7.2.14</v>
          </cell>
          <cell r="B19" t="str">
            <v>Construcción Cámara Telefónica T-16</v>
          </cell>
          <cell r="C19" t="str">
            <v>un</v>
          </cell>
        </row>
        <row r="20">
          <cell r="A20" t="str">
            <v>7.2.15</v>
          </cell>
          <cell r="B20" t="str">
            <v>Canalización 4 ductos 4" TDP (Incluye relleno con arena de peña y base  B-600)</v>
          </cell>
          <cell r="C20" t="str">
            <v>ml</v>
          </cell>
        </row>
        <row r="21">
          <cell r="A21" t="str">
            <v>7.2.16</v>
          </cell>
          <cell r="B21" t="str">
            <v>Construcción Cámara Telefónica T-13</v>
          </cell>
          <cell r="C21" t="str">
            <v>un</v>
          </cell>
        </row>
        <row r="22">
          <cell r="A22" t="str">
            <v>7.2.17</v>
          </cell>
          <cell r="B22" t="str">
            <v>Construcción  Cámara de  inspección CPD </v>
          </cell>
          <cell r="C22" t="str">
            <v>un</v>
          </cell>
        </row>
        <row r="23">
          <cell r="A23" t="str">
            <v>7.2.18</v>
          </cell>
          <cell r="B23" t="str">
            <v>Canalización 8 ductos 4" TDP (Incluye relleno con arena de peña y base B-600) </v>
          </cell>
          <cell r="C23" t="str">
            <v>ml</v>
          </cell>
        </row>
        <row r="24">
          <cell r="A24" t="str">
            <v>7.2.19</v>
          </cell>
          <cell r="B24" t="str">
            <v>Canalización 2 ductos 4" TDP  (Incluye relleno con arena de peña y base B-600)</v>
          </cell>
          <cell r="C24" t="str">
            <v>ml</v>
          </cell>
        </row>
        <row r="25">
          <cell r="A25" t="str">
            <v>7.2.20</v>
          </cell>
          <cell r="B25" t="str">
            <v>Demolicion Cámara Telefónica T-13</v>
          </cell>
          <cell r="C25" t="str">
            <v>un</v>
          </cell>
        </row>
        <row r="26">
          <cell r="A26" t="str">
            <v>7.2.21</v>
          </cell>
          <cell r="B26" t="str">
            <v>Demolición Cámara Telefónica T-14 ( Incluye retiro y disposicion de escrombros)</v>
          </cell>
          <cell r="C26" t="str">
            <v>un</v>
          </cell>
        </row>
        <row r="27">
          <cell r="A27" t="str">
            <v>7.2.22</v>
          </cell>
          <cell r="B27" t="str">
            <v>Demolición Cámara de Inspección CPD  ( Incluye retiro y disposicion de escrombros)</v>
          </cell>
          <cell r="C27" t="str">
            <v>un</v>
          </cell>
        </row>
        <row r="28">
          <cell r="A28" t="str">
            <v>7.2.23</v>
          </cell>
          <cell r="B28" t="str">
            <v>Construcción Cámara Telefónica T-14A</v>
          </cell>
          <cell r="C28" t="str">
            <v>un</v>
          </cell>
        </row>
        <row r="29">
          <cell r="A29" t="str">
            <v>7.2.24</v>
          </cell>
          <cell r="B29" t="str">
            <v>Construcción Cámara Telefónica T-13A</v>
          </cell>
          <cell r="C29" t="str">
            <v>un</v>
          </cell>
        </row>
        <row r="30">
          <cell r="A30" t="str">
            <v>7.2.25</v>
          </cell>
          <cell r="B30" t="str">
            <v>Construcción Cámara de Paso CPS</v>
          </cell>
          <cell r="C30" t="str">
            <v>un</v>
          </cell>
        </row>
        <row r="31">
          <cell r="A31" t="str">
            <v>7.2.26</v>
          </cell>
          <cell r="B31" t="str">
            <v>Tendido de 4 cables telefónicos de 1200 pares</v>
          </cell>
          <cell r="C31" t="str">
            <v>ml</v>
          </cell>
        </row>
        <row r="32">
          <cell r="A32" t="str">
            <v>7.2.27</v>
          </cell>
          <cell r="B32" t="str">
            <v>Construcción de Cárcamo de protección de 8 ductos de 4"</v>
          </cell>
          <cell r="C32" t="str">
            <v>ml</v>
          </cell>
        </row>
        <row r="33">
          <cell r="A33" t="str">
            <v>7.2.28</v>
          </cell>
          <cell r="B33" t="str">
            <v>Suministro de tapa para cámara T</v>
          </cell>
          <cell r="C33" t="str">
            <v>un</v>
          </cell>
        </row>
        <row r="34">
          <cell r="A34" t="str">
            <v>7.2.29</v>
          </cell>
          <cell r="B34" t="str">
            <v>Demolicion Cámara de Inspección CPS   ( Incluye retiro y disposicion de escrombros)</v>
          </cell>
          <cell r="C34" t="str">
            <v>un</v>
          </cell>
        </row>
        <row r="35">
          <cell r="A35" t="str">
            <v>7.2.30</v>
          </cell>
          <cell r="B35" t="str">
            <v>Empalme de cable telefónico </v>
          </cell>
          <cell r="C35" t="str">
            <v>un</v>
          </cell>
        </row>
        <row r="36">
          <cell r="A36" t="str">
            <v>7.2.31</v>
          </cell>
          <cell r="B36" t="str">
            <v>Construcción de Cárcamo de protección de 12 ductos de 4"</v>
          </cell>
          <cell r="C36" t="str">
            <v>un</v>
          </cell>
        </row>
        <row r="37">
          <cell r="A37" t="str">
            <v>7.2.32</v>
          </cell>
          <cell r="B37" t="str">
            <v>Construcción de Cárcamo de protección de 16 ductos de 4"</v>
          </cell>
          <cell r="C37" t="str">
            <v>un</v>
          </cell>
        </row>
        <row r="38">
          <cell r="A38" t="str">
            <v>7.2.33</v>
          </cell>
          <cell r="B38" t="str">
            <v>Construcción de Cárcamo de protección de 24 ductos de 4"</v>
          </cell>
          <cell r="C38" t="str">
            <v>un</v>
          </cell>
        </row>
        <row r="39">
          <cell r="A39" t="str">
            <v>7.2.34</v>
          </cell>
          <cell r="B39" t="str">
            <v>Suministro e instalación de pedestal para teléfono público</v>
          </cell>
          <cell r="C39" t="str">
            <v>un</v>
          </cell>
        </row>
        <row r="40">
          <cell r="A40" t="str">
            <v>7.2.35</v>
          </cell>
          <cell r="B40" t="str">
            <v>Suministro e instalación de ducto 2" DB (Incluye relleno con arena de peña )</v>
          </cell>
          <cell r="C40" t="str">
            <v>ml</v>
          </cell>
        </row>
        <row r="41">
          <cell r="A41" t="str">
            <v>7.2.36</v>
          </cell>
          <cell r="B41" t="str">
            <v>Drenague de Camara</v>
          </cell>
          <cell r="C41" t="str">
            <v>ml</v>
          </cell>
        </row>
        <row r="42">
          <cell r="A42" t="str">
            <v>7.2.37</v>
          </cell>
          <cell r="B42" t="str">
            <v>Sondeo ducto libre ( incluye sondeo, paso de mandril y guia)</v>
          </cell>
          <cell r="C42" t="str">
            <v>ml</v>
          </cell>
        </row>
        <row r="43">
          <cell r="A43" t="str">
            <v>7.2.36</v>
          </cell>
          <cell r="B43" t="str">
            <v>Drenague de Camara</v>
          </cell>
          <cell r="C43" t="str">
            <v>ml</v>
          </cell>
        </row>
        <row r="44">
          <cell r="A44" t="str">
            <v>7.2.37</v>
          </cell>
          <cell r="B44" t="str">
            <v>Sondeo ducto libre (incluye sondeo, paso de mandril y guia)</v>
          </cell>
          <cell r="C44" t="str">
            <v>ml</v>
          </cell>
        </row>
        <row r="45">
          <cell r="A45" t="str">
            <v>7.2.38</v>
          </cell>
          <cell r="B45" t="str">
            <v>Demolición camara T-13A  ( Incluye retiro y disposicion de escrombros)</v>
          </cell>
          <cell r="C45" t="str">
            <v>un</v>
          </cell>
        </row>
        <row r="46">
          <cell r="A46" t="str">
            <v>7.2.39</v>
          </cell>
          <cell r="B46" t="str">
            <v>Demolición camara T-16   ( Incluye retiro y disposicion de escrombros)</v>
          </cell>
          <cell r="C46" t="str">
            <v>un</v>
          </cell>
        </row>
        <row r="47">
          <cell r="A47" t="str">
            <v>7.2.40</v>
          </cell>
          <cell r="B47" t="str">
            <v>Canalización 3 ductos 4" TDP (Incluye relleno con arena de peña y base B-600) </v>
          </cell>
          <cell r="C47" t="str">
            <v>ml</v>
          </cell>
        </row>
        <row r="48">
          <cell r="A48" t="str">
            <v>7.2.41</v>
          </cell>
          <cell r="B48" t="str">
            <v>Canalización 6 ductos 4" TDP (Incluye relleno con arena de peña y base B-600) </v>
          </cell>
          <cell r="C48" t="str">
            <v>ml</v>
          </cell>
        </row>
        <row r="49">
          <cell r="A49" t="str">
            <v>7.2.42</v>
          </cell>
          <cell r="B49" t="str">
            <v>Canalización 12 ductos 4" TDP (Incluye relleno con arena de peña y base B-600) </v>
          </cell>
          <cell r="C49" t="str">
            <v>ml</v>
          </cell>
        </row>
        <row r="50">
          <cell r="A50" t="str">
            <v>7.2.43</v>
          </cell>
          <cell r="B50" t="str">
            <v>Construcción de Cárcamo de protección de 2 ductos de 4"</v>
          </cell>
          <cell r="C50" t="str">
            <v>ml</v>
          </cell>
        </row>
        <row r="51">
          <cell r="A51" t="str">
            <v>7.2.44</v>
          </cell>
          <cell r="B51" t="str">
            <v>Retiro armario telefónico</v>
          </cell>
          <cell r="C51" t="str">
            <v>un</v>
          </cell>
        </row>
        <row r="52">
          <cell r="A52" t="str">
            <v>7.2.45</v>
          </cell>
          <cell r="B52" t="str">
            <v>Construcción Cámara Telefónica T-18( incluye marco y tapa)</v>
          </cell>
          <cell r="C52" t="str">
            <v>un</v>
          </cell>
        </row>
        <row r="53">
          <cell r="A53" t="str">
            <v>7.2.46</v>
          </cell>
          <cell r="B53" t="str">
            <v>Canalización 1 ductos 2" TDP (Incluye relleno con arena de peña y base B-600) </v>
          </cell>
          <cell r="C53" t="str">
            <v>ml</v>
          </cell>
        </row>
        <row r="54">
          <cell r="A54" t="str">
            <v>7.2.47</v>
          </cell>
          <cell r="B54" t="str">
            <v>Canalización 7 ductos 4" TDP (Incluye relleno con arena de peña y base B-600) </v>
          </cell>
          <cell r="C54" t="str">
            <v>ml</v>
          </cell>
        </row>
        <row r="55">
          <cell r="A55" t="str">
            <v>7.2.48</v>
          </cell>
          <cell r="B55" t="str">
            <v>Retiro poste concreto ETB 8*510        </v>
          </cell>
          <cell r="C55" t="str">
            <v>un</v>
          </cell>
        </row>
        <row r="56">
          <cell r="A56" t="str">
            <v>7.2.49</v>
          </cell>
          <cell r="B56" t="str">
            <v>Retiro red aerea      </v>
          </cell>
          <cell r="C56" t="str">
            <v>ml</v>
          </cell>
        </row>
        <row r="57">
          <cell r="A57" t="str">
            <v>7.2.50</v>
          </cell>
          <cell r="B57" t="str">
            <v>Demolición canalización calzada</v>
          </cell>
          <cell r="C57" t="str">
            <v>ml</v>
          </cell>
        </row>
        <row r="58">
          <cell r="A58" t="str">
            <v>7.2.51</v>
          </cell>
          <cell r="B58" t="str">
            <v>Traslado de 2 cables subterraneos telefonicos de 10 pares ( Traslado entre 0 y 10 m) </v>
          </cell>
          <cell r="C58" t="str">
            <v>ml</v>
          </cell>
        </row>
        <row r="59">
          <cell r="A59" t="str">
            <v>7.2.52</v>
          </cell>
          <cell r="B59" t="str">
            <v>Traslado de 1 cable subterraneo telefonicos de 200 pares ( Traslado entre 0 y 10 m) </v>
          </cell>
          <cell r="C59" t="str">
            <v>ml</v>
          </cell>
        </row>
        <row r="60">
          <cell r="A60" t="str">
            <v>7.2.53</v>
          </cell>
          <cell r="B60" t="str">
            <v>Traslado de 1 cable subterraneo telefonicos de 300 pares ( Traslado entre 0 y 10 m) </v>
          </cell>
          <cell r="C60" t="str">
            <v>ml</v>
          </cell>
        </row>
        <row r="61">
          <cell r="A61" t="str">
            <v>7.2.54</v>
          </cell>
          <cell r="B61" t="str">
            <v>Traslado de 1 cable subterraneo telefonicos de 1200 pares ( Traslado entre 0 y 10 m) </v>
          </cell>
          <cell r="C61" t="str">
            <v>ml</v>
          </cell>
        </row>
        <row r="62">
          <cell r="A62" t="str">
            <v>7.2.55</v>
          </cell>
          <cell r="B62" t="str">
            <v>Construcción Cámara Telefónica T-16A,  ( Incluye retiro y disposicion de escrombros) Incluye marco y tapa</v>
          </cell>
          <cell r="C62" t="str">
            <v>und</v>
          </cell>
        </row>
        <row r="63">
          <cell r="A63" t="str">
            <v>7.2.56</v>
          </cell>
          <cell r="B63" t="str">
            <v>Demolición camara Telefónica T-18  ( Incluye retiro y disposicion de escrombros)</v>
          </cell>
          <cell r="C63" t="str">
            <v>und</v>
          </cell>
        </row>
        <row r="64">
          <cell r="A64" t="str">
            <v>7.2.57</v>
          </cell>
          <cell r="B64" t="str">
            <v>Demolición camara Telefónica T-14A  ( Incluye retiro y disposicion de escrombros)</v>
          </cell>
          <cell r="C64" t="str">
            <v>und</v>
          </cell>
        </row>
        <row r="65">
          <cell r="A65" t="str">
            <v>7.2.58</v>
          </cell>
          <cell r="B65" t="str">
            <v>Demolición camara Telefónica T-18A  ( Incluye retiro y disposicion de escrombros)</v>
          </cell>
          <cell r="C65" t="str">
            <v>und</v>
          </cell>
        </row>
        <row r="66">
          <cell r="A66" t="str">
            <v>7.2.59</v>
          </cell>
          <cell r="B66" t="str">
            <v>Demolición camara Telefónica T-16  ( Incluye retiro y disposicion de escrombros)</v>
          </cell>
          <cell r="C66" t="str">
            <v>und</v>
          </cell>
        </row>
        <row r="67">
          <cell r="A67" t="str">
            <v>7.2.60</v>
          </cell>
          <cell r="B67" t="str">
            <v>Canalización 9 ductos 4" TDP (Incluye relleno con arena de peña y base B-600) </v>
          </cell>
          <cell r="C67" t="str">
            <v>ml</v>
          </cell>
        </row>
        <row r="68">
          <cell r="A68" t="str">
            <v>7.2.61</v>
          </cell>
          <cell r="B68" t="str">
            <v>Canalización 24 ductos 4" TDP (Incluye relleno con arena de peña y base B-600) </v>
          </cell>
          <cell r="C68" t="str">
            <v>ml</v>
          </cell>
        </row>
        <row r="69">
          <cell r="A69" t="str">
            <v>7.2.62</v>
          </cell>
          <cell r="B69" t="str">
            <v>Canalización 11 ductos 4" TDP (Incluye relleno con arena de peña y base B-600) </v>
          </cell>
          <cell r="C69" t="str">
            <v>ml</v>
          </cell>
        </row>
        <row r="70">
          <cell r="A70" t="str">
            <v>7.2.63</v>
          </cell>
          <cell r="B70" t="str">
            <v>Canalización 2 ductos 2" TDP (Incluye relleno con arena de peña y base B-600) </v>
          </cell>
          <cell r="C70" t="str">
            <v>ml</v>
          </cell>
        </row>
        <row r="71">
          <cell r="A71" t="str">
            <v>7.2.64</v>
          </cell>
          <cell r="B71" t="str">
            <v>Canalización 16 ductos 4" TDP (Incluye relleno con arena de peña y base B-600) </v>
          </cell>
          <cell r="C71" t="str">
            <v>ml</v>
          </cell>
        </row>
        <row r="72">
          <cell r="A72" t="str">
            <v>7.2.65</v>
          </cell>
          <cell r="B72" t="str">
            <v>Canalización 20 ductos 4" TDP (Incluye relleno con arena de peña y base B-600) </v>
          </cell>
          <cell r="C72" t="str">
            <v>ml</v>
          </cell>
        </row>
        <row r="73">
          <cell r="A73" t="str">
            <v>7.2.66</v>
          </cell>
          <cell r="B73" t="str">
            <v>Canalización 14 ductos 4" TDP (Incluye relleno con arena de peña y base B-600) </v>
          </cell>
          <cell r="C73" t="str">
            <v>ml</v>
          </cell>
        </row>
        <row r="74">
          <cell r="A74" t="str">
            <v>7.2.67</v>
          </cell>
          <cell r="B74" t="str">
            <v>Demolición canalización anden bancos entre 8Ø4 y 22Ø4</v>
          </cell>
          <cell r="C74" t="str">
            <v>ml</v>
          </cell>
        </row>
        <row r="75">
          <cell r="A75" t="str">
            <v>7.2.68</v>
          </cell>
          <cell r="B75" t="str">
            <v>Traslado de 1 cable subterraneo telefónico de 10 pares   (Traslado entre 0 y 10m)</v>
          </cell>
          <cell r="C75" t="str">
            <v>ml</v>
          </cell>
        </row>
        <row r="76">
          <cell r="A76" t="str">
            <v>7.2.69</v>
          </cell>
          <cell r="B76" t="str">
            <v>Traslado de 7 cables subterraneos telefónicos de 200 pares  (Traslado entre 0 y 10m)</v>
          </cell>
          <cell r="C76" t="str">
            <v>ml</v>
          </cell>
        </row>
        <row r="77">
          <cell r="A77" t="str">
            <v>7.2.70</v>
          </cell>
          <cell r="B77" t="str">
            <v>Traslado de 2 cables subterraneos telefónicos de200 pares  (Traslado entre 0 y 10m)</v>
          </cell>
          <cell r="C77" t="str">
            <v>ml</v>
          </cell>
        </row>
        <row r="78">
          <cell r="A78" t="str">
            <v>7.2.71</v>
          </cell>
          <cell r="B78" t="str">
            <v>Traslado de 3 cables subterraneos telefónicos de 200 pares  (Traslado entre 0 y 10m)</v>
          </cell>
          <cell r="C78" t="str">
            <v>ml</v>
          </cell>
        </row>
        <row r="79">
          <cell r="A79" t="str">
            <v>7.2.72</v>
          </cell>
          <cell r="B79" t="str">
            <v>Traslado de 6 cables telefónicos de 300 pares  (Traslado entre 0 y 10m)</v>
          </cell>
          <cell r="C79" t="str">
            <v>ml</v>
          </cell>
        </row>
        <row r="80">
          <cell r="A80" t="str">
            <v>7.2.73</v>
          </cell>
          <cell r="B80" t="str">
            <v>Traslado de 2 cables subterraneos telefónicos de300 pares  (Traslado entre 0 y 10m) </v>
          </cell>
          <cell r="C80" t="str">
            <v>ml</v>
          </cell>
        </row>
        <row r="81">
          <cell r="A81" t="str">
            <v>7.2.74</v>
          </cell>
          <cell r="B81" t="str">
            <v>Traslado de 4 cables telefónicos de 300 pares   (Traslado entre 0 y 10m) </v>
          </cell>
          <cell r="C81" t="str">
            <v>ml</v>
          </cell>
        </row>
        <row r="82">
          <cell r="A82" t="str">
            <v>7.2.75</v>
          </cell>
          <cell r="B82" t="str">
            <v>Traslado de 3 cables subterraneos telefónicos de 300 pares   (Traslado entre 0 y 10m)</v>
          </cell>
          <cell r="C82" t="str">
            <v>ml</v>
          </cell>
        </row>
        <row r="83">
          <cell r="A83" t="str">
            <v>7.2.76</v>
          </cell>
          <cell r="B83" t="str">
            <v>Traslado de 2 cables subterraneos telefónicos de1200 pares   (Traslado entre 0 y 10m)</v>
          </cell>
          <cell r="C83" t="str">
            <v>ml</v>
          </cell>
        </row>
        <row r="84">
          <cell r="A84" t="str">
            <v>7.2.77</v>
          </cell>
          <cell r="B84" t="str">
            <v>Traslado de 1 cable subterraneos telefónicos de 400 pares   (Traslado entre 0 y 10m)</v>
          </cell>
          <cell r="C84" t="str">
            <v>ml</v>
          </cell>
        </row>
        <row r="85">
          <cell r="A85" t="str">
            <v>7.2.78</v>
          </cell>
          <cell r="B85" t="str">
            <v>Traslado de 2 cables subterraneos telefónicos de400 pares   (Traslado entre 0 y 10m)</v>
          </cell>
          <cell r="C85" t="str">
            <v>ml</v>
          </cell>
        </row>
        <row r="86">
          <cell r="A86" t="str">
            <v>7.2.79</v>
          </cell>
          <cell r="B86" t="str">
            <v>Traslado de 1 cable subterraneo telefónico de 900 pares   (Traslado entre 0 y 10m)</v>
          </cell>
          <cell r="C86" t="str">
            <v>ml</v>
          </cell>
        </row>
        <row r="87">
          <cell r="A87" t="str">
            <v>7.2.80</v>
          </cell>
          <cell r="B87" t="str">
            <v>Traslado de 2 cables subterraneos telefónicos de900 pares   (Traslado entre 0 y 10m)</v>
          </cell>
          <cell r="C87" t="str">
            <v>ml</v>
          </cell>
        </row>
        <row r="88">
          <cell r="A88" t="str">
            <v>7.2.81</v>
          </cell>
          <cell r="B88" t="str">
            <v>Traslado de 2 cables subterraneos telefónicos de20 pares   (Traslado entre 0 y 10m)</v>
          </cell>
          <cell r="C88" t="str">
            <v>ml</v>
          </cell>
        </row>
        <row r="89">
          <cell r="A89" t="str">
            <v>7.2.82</v>
          </cell>
          <cell r="B89" t="str">
            <v>Traslado de 1 cable subterraneo telefónico de 20 pares   (Traslado entre 0 y 10m)</v>
          </cell>
          <cell r="C89" t="str">
            <v>ml</v>
          </cell>
        </row>
        <row r="90">
          <cell r="A90" t="str">
            <v>7.2.83</v>
          </cell>
          <cell r="B90" t="str">
            <v>Traslado de 3 cables subterraneos telefónicos de 20 pares   (Traslado entre 0 y 10m)</v>
          </cell>
          <cell r="C90" t="str">
            <v>ml</v>
          </cell>
        </row>
        <row r="91">
          <cell r="A91" t="str">
            <v>7.2.84</v>
          </cell>
          <cell r="B91" t="str">
            <v>Traslado de 3 cables subterraneos telefónicos de 50 pares   (Traslado entre 0 y 10m)</v>
          </cell>
          <cell r="C91" t="str">
            <v>ml</v>
          </cell>
        </row>
        <row r="92">
          <cell r="A92" t="str">
            <v>7.2.85</v>
          </cell>
          <cell r="B92" t="str">
            <v>Traslado de 1 cable subterraneo telefónico de 50 pares   (Traslado entre 0 y 10m)</v>
          </cell>
          <cell r="C92" t="str">
            <v>ml</v>
          </cell>
        </row>
        <row r="93">
          <cell r="A93" t="str">
            <v>7.2.86</v>
          </cell>
          <cell r="B93" t="str">
            <v>Traslado de 2 cable subterraneos  telefónicos de 50 pares   (Traslado entre 0 y 10m)</v>
          </cell>
          <cell r="C93" t="str">
            <v>ml</v>
          </cell>
        </row>
        <row r="94">
          <cell r="A94" t="str">
            <v>7.2.87</v>
          </cell>
          <cell r="B94" t="str">
            <v>Traslado de 1 cable subterraneo telefónico de 2400 pares   (Traslado entre 0 y 10m)</v>
          </cell>
          <cell r="C94" t="str">
            <v>ml</v>
          </cell>
        </row>
        <row r="95">
          <cell r="A95" t="str">
            <v>7.2.88</v>
          </cell>
          <cell r="B95" t="str">
            <v>Traslado de 2 cables subterraneos telefónicos de600 pares   (Traslado entre 0 y 10m)</v>
          </cell>
          <cell r="C95" t="str">
            <v>ml</v>
          </cell>
        </row>
        <row r="96">
          <cell r="A96" t="str">
            <v>7.2.89</v>
          </cell>
          <cell r="B96" t="str">
            <v>Traslado de 3 cables subterraneos telefónicos de 600 pares   (Traslado entre 0 y 10m)</v>
          </cell>
          <cell r="C96" t="str">
            <v>ml</v>
          </cell>
        </row>
        <row r="97">
          <cell r="A97" t="str">
            <v>7.2.90</v>
          </cell>
          <cell r="B97" t="str">
            <v>Traslado de 4 cables subterraneos telefónicos de 600 pares   (Traslado entre 0 y 10m)</v>
          </cell>
          <cell r="C97" t="str">
            <v>ml</v>
          </cell>
        </row>
        <row r="98">
          <cell r="A98" t="str">
            <v>7.2.91</v>
          </cell>
          <cell r="B98" t="str">
            <v>Traslado de 1 cable subterraneos telefónicos de 600 pares   (Traslado entre 0 y 10m)</v>
          </cell>
          <cell r="C98" t="str">
            <v>ml</v>
          </cell>
        </row>
        <row r="99">
          <cell r="A99" t="str">
            <v>7.2.92</v>
          </cell>
          <cell r="B99" t="str">
            <v>Traslado de 1 cable subterraneo telefónico de 100 pares   (Traslado entre 0 y 10m)</v>
          </cell>
          <cell r="C99" t="str">
            <v>ml</v>
          </cell>
        </row>
        <row r="100">
          <cell r="A100" t="str">
            <v>7.2.93</v>
          </cell>
          <cell r="B100" t="str">
            <v>Traslado de 2 cables subterraneos telefónicos de100 pares   (Traslado entre 0 y 10m)</v>
          </cell>
          <cell r="C100" t="str">
            <v>ml</v>
          </cell>
        </row>
        <row r="101">
          <cell r="A101" t="str">
            <v>7.2.94</v>
          </cell>
          <cell r="B101" t="str">
            <v>Traslado de 3 cables subterraneos telefónicos de 100 pares   (Traslado entre 0 y 10m)</v>
          </cell>
          <cell r="C101" t="str">
            <v>ml</v>
          </cell>
        </row>
        <row r="102">
          <cell r="A102" t="str">
            <v>7.2.95</v>
          </cell>
          <cell r="B102" t="str">
            <v>Traslado de 7 cables subterraneos telefónicos de 100 pares   (Traslado entre 0 y 10m)</v>
          </cell>
          <cell r="C102" t="str">
            <v>ml</v>
          </cell>
        </row>
        <row r="103">
          <cell r="A103" t="str">
            <v>7.2.96</v>
          </cell>
          <cell r="B103" t="str">
            <v>Traslado de 10 cables subterraneos telefónicos ≤ 1200 pares   (Traslado entre 0 y 10m)</v>
          </cell>
          <cell r="C103" t="str">
            <v>ml</v>
          </cell>
        </row>
        <row r="104">
          <cell r="A104" t="str">
            <v>7.2.97</v>
          </cell>
          <cell r="B104" t="str">
            <v>Traslado de 11 cables subterraneos telefónicos ≤ 1200 pares   (Traslado entre 0 y 10m)</v>
          </cell>
          <cell r="C104" t="str">
            <v>ml</v>
          </cell>
        </row>
        <row r="105">
          <cell r="A105" t="str">
            <v>7.2.98</v>
          </cell>
          <cell r="B105" t="str">
            <v>Traslado de 12 cables subterraneos telefónicos ≤ 1200 pares   (Traslado entre 0 y 10m)</v>
          </cell>
          <cell r="C105" t="str">
            <v>ml</v>
          </cell>
        </row>
        <row r="106">
          <cell r="A106" t="str">
            <v>7.2.99</v>
          </cell>
          <cell r="B106" t="str">
            <v>Traslado de 9 cables subterraneos telefónicos ≤ 1200 pares   (Traslado entre 0 y 10m)</v>
          </cell>
          <cell r="C106" t="str">
            <v>ml</v>
          </cell>
        </row>
        <row r="107">
          <cell r="A107" t="str">
            <v>7.2.100</v>
          </cell>
          <cell r="B107" t="str">
            <v>Traslado de 14 cables subterraneos telefónicos ≤ 1200 pares   (Traslado entre 0 y 10m)</v>
          </cell>
          <cell r="C107" t="str">
            <v>ml</v>
          </cell>
        </row>
        <row r="108">
          <cell r="A108" t="str">
            <v>7.2.101</v>
          </cell>
          <cell r="B108" t="str">
            <v>Traslado de 21 cables subterraneos telefónicos ≤ 1200 pares   (Traslado entre 0 y 10m)</v>
          </cell>
          <cell r="C108" t="str">
            <v>ml</v>
          </cell>
        </row>
        <row r="109">
          <cell r="A109" t="str">
            <v>7.2.102</v>
          </cell>
          <cell r="B109" t="str">
            <v>Traslado de 26 cables subterraneos telefónicos ≤ 1200 pares   (Traslado entre 0 y 10m)</v>
          </cell>
          <cell r="C109" t="str">
            <v>ml</v>
          </cell>
        </row>
        <row r="110">
          <cell r="A110" t="str">
            <v>7.2.103</v>
          </cell>
          <cell r="B110" t="str">
            <v>Traslado de 2 cables subterraneos telefónicos≤ 1200 pares   (Traslado entre 0 y 10m)</v>
          </cell>
          <cell r="C110" t="str">
            <v>ml</v>
          </cell>
        </row>
        <row r="111">
          <cell r="A111" t="str">
            <v>7.2.104</v>
          </cell>
          <cell r="B111" t="str">
            <v>Traslado de 36 cables subterraneos telefónicos ≤ 1200 pares   (Traslado entre 0 y 10m)</v>
          </cell>
          <cell r="C111" t="str">
            <v>ml</v>
          </cell>
        </row>
        <row r="112">
          <cell r="A112" t="str">
            <v>7.2.105</v>
          </cell>
          <cell r="B112" t="str">
            <v>Traslado de 27 cables subterraneos telefónicos ≤ 200 pares   (Traslado entre 0 y 10m)</v>
          </cell>
          <cell r="C112" t="str">
            <v>ml</v>
          </cell>
        </row>
        <row r="113">
          <cell r="A113" t="str">
            <v>7.2.106</v>
          </cell>
          <cell r="B113" t="str">
            <v>Traslado de 7 cables subterraneos telefónicos ≤ 1800 pares   (Traslado entre 0 y 10m)</v>
          </cell>
          <cell r="C113" t="str">
            <v>ml</v>
          </cell>
        </row>
        <row r="114">
          <cell r="A114" t="str">
            <v>7.2.107</v>
          </cell>
          <cell r="B114" t="str">
            <v>Traslado de 1 cable subterraneo telefónico ≤ 30 pares   (Traslado entre 0 y 10m)</v>
          </cell>
          <cell r="C114" t="str">
            <v>ml</v>
          </cell>
        </row>
        <row r="115">
          <cell r="A115" t="str">
            <v>7.2.108</v>
          </cell>
          <cell r="B115" t="str">
            <v>Traslado de 1 cable subterraneo telefónico ≤ 10 pares   (Traslado entre 0 y 10m)</v>
          </cell>
          <cell r="C115" t="str">
            <v>ml</v>
          </cell>
        </row>
        <row r="116">
          <cell r="A116" t="str">
            <v>7.2.109</v>
          </cell>
          <cell r="B116" t="str">
            <v>Traslado de 13 cables subterraneos telefónicos ≤ 200 pares   (Traslado entre 0 y 10m)</v>
          </cell>
          <cell r="C116" t="str">
            <v>ml</v>
          </cell>
        </row>
        <row r="117">
          <cell r="A117" t="str">
            <v>7.2.110</v>
          </cell>
          <cell r="B117" t="str">
            <v>Traslado de 12 cables subterraneos telefónicos ≤ 200 pares   (Traslado entre 0 y 10m)</v>
          </cell>
          <cell r="C117" t="str">
            <v>ml</v>
          </cell>
        </row>
        <row r="118">
          <cell r="A118" t="str">
            <v>7.2.111</v>
          </cell>
          <cell r="B118" t="str">
            <v>Traslado de 5 cables subterraneos telefónicos ≤ 100 pares   (Traslado entre 0 y 10m)</v>
          </cell>
          <cell r="C118" t="str">
            <v>ml</v>
          </cell>
        </row>
        <row r="119">
          <cell r="A119" t="str">
            <v>7.2.112</v>
          </cell>
          <cell r="B119" t="str">
            <v>Traslado de 9 cables subterraneos telefónicos ≤ 600 pares   (Traslado entre 0 y 10m)</v>
          </cell>
          <cell r="C119" t="str">
            <v>ml</v>
          </cell>
        </row>
        <row r="120">
          <cell r="A120" t="str">
            <v>7.2.113</v>
          </cell>
          <cell r="B120" t="str">
            <v>Traslado de 5 cables subterraneos telefónicos ≤ 600 pares   (Traslado entre 0 y 10m)</v>
          </cell>
          <cell r="C120" t="str">
            <v>ml</v>
          </cell>
        </row>
        <row r="121">
          <cell r="A121" t="str">
            <v>7.2.114</v>
          </cell>
          <cell r="B121" t="str">
            <v>Traslado de 1 cable subterraneo de fibra optica subterranea  (Traslado entre 0 y 10m) </v>
          </cell>
          <cell r="C121" t="str">
            <v>ml</v>
          </cell>
        </row>
        <row r="122">
          <cell r="A122" t="str">
            <v>7.2.115</v>
          </cell>
          <cell r="B122" t="str">
            <v>Traslado de 5 cable de fibra optica subterranea  (Traslado entre 0 y 10m)</v>
          </cell>
          <cell r="C122" t="str">
            <v>ml</v>
          </cell>
        </row>
        <row r="123">
          <cell r="A123" t="str">
            <v>7.2.116</v>
          </cell>
          <cell r="B123" t="str">
            <v>Traslado de 6 cable de fibra optica subterranea  (Traslado entre 0 y 10m)</v>
          </cell>
          <cell r="C123" t="str">
            <v>ml</v>
          </cell>
        </row>
        <row r="124">
          <cell r="A124" t="str">
            <v>7.2.117</v>
          </cell>
          <cell r="B124" t="str">
            <v>Construcción de Cárcamo de protección de 26 ductos de 4"</v>
          </cell>
          <cell r="C124" t="str">
            <v>ml</v>
          </cell>
        </row>
        <row r="125">
          <cell r="A125" t="str">
            <v>7.2.118</v>
          </cell>
          <cell r="B125" t="str">
            <v>Construcción de Cárcamo de protección de 32 ductos de 4"</v>
          </cell>
          <cell r="C125" t="str">
            <v>ml</v>
          </cell>
        </row>
        <row r="126">
          <cell r="A126" t="str">
            <v>7.2.119</v>
          </cell>
          <cell r="B126" t="str">
            <v>Construcción de Cárcamo de protección de 28 ductos de 4"</v>
          </cell>
          <cell r="C126" t="str">
            <v>ml</v>
          </cell>
        </row>
        <row r="127">
          <cell r="A127" t="str">
            <v>7.2.120</v>
          </cell>
          <cell r="B127" t="str">
            <v>Construcción de Cárcamo de protección de 9 ductos de 4"</v>
          </cell>
          <cell r="C127" t="str">
            <v>ml</v>
          </cell>
        </row>
        <row r="128">
          <cell r="A128" t="str">
            <v>7.2.121</v>
          </cell>
          <cell r="B128" t="str">
            <v>Construcción de Cárcamo de protección de 33 ductos de 4"</v>
          </cell>
          <cell r="C128" t="str">
            <v>ml</v>
          </cell>
        </row>
        <row r="129">
          <cell r="A129" t="str">
            <v>7.2.122</v>
          </cell>
          <cell r="B129" t="str">
            <v>Construcción de Cárcamo de protección de 20 ductos de 4"</v>
          </cell>
          <cell r="C129" t="str">
            <v>ml</v>
          </cell>
        </row>
        <row r="130">
          <cell r="A130" t="str">
            <v>7.2.123</v>
          </cell>
          <cell r="B130" t="str">
            <v>Construcción de Cárcamo de protección de 11 ductos de 4"</v>
          </cell>
          <cell r="C130" t="str">
            <v>ml</v>
          </cell>
        </row>
        <row r="131">
          <cell r="A131" t="str">
            <v>7.2.124</v>
          </cell>
          <cell r="B131" t="str">
            <v>Construcción de Cárcamo de protección de 22 ductos de 4"</v>
          </cell>
          <cell r="C131" t="str">
            <v>ml</v>
          </cell>
        </row>
        <row r="132">
          <cell r="A132" t="str">
            <v>7.2.125</v>
          </cell>
          <cell r="B132" t="str">
            <v>Construcción de Cárcamo de protección de 4 ductos de 4" y 9 tritubos</v>
          </cell>
          <cell r="C132" t="str">
            <v>ml</v>
          </cell>
        </row>
        <row r="133">
          <cell r="A133" t="str">
            <v>7.2.126</v>
          </cell>
          <cell r="B133" t="str">
            <v>Construcción de Cárcamo de protección de 16 ductos de 4" y 9 tritubos</v>
          </cell>
          <cell r="C133" t="str">
            <v>ml</v>
          </cell>
        </row>
        <row r="134">
          <cell r="A134" t="str">
            <v>7.2.127</v>
          </cell>
          <cell r="B134" t="str">
            <v>Construcción de Cárcamo de protección de 9 tritubos</v>
          </cell>
          <cell r="C134" t="str">
            <v>ml</v>
          </cell>
        </row>
        <row r="135">
          <cell r="A135" t="str">
            <v>7.2.128</v>
          </cell>
          <cell r="B135" t="str">
            <v>Construcción de Cárcamo de protección de 3 tritubos</v>
          </cell>
          <cell r="C135" t="str">
            <v>ml</v>
          </cell>
        </row>
        <row r="136">
          <cell r="A136" t="str">
            <v>7.2.129</v>
          </cell>
          <cell r="B136" t="str">
            <v>Construcción de Cárcamo de protección de 6 ductos de 4"</v>
          </cell>
          <cell r="C136" t="str">
            <v>ml</v>
          </cell>
        </row>
        <row r="137">
          <cell r="A137" t="str">
            <v>7.2.130</v>
          </cell>
          <cell r="B137" t="str">
            <v>Construcción de Cárcamo de protección de 9 ductos de 4"</v>
          </cell>
          <cell r="C137" t="str">
            <v>ml</v>
          </cell>
        </row>
        <row r="138">
          <cell r="A138" t="str">
            <v>7.2.131</v>
          </cell>
          <cell r="B138" t="str">
            <v>Construcción de Cárcamo de protección de 8 ductos de 4"</v>
          </cell>
          <cell r="C138" t="str">
            <v>ml</v>
          </cell>
        </row>
        <row r="139">
          <cell r="A139" t="str">
            <v>7.2.132</v>
          </cell>
          <cell r="B139" t="str">
            <v>Construcción de Cárcamo de protección de 2 ductos de 4"</v>
          </cell>
          <cell r="C139" t="str">
            <v>ml</v>
          </cell>
        </row>
        <row r="140">
          <cell r="A140" t="str">
            <v>7.2.133</v>
          </cell>
          <cell r="B140" t="str">
            <v>Construcción de Cárcamo de protección de 19 ductos de 4"</v>
          </cell>
          <cell r="C140" t="str">
            <v>ml</v>
          </cell>
        </row>
        <row r="141">
          <cell r="A141" t="str">
            <v>7.2.134</v>
          </cell>
          <cell r="B141" t="str">
            <v>Construcción de Cárcamo de protección de 21 ductos de 4"</v>
          </cell>
          <cell r="C141" t="str">
            <v>ml</v>
          </cell>
        </row>
        <row r="142">
          <cell r="A142" t="str">
            <v>7.2.135</v>
          </cell>
          <cell r="B142" t="str">
            <v>Construcción de Cárcamo de protección de 30 ductos de 4"</v>
          </cell>
          <cell r="C142" t="str">
            <v>ml</v>
          </cell>
        </row>
        <row r="143">
          <cell r="A143" t="str">
            <v>7.2.136</v>
          </cell>
          <cell r="B143" t="str">
            <v>Construcción de Cárcamo de protección de 6 tritubos</v>
          </cell>
          <cell r="C143" t="str">
            <v>ml</v>
          </cell>
        </row>
        <row r="144">
          <cell r="A144" t="str">
            <v>7.2.137</v>
          </cell>
          <cell r="B144" t="str">
            <v>Traslado poste ETB con mara de seguridad (Traslado entre 0 y 10m)</v>
          </cell>
          <cell r="C144" t="str">
            <v>ml</v>
          </cell>
        </row>
        <row r="145">
          <cell r="A145" t="str">
            <v>7.2.138</v>
          </cell>
          <cell r="B145" t="str">
            <v>Suministro e instalacion de telefono publico</v>
          </cell>
          <cell r="C145" t="str">
            <v>ml</v>
          </cell>
        </row>
        <row r="146">
          <cell r="A146" t="str">
            <v>7.2.139</v>
          </cell>
          <cell r="B146" t="str">
            <v>Retiro telefono publico con reintegro a ETB</v>
          </cell>
          <cell r="C146" t="str">
            <v>ml</v>
          </cell>
        </row>
        <row r="147">
          <cell r="A147" t="str">
            <v>7.2.140</v>
          </cell>
          <cell r="B147" t="str">
            <v>traslado telefono publico  (Traslado entre 0 y 10m) </v>
          </cell>
          <cell r="C147" t="str">
            <v>ml</v>
          </cell>
        </row>
        <row r="148">
          <cell r="A148" t="str">
            <v>7.2.141</v>
          </cell>
          <cell r="B148" t="str">
            <v>Tendido de 1 cables telefónicos de 100 pares</v>
          </cell>
          <cell r="C148" t="str">
            <v>ml</v>
          </cell>
        </row>
        <row r="149">
          <cell r="A149" t="str">
            <v>7.2.142</v>
          </cell>
          <cell r="B149" t="str">
            <v>Tendido de 1 cables telefónicos de 300 pares</v>
          </cell>
          <cell r="C149" t="str">
            <v>ml</v>
          </cell>
        </row>
        <row r="150">
          <cell r="A150" t="str">
            <v>7.2.143</v>
          </cell>
          <cell r="B150" t="str">
            <v>Tendido de 2 cables telefónicos de 600 pares</v>
          </cell>
          <cell r="C150" t="str">
            <v>ml</v>
          </cell>
        </row>
        <row r="151">
          <cell r="A151" t="str">
            <v>7.2.144</v>
          </cell>
          <cell r="B151" t="str">
            <v>Tendido de 7 cables telefónicos de 100 pares</v>
          </cell>
          <cell r="C151" t="str">
            <v>ml</v>
          </cell>
        </row>
        <row r="152">
          <cell r="A152" t="str">
            <v>7.2.145</v>
          </cell>
          <cell r="B152" t="str">
            <v>Tendido de 2 cables telefónicos de 200 pares</v>
          </cell>
          <cell r="C152" t="str">
            <v>ml</v>
          </cell>
        </row>
        <row r="153">
          <cell r="A153" t="str">
            <v>7.2.146</v>
          </cell>
          <cell r="B153" t="str">
            <v>Tendido de 1 cables telefónicos de 900 pares</v>
          </cell>
          <cell r="C153" t="str">
            <v>ml</v>
          </cell>
        </row>
        <row r="154">
          <cell r="A154" t="str">
            <v>7.2.147</v>
          </cell>
          <cell r="B154" t="str">
            <v>Tendido de 1 cables telefónicos de 1200 pares</v>
          </cell>
          <cell r="C154" t="str">
            <v>ml</v>
          </cell>
        </row>
        <row r="155">
          <cell r="A155" t="str">
            <v>7.2.148</v>
          </cell>
          <cell r="B155" t="str">
            <v>Tendido de 1 cables telefónicos de 600 pares</v>
          </cell>
          <cell r="C155" t="str">
            <v>ml</v>
          </cell>
        </row>
        <row r="156">
          <cell r="A156" t="str">
            <v>7.2.149</v>
          </cell>
          <cell r="B156" t="str">
            <v>Caja mural</v>
          </cell>
          <cell r="C156" t="str">
            <v>ml</v>
          </cell>
        </row>
        <row r="157">
          <cell r="A157" t="str">
            <v>7.2.150</v>
          </cell>
          <cell r="B157" t="str">
            <v>tubo galvanizado 1 ducto de 2" de 3m</v>
          </cell>
          <cell r="C157" t="str">
            <v>ml</v>
          </cell>
        </row>
        <row r="158">
          <cell r="A158" t="str">
            <v>7.2.151</v>
          </cell>
          <cell r="B158" t="str">
            <v>Curva 1 ducto de 2" e PVC</v>
          </cell>
          <cell r="C158" t="str">
            <v>ml</v>
          </cell>
        </row>
        <row r="159">
          <cell r="A159" t="str">
            <v>7.2.152</v>
          </cell>
          <cell r="B159" t="str">
            <v>Demolición camara Telefónica T-16  ( Incluye retiro y disposicion de escrombros)</v>
          </cell>
          <cell r="C159" t="str">
            <v>und</v>
          </cell>
        </row>
        <row r="160">
          <cell r="A160" t="str">
            <v>7.3</v>
          </cell>
          <cell r="B160" t="str">
            <v>Redes  de teléfonos COLOMBIA TELECOMUNICACIONES</v>
          </cell>
        </row>
        <row r="161">
          <cell r="A161" t="str">
            <v>7.3.1</v>
          </cell>
          <cell r="B161" t="str">
            <v>Construcción de Cárcamo de protección de 4 ductos de 4"</v>
          </cell>
          <cell r="C161" t="str">
            <v>ml</v>
          </cell>
        </row>
        <row r="162">
          <cell r="A162" t="str">
            <v>7.3.2</v>
          </cell>
          <cell r="B162" t="str">
            <v>Renivelación y refuerzo  de Cámaras Telefónicas</v>
          </cell>
          <cell r="C162" t="str">
            <v>un</v>
          </cell>
        </row>
        <row r="163">
          <cell r="A163" t="str">
            <v>7.3.3</v>
          </cell>
          <cell r="B163" t="str">
            <v>Reubicación  poste COLOMBIA TELECOMUNICACIONES 8*510        </v>
          </cell>
          <cell r="C163" t="str">
            <v>un</v>
          </cell>
        </row>
        <row r="164">
          <cell r="A164" t="str">
            <v>7.3.4</v>
          </cell>
          <cell r="B164" t="str">
            <v>Suministro de tubo galvanizado IMC de  2 pul ( incluye desconexión y conexión de cables existentes)</v>
          </cell>
          <cell r="C164" t="str">
            <v>ml</v>
          </cell>
        </row>
        <row r="165">
          <cell r="A165" t="str">
            <v>7.3.5</v>
          </cell>
          <cell r="B165" t="str">
            <v>Demolición Cámara Telefónica</v>
          </cell>
          <cell r="C165" t="str">
            <v>un</v>
          </cell>
        </row>
        <row r="166">
          <cell r="A166" t="str">
            <v>7.3.6</v>
          </cell>
          <cell r="B166" t="str">
            <v>Construcción Cámara Telefónica  XD (AC) </v>
          </cell>
          <cell r="C166" t="str">
            <v>un</v>
          </cell>
        </row>
        <row r="167">
          <cell r="A167" t="str">
            <v>7.3.7</v>
          </cell>
          <cell r="B167" t="str">
            <v>Construcción de Cárcamo de protección de 2 ductos de 4"</v>
          </cell>
          <cell r="C167" t="str">
            <v>ml</v>
          </cell>
        </row>
        <row r="168">
          <cell r="A168" t="str">
            <v>7.3.8</v>
          </cell>
          <cell r="B168" t="str">
            <v>Suministro e instalación de tapa para cámara  XD (AC) </v>
          </cell>
          <cell r="C168" t="str">
            <v>un</v>
          </cell>
        </row>
        <row r="169">
          <cell r="A169" t="str">
            <v>7.3.10</v>
          </cell>
          <cell r="B169" t="str">
            <v>Sondeo ducto libre ( incluye sondeo, paso de mandril y guía)</v>
          </cell>
          <cell r="C169" t="str">
            <v>ml</v>
          </cell>
        </row>
        <row r="170">
          <cell r="A170" t="str">
            <v>7.3.11</v>
          </cell>
          <cell r="B170" t="str">
            <v>Construcción de cámara telefónica (incluye marco y tapa)  F1</v>
          </cell>
          <cell r="C170" t="str">
            <v>un</v>
          </cell>
        </row>
        <row r="171">
          <cell r="A171" t="str">
            <v>7.3.12</v>
          </cell>
          <cell r="B171" t="str">
            <v>Construcción de cámara telefónica (incluye marco y tapa)  2F1</v>
          </cell>
          <cell r="C171" t="str">
            <v>un</v>
          </cell>
        </row>
        <row r="172">
          <cell r="A172" t="str">
            <v>7.3.13</v>
          </cell>
          <cell r="B172" t="str">
            <v>Construcción de cámara telefónica (incluye marco y tapa)  F2</v>
          </cell>
          <cell r="C172" t="str">
            <v>un</v>
          </cell>
        </row>
        <row r="173">
          <cell r="A173" t="str">
            <v>7.3.14</v>
          </cell>
          <cell r="B173" t="str">
            <v>Construcción de cámara telefónica (incluye marco y tapa)  tipo A</v>
          </cell>
          <cell r="C173" t="str">
            <v>un</v>
          </cell>
        </row>
        <row r="174">
          <cell r="A174" t="str">
            <v>7.3.15</v>
          </cell>
          <cell r="B174" t="str">
            <v>Construcción de cámara telefónica (incluye marco y tapa)  tipo D</v>
          </cell>
          <cell r="C174" t="str">
            <v>un</v>
          </cell>
        </row>
        <row r="175">
          <cell r="A175" t="str">
            <v>7.3.16</v>
          </cell>
          <cell r="B175" t="str">
            <v>Construcción de cámara telefónica (incluye marco y tapa)  tipo JA</v>
          </cell>
          <cell r="C175" t="str">
            <v>un</v>
          </cell>
        </row>
        <row r="176">
          <cell r="A176" t="str">
            <v>7.3.17</v>
          </cell>
          <cell r="B176" t="str">
            <v>Construcción de cámara telefónica (incluye marco y tapa)  tipo LA</v>
          </cell>
          <cell r="C176" t="str">
            <v>un</v>
          </cell>
        </row>
        <row r="177">
          <cell r="A177" t="str">
            <v>7.3.18</v>
          </cell>
          <cell r="B177" t="str">
            <v>Construcción de cámara telefónica (incluye marco y tapa)  tipo LD</v>
          </cell>
          <cell r="C177" t="str">
            <v>un</v>
          </cell>
        </row>
        <row r="178">
          <cell r="A178" t="str">
            <v>7.3.19</v>
          </cell>
          <cell r="B178" t="str">
            <v>Construcción de cámara telefónica (incluye marco y tapa)  tipo JD</v>
          </cell>
          <cell r="C178" t="str">
            <v>un</v>
          </cell>
        </row>
        <row r="179">
          <cell r="A179" t="str">
            <v>7.3.20</v>
          </cell>
          <cell r="B179" t="str">
            <v>Construcción de cámara telefónica (incluye marco y tapa)  tipo XA</v>
          </cell>
          <cell r="C179" t="str">
            <v>un</v>
          </cell>
        </row>
        <row r="180">
          <cell r="A180" t="str">
            <v>7.3.21</v>
          </cell>
          <cell r="B180" t="str">
            <v>Construcción de Cárcamo de protección de 6 ductos de 4"</v>
          </cell>
          <cell r="C180" t="str">
            <v>ml</v>
          </cell>
        </row>
        <row r="181">
          <cell r="A181" t="str">
            <v>7.3.22</v>
          </cell>
          <cell r="B181" t="str">
            <v>Construcción de Cárcamo de protección de 2 ductos de 2"</v>
          </cell>
          <cell r="C181" t="str">
            <v>ml</v>
          </cell>
        </row>
        <row r="182">
          <cell r="A182" t="str">
            <v>7.3.23</v>
          </cell>
          <cell r="B182" t="str">
            <v>Canalización 2 ductos 4" PVC TDP</v>
          </cell>
          <cell r="C182" t="str">
            <v>ml</v>
          </cell>
        </row>
        <row r="183">
          <cell r="A183" t="str">
            <v>7.3.24</v>
          </cell>
          <cell r="B183" t="str">
            <v>Canalización 2 ductos 2" PVC </v>
          </cell>
          <cell r="C183" t="str">
            <v>ml</v>
          </cell>
        </row>
        <row r="184">
          <cell r="A184" t="str">
            <v>7.3.25</v>
          </cell>
          <cell r="B184" t="str">
            <v>Canalización 6 ductos 4" PVC TDP + 2 tritubos</v>
          </cell>
          <cell r="C184" t="str">
            <v>ml</v>
          </cell>
        </row>
        <row r="185">
          <cell r="A185" t="str">
            <v>7.3.26</v>
          </cell>
          <cell r="B185" t="str">
            <v>Canalización 1 ductos 2" PVC </v>
          </cell>
          <cell r="C185" t="str">
            <v>ml</v>
          </cell>
        </row>
        <row r="186">
          <cell r="A186" t="str">
            <v>7.3.27</v>
          </cell>
          <cell r="B186" t="str">
            <v>Canalización 4 ductos de 4"PVC TDP</v>
          </cell>
          <cell r="C186" t="str">
            <v>ml</v>
          </cell>
        </row>
        <row r="187">
          <cell r="A187" t="str">
            <v>7.3.28</v>
          </cell>
          <cell r="B187" t="str">
            <v>Canalización 1ductos de 4"PVC TDP</v>
          </cell>
          <cell r="C187" t="str">
            <v>ml</v>
          </cell>
        </row>
        <row r="188">
          <cell r="A188" t="str">
            <v>7.3.29</v>
          </cell>
          <cell r="B188" t="str">
            <v>Canalización 6 ductos 4" PVC TDP</v>
          </cell>
          <cell r="C188" t="str">
            <v>ml</v>
          </cell>
        </row>
        <row r="189">
          <cell r="A189" t="str">
            <v>7.3.30</v>
          </cell>
          <cell r="B189" t="str">
            <v>Demolición canalización de 2 ductos de 4"  </v>
          </cell>
          <cell r="C189" t="str">
            <v>ml</v>
          </cell>
        </row>
        <row r="190">
          <cell r="A190" t="str">
            <v>7.3.31</v>
          </cell>
          <cell r="B190" t="str">
            <v>Demolición canalización de 2 ducto de 2"  </v>
          </cell>
          <cell r="C190" t="str">
            <v>ml</v>
          </cell>
        </row>
        <row r="191">
          <cell r="A191" t="str">
            <v>7.3.32</v>
          </cell>
          <cell r="B191" t="str">
            <v>Canalización 3 ductos 4" PVC TDP + 1 Tritubo</v>
          </cell>
          <cell r="C191" t="str">
            <v>ml</v>
          </cell>
        </row>
        <row r="192">
          <cell r="A192" t="str">
            <v>7.3.33</v>
          </cell>
          <cell r="B192" t="str">
            <v>Retiro red aérea de teléfonos</v>
          </cell>
          <cell r="C192" t="str">
            <v>ml</v>
          </cell>
        </row>
        <row r="193">
          <cell r="A193" t="str">
            <v>7.3.34</v>
          </cell>
          <cell r="B193" t="str">
            <v>Retiro poste para red aérea de teléfonos</v>
          </cell>
          <cell r="C193" t="str">
            <v>Un</v>
          </cell>
        </row>
        <row r="194">
          <cell r="A194" t="str">
            <v>7.3.35</v>
          </cell>
          <cell r="B194" t="str">
            <v>Suministro de tubo galvanizado IMC de  2 pul ( incluye desconexión y conexión de cables existentes)</v>
          </cell>
          <cell r="C194" t="str">
            <v>ml</v>
          </cell>
        </row>
        <row r="195">
          <cell r="A195" t="str">
            <v>7.3.36</v>
          </cell>
          <cell r="B195" t="str">
            <v>Traslado red aerea</v>
          </cell>
          <cell r="C195" t="str">
            <v>ml</v>
          </cell>
        </row>
        <row r="196">
          <cell r="A196" t="str">
            <v>7.3.37</v>
          </cell>
          <cell r="B196" t="str">
            <v>Canalización 3 ductos 4" PVC TDP</v>
          </cell>
          <cell r="C196" t="str">
            <v>ml</v>
          </cell>
        </row>
        <row r="197">
          <cell r="A197" t="str">
            <v>7.3.38</v>
          </cell>
          <cell r="B197" t="str">
            <v>Adicionar 1 tritubo</v>
          </cell>
          <cell r="C197" t="str">
            <v>ml</v>
          </cell>
        </row>
        <row r="198">
          <cell r="A198" t="str">
            <v>7.4</v>
          </cell>
          <cell r="B198" t="str">
            <v>Redes  de teléfonos EPM</v>
          </cell>
        </row>
        <row r="199">
          <cell r="A199" t="str">
            <v>7.4.1</v>
          </cell>
          <cell r="B199" t="str">
            <v>Construcción de Cárcamo de protección de 4 ductos de 4"</v>
          </cell>
          <cell r="C199" t="str">
            <v>ml</v>
          </cell>
        </row>
        <row r="200">
          <cell r="A200" t="str">
            <v>7.4.2</v>
          </cell>
          <cell r="B200" t="str">
            <v>Construcción  Cámara de  inspección T</v>
          </cell>
          <cell r="C200" t="str">
            <v>un</v>
          </cell>
        </row>
        <row r="201">
          <cell r="A201" t="str">
            <v>7.4.3</v>
          </cell>
          <cell r="B201" t="str">
            <v>Construcción  Cámara de  inspección P#1</v>
          </cell>
          <cell r="C201" t="str">
            <v>un</v>
          </cell>
        </row>
        <row r="202">
          <cell r="A202" t="str">
            <v>7.4.4</v>
          </cell>
          <cell r="B202" t="str">
            <v>Construcción  Cámara de  Inspección DM</v>
          </cell>
          <cell r="C202" t="str">
            <v>un</v>
          </cell>
        </row>
        <row r="203">
          <cell r="A203" t="str">
            <v>7.4.5</v>
          </cell>
          <cell r="B203" t="str">
            <v>Canalización 4 ductos 4"  más un tritubo ( incluye atraque en relleno fluido)</v>
          </cell>
          <cell r="C203" t="str">
            <v>ml</v>
          </cell>
        </row>
        <row r="204">
          <cell r="A204" t="str">
            <v>7.4.6</v>
          </cell>
          <cell r="B204" t="str">
            <v>Canalización 8 ductos 4"  más un tritubo  ( incluye atraque en relleno fluido)</v>
          </cell>
          <cell r="C204" t="str">
            <v>ml</v>
          </cell>
        </row>
        <row r="205">
          <cell r="A205" t="str">
            <v>7.4.7</v>
          </cell>
          <cell r="B205" t="str">
            <v>Canalización 2 ductos 4"  ( incluye atraque en relleno fluido)</v>
          </cell>
          <cell r="C205" t="str">
            <v>ml</v>
          </cell>
        </row>
        <row r="206">
          <cell r="A206" t="str">
            <v>7.4.8</v>
          </cell>
          <cell r="B206" t="str">
            <v>Canalización 1 ducto 2"   ( incluye atraque en relleno fluido)</v>
          </cell>
          <cell r="C206" t="str">
            <v>ml</v>
          </cell>
        </row>
        <row r="207">
          <cell r="A207" t="str">
            <v>7.4.9</v>
          </cell>
          <cell r="B207" t="str">
            <v>Retiro cable existente (Incluye devolucion a EPM)</v>
          </cell>
          <cell r="C207" t="str">
            <v>ml</v>
          </cell>
        </row>
        <row r="208">
          <cell r="A208" t="str">
            <v>7.4.10</v>
          </cell>
          <cell r="B208" t="str">
            <v>Reubicacion cable existente menor a 200 pares con reintegro a  EPM</v>
          </cell>
          <cell r="C208" t="str">
            <v>ml</v>
          </cell>
        </row>
        <row r="209">
          <cell r="A209" t="str">
            <v>7.4.11</v>
          </cell>
          <cell r="B209" t="str">
            <v>Reubicación  poste EPM 8*510        </v>
          </cell>
          <cell r="C209" t="str">
            <v>un</v>
          </cell>
        </row>
        <row r="210">
          <cell r="A210" t="str">
            <v>7.4.12</v>
          </cell>
          <cell r="B210" t="str">
            <v>Retiro poste en concreto con reintegro a EPM</v>
          </cell>
          <cell r="C210" t="str">
            <v>un</v>
          </cell>
        </row>
        <row r="211">
          <cell r="A211" t="str">
            <v>7.4.13</v>
          </cell>
          <cell r="B211" t="str">
            <v>Canalizacion de 2 ductos de  4" + tritubo (Incluye relleno con arena de peña y recebo B-600)</v>
          </cell>
          <cell r="C211" t="str">
            <v>ml</v>
          </cell>
        </row>
        <row r="212">
          <cell r="A212" t="str">
            <v>7.4.14</v>
          </cell>
          <cell r="B212" t="str">
            <v>Canalizacion de 4 ductos de  4" (Incluye relleno con arena de peña y recebo B-600)</v>
          </cell>
          <cell r="C212" t="str">
            <v>ml</v>
          </cell>
        </row>
        <row r="213">
          <cell r="A213" t="str">
            <v>7.4.15</v>
          </cell>
          <cell r="B213" t="str">
            <v>Construcción  Cámara de  Inspección P#3</v>
          </cell>
          <cell r="C213" t="str">
            <v>un</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SUMEN"/>
      <sheetName val="MATRIZ PRESUP.obra PP127"/>
      <sheetName val="MATRIZ PRESUP.REDES PP127"/>
      <sheetName val="MATRIZ CANT. OBRA"/>
      <sheetName val="COSTOS OFICINA"/>
      <sheetName val="COSTOS CAMPAMENTO"/>
      <sheetName val="ANEXO GAST. OPERAC. AIU CONST,"/>
      <sheetName val="AIU CONSTRUCCION"/>
      <sheetName val="PMT PEATONALES"/>
      <sheetName val="AIU PMT NUEVO"/>
      <sheetName val="PPTO MANTENIMIENTO"/>
      <sheetName val="AIU mantenimto nuevo"/>
      <sheetName val="ANEXO GAST. OPERAC. AIU MANT,"/>
      <sheetName val="SOCIAL"/>
      <sheetName val="AIU social nuevo"/>
      <sheetName val="AMBIENTAL 308 RYS"/>
      <sheetName val="AIU ambiental corregido"/>
      <sheetName val="PPTO INTERVENTORIA "/>
      <sheetName val="PPTO PRECONSTRUCCION"/>
      <sheetName val="PPTO MANTENIMIENTO R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OBRAS SES"/>
      <sheetName val="RES COSTOS SES"/>
      <sheetName val="INVERSION"/>
      <sheetName val="COSTOS AT"/>
      <sheetName val="COSTOS MTyBT"/>
      <sheetName val="COSTOS SES AT"/>
      <sheetName val="COSTOS DE OBRAS LINEAS"/>
      <sheetName val="COSTOS OBRAS SES"/>
      <sheetName val="COSTOSREDMT"/>
      <sheetName val="EXPSES"/>
      <sheetName val="EXPRED"/>
      <sheetName val="ACT LINEAS"/>
      <sheetName val="ACTSESAT-AT"/>
      <sheetName val="ACT.SES"/>
      <sheetName val="SUBEST."/>
      <sheetName val="ACTREDES"/>
      <sheetName val="INVMLS"/>
      <sheetName val="INVMLSCORR"/>
      <sheetName val="OTROS PROYECTOS M.T"/>
      <sheetName val="OTROS PROYECTOS A.T"/>
      <sheetName val="Hoja4"/>
      <sheetName val="Hoja3"/>
      <sheetName val="NOTASSES"/>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ad2.1"/>
      <sheetName val="cuad2.2"/>
      <sheetName val="cuad2.3"/>
      <sheetName val="cuad2.4"/>
      <sheetName val="c2.5y2.6"/>
      <sheetName val="Hoja4"/>
      <sheetName val="Hoja1"/>
      <sheetName val="Cambio redes"/>
      <sheetName val="Cambio A.P"/>
      <sheetName val="Cambio por ajustes"/>
      <sheetName val="Instalación redes"/>
      <sheetName val="Instalación A.P"/>
      <sheetName val="Instalación por ajustes"/>
      <sheetName val="LUMINARIAS CAMBIO1999"/>
      <sheetName val="LUMINARIAS CAMBIO2000"/>
      <sheetName val="LUMINARIAS CAMBIO2001"/>
      <sheetName val="LUMINARIAS CAMBIO2002"/>
      <sheetName val="LUMINARIAS INST1999"/>
      <sheetName val="LUMINARIAS INST2000"/>
      <sheetName val="LUMINARIAS INST2001"/>
      <sheetName val="LUMINARIAS INST2002"/>
      <sheetName val="LUMINARIAS RETIRO 1999-2002"/>
      <sheetName val="RESUMEN LUMINARIAS"/>
      <sheetName val="REMUNERACIÓN LUMINARIAS"/>
      <sheetName val="REMUNERACIÓN POSTERÍA Y REDES"/>
      <sheetName val="REMUNERACIÓN TRAFOS"/>
      <sheetName val="RESUMEN REMUNERACIÓN"/>
      <sheetName val="c2_5y2_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96"/>
      <sheetName val="Hoja2"/>
      <sheetName val="Hoja5"/>
      <sheetName val="DIURNO"/>
      <sheetName val="Hoja1"/>
      <sheetName val="Proveedores"/>
      <sheetName val="RANGOS DE CONTRAT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ESUPUESTO"/>
      <sheetName val="SEGM"/>
      <sheetName val="CANT PAV-1"/>
      <sheetName val="MEMORIAS"/>
      <sheetName val="MMTO"/>
      <sheetName val="PRESUPUESTO2"/>
      <sheetName val="SEGM2"/>
      <sheetName val="CANT PAV-2"/>
      <sheetName val="MMTO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t y Dis"/>
      <sheetName val="Fondo Ensayos"/>
      <sheetName val="Obra puente"/>
      <sheetName val="AIU"/>
      <sheetName val="Fondo Ajustes"/>
      <sheetName val="Interventoria"/>
      <sheetName val="MINTRANSPORTE"/>
      <sheetName val="FACTOR MULTIPLICADOR"/>
      <sheetName val="Datos Generales"/>
      <sheetName val="CRONOGRAMA"/>
      <sheetName val="APU ANTICORROSIVO"/>
      <sheetName val="APU LIMPIEZA Y PINTURA"/>
      <sheetName val="APU REFUERZOS"/>
      <sheetName val="APU ADECUACIÓN PASAMANOS"/>
      <sheetName val="APU DESMONTE BARANDA"/>
      <sheetName val="APU REINSTALACIÓN BARANDA"/>
      <sheetName val="APU BARANDA NUEVA"/>
      <sheetName val="APU PINTURA BARANDA"/>
      <sheetName val="APU CONCRETO - METALDECK"/>
    </sheetNames>
    <sheetDataSet>
      <sheetData sheetId="3">
        <row r="105">
          <cell r="J105">
            <v>0.2394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st y Dis"/>
      <sheetName val="Fondo Ensayos"/>
      <sheetName val="Obra puente"/>
      <sheetName val="AIU"/>
      <sheetName val="Fondo Ajustes"/>
      <sheetName val="Interventoria"/>
      <sheetName val="MINTRANSPORTE"/>
      <sheetName val="FACTOR MULTIPLICADOR"/>
      <sheetName val="Datos Generales"/>
      <sheetName val="CRONOGRAMA"/>
      <sheetName val="APU ANTICORROSIVO"/>
      <sheetName val="APU LIMPIEZA Y PINTURA"/>
      <sheetName val="APU REFUERZOS"/>
      <sheetName val="APU ADECUACIÓN PASAMANOS"/>
      <sheetName val="APU DESMONTE BARANDA"/>
      <sheetName val="APU REINSTALACIÓN BARANDA"/>
      <sheetName val="APU BARANDA NUEVA"/>
      <sheetName val="APU PINTURA BARANDA"/>
      <sheetName val="APU CONCRETO - METALDECK"/>
    </sheetNames>
    <sheetDataSet>
      <sheetData sheetId="3">
        <row r="105">
          <cell r="J105">
            <v>0.2394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tem"/>
      <sheetName val="1.1.1"/>
      <sheetName val="1.2.1"/>
      <sheetName val="1.2.2"/>
      <sheetName val="1.2.3"/>
      <sheetName val="1.2.4"/>
      <sheetName val="1.2.5"/>
      <sheetName val="1.2.6"/>
      <sheetName val="1.3.1"/>
      <sheetName val="1.3.2"/>
      <sheetName val="1.4.1"/>
      <sheetName val="1.4.2"/>
      <sheetName val="1.4.3"/>
      <sheetName val="1.4.4"/>
      <sheetName val="1.4.5"/>
      <sheetName val="1.4.6"/>
      <sheetName val="1.4.7"/>
      <sheetName val="1.4.8"/>
      <sheetName val="1.4.9"/>
      <sheetName val="1.4.10"/>
      <sheetName val="1.4.11"/>
      <sheetName val="1.4.12"/>
      <sheetName val="1.4.13"/>
      <sheetName val="1.4.14"/>
      <sheetName val="1.5.1"/>
      <sheetName val="1.5.2"/>
      <sheetName val="1.5.3"/>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2.1"/>
      <sheetName val="2.2.2"/>
      <sheetName val="2.2.3"/>
      <sheetName val="2.2.4"/>
      <sheetName val="2.4.1"/>
      <sheetName val="2.4.2"/>
      <sheetName val="2.4.3"/>
      <sheetName val="2.4.4"/>
      <sheetName val="2.4.5"/>
      <sheetName val="2.4.6"/>
      <sheetName val="2.4.7"/>
      <sheetName val="3.1.1"/>
      <sheetName val="3.1.2"/>
      <sheetName val="3.1.3"/>
      <sheetName val="3.1.4"/>
      <sheetName val="3.1.5"/>
      <sheetName val="3.1.6"/>
      <sheetName val="3.2.1"/>
      <sheetName val="3.2.2"/>
      <sheetName val="3.2.3"/>
      <sheetName val="3.2.4"/>
      <sheetName val="3.2.5"/>
      <sheetName val="3.2.6"/>
      <sheetName val="3.2.7"/>
      <sheetName val="4.1.1"/>
      <sheetName val="4.1.2"/>
      <sheetName val="4.1.3"/>
      <sheetName val="4.1.4"/>
      <sheetName val="4.2.1"/>
      <sheetName val="4.2.2"/>
      <sheetName val="4.2.3"/>
      <sheetName val="4.2.4"/>
      <sheetName val="4.2.5"/>
      <sheetName val="4.2.6"/>
      <sheetName val="4.3.1"/>
      <sheetName val="4.3.2"/>
      <sheetName val="4.6.1"/>
      <sheetName val="4.6.2"/>
      <sheetName val="4.6.3"/>
      <sheetName val="4.6.4"/>
      <sheetName val="4.6.5"/>
      <sheetName val="4.6.6"/>
      <sheetName val="4.6.7"/>
      <sheetName val="4.6.8"/>
      <sheetName val="4.6.9"/>
      <sheetName val="4.6.10"/>
      <sheetName val="4.6.11"/>
      <sheetName val="4.6.12"/>
      <sheetName val="4.6.13"/>
      <sheetName val="4.6.14"/>
      <sheetName val="4.6.15"/>
      <sheetName val="4.6.16"/>
      <sheetName val="4.6.17"/>
      <sheetName val="4.6.18"/>
      <sheetName val="4.6.19"/>
      <sheetName val="4.6.20"/>
      <sheetName val="4.6.21"/>
      <sheetName val="4.6.22"/>
      <sheetName val="4.6.23"/>
      <sheetName val="4.6.24"/>
      <sheetName val="4.6.25"/>
      <sheetName val="4.6.26"/>
      <sheetName val="4.6.27"/>
      <sheetName val="4.6.28"/>
      <sheetName val="4.6.29"/>
      <sheetName val="4.6.30"/>
      <sheetName val="4.6.31"/>
      <sheetName val="4.6.32"/>
      <sheetName val="4.6.33"/>
      <sheetName val="4.6.34"/>
      <sheetName val="4.6.35"/>
      <sheetName val="4.6.36"/>
      <sheetName val="4.6.37"/>
      <sheetName val="4.6.38"/>
      <sheetName val="4.6.39"/>
      <sheetName val="4.6.40"/>
      <sheetName val="4.6.41"/>
      <sheetName val="4.6.42"/>
      <sheetName val="4.6.43"/>
      <sheetName val="4.6.44"/>
      <sheetName val="4.6.45"/>
      <sheetName val="4.6.46"/>
      <sheetName val="4.6.47"/>
      <sheetName val="4.6.48"/>
      <sheetName val="4.6.49"/>
      <sheetName val="4.6.50"/>
      <sheetName val="4.6.51"/>
      <sheetName val="4.6.52"/>
      <sheetName val="4.6.53"/>
      <sheetName val="4.6.54"/>
      <sheetName val="4.6.55"/>
      <sheetName val="4.6.56"/>
      <sheetName val="4.6.57"/>
      <sheetName val="4.6.58"/>
      <sheetName val="4.6.59"/>
      <sheetName val="4.6.60"/>
      <sheetName val="4.6.61"/>
      <sheetName val="4.6.62"/>
      <sheetName val="4.6.63"/>
      <sheetName val="4.6.64"/>
      <sheetName val="4.6.65"/>
      <sheetName val="4.6.66"/>
      <sheetName val="4.6.67"/>
      <sheetName val="4.6.68"/>
      <sheetName val="4.6.69"/>
      <sheetName val="4.6.70"/>
      <sheetName val="4.6.71"/>
      <sheetName val="4.6.72"/>
      <sheetName val="4.6.73"/>
      <sheetName val="4.6.74"/>
      <sheetName val="4.6.75"/>
      <sheetName val="4.6.76"/>
      <sheetName val="4.6.77"/>
      <sheetName val="4.6.78"/>
      <sheetName val="4.6.79"/>
      <sheetName val="4.6.80"/>
      <sheetName val="4.6.81"/>
      <sheetName val="4.6.82"/>
      <sheetName val="4.6.83"/>
      <sheetName val="4.6.84"/>
      <sheetName val="4.6.85"/>
      <sheetName val="4.6.86"/>
      <sheetName val="4.6.87"/>
      <sheetName val="4.6.88"/>
      <sheetName val="4.6.89"/>
      <sheetName val="4.6.90"/>
      <sheetName val="4.7.1"/>
      <sheetName val="4.7.2"/>
      <sheetName val="4.7.3"/>
      <sheetName val="4.7.5"/>
      <sheetName val="4.7.6"/>
      <sheetName val="4.7.7"/>
      <sheetName val="4.7.8"/>
      <sheetName val="4.7.9"/>
      <sheetName val="4.7.10"/>
      <sheetName val="4.7.11"/>
      <sheetName val="4.8.1"/>
      <sheetName val="4.8.2"/>
      <sheetName val="4.8.3"/>
      <sheetName val="4.8.4"/>
      <sheetName val="4.8.5"/>
      <sheetName val="4.8.6"/>
      <sheetName val="4.8.7"/>
      <sheetName val="4.8.8"/>
    </sheetNames>
    <sheetDataSet>
      <sheetData sheetId="0">
        <row r="1">
          <cell r="A1" t="str">
            <v>RELACIÓN ÍTEM DE PAGO</v>
          </cell>
        </row>
        <row r="2">
          <cell r="A2" t="str">
            <v>ÍTEM</v>
          </cell>
          <cell r="B2" t="str">
            <v>DESCRIPCIÓN </v>
          </cell>
          <cell r="C2" t="str">
            <v>UN</v>
          </cell>
          <cell r="D2" t="str">
            <v>Precio Unitario Costo Directo</v>
          </cell>
        </row>
        <row r="3">
          <cell r="A3" t="str">
            <v>1</v>
          </cell>
          <cell r="B3" t="str">
            <v>SECCIÓN 1: GEOTÉCNIA Y PAVIMENTO </v>
          </cell>
          <cell r="C3">
            <v>0</v>
          </cell>
          <cell r="D3">
            <v>1</v>
          </cell>
        </row>
        <row r="4">
          <cell r="A4" t="str">
            <v>1.1</v>
          </cell>
          <cell r="B4" t="str">
            <v>Localización general</v>
          </cell>
          <cell r="C4">
            <v>0</v>
          </cell>
          <cell r="D4">
            <v>1</v>
          </cell>
        </row>
        <row r="5">
          <cell r="A5" t="str">
            <v>1.1.1</v>
          </cell>
          <cell r="B5" t="str">
            <v>Replanteo y localización general</v>
          </cell>
          <cell r="C5" t="str">
            <v>m2</v>
          </cell>
          <cell r="D5">
            <v>281</v>
          </cell>
        </row>
        <row r="6">
          <cell r="A6" t="str">
            <v>1.2</v>
          </cell>
          <cell r="B6" t="str">
            <v>Demoliciones y Remociones</v>
          </cell>
          <cell r="C6">
            <v>0</v>
          </cell>
          <cell r="D6">
            <v>1</v>
          </cell>
        </row>
        <row r="7">
          <cell r="A7" t="str">
            <v>1.2.1</v>
          </cell>
          <cell r="B7" t="str">
            <v>Demolición mecánica de sardinel existente incluye cargue, Transporte y disposición final en sitio autorizado por la autoridad ambiental competente </v>
          </cell>
          <cell r="C7" t="str">
            <v>ml</v>
          </cell>
          <cell r="D7">
            <v>6951</v>
          </cell>
        </row>
        <row r="8">
          <cell r="A8" t="str">
            <v>1.2.2</v>
          </cell>
          <cell r="B8" t="str">
            <v>Demolición de pisos en concreto incluye cargue, Transporte y disposición final en sitio autorizado por la autoridad ambiental competente  0.15&lt;e&lt;0.20</v>
          </cell>
          <cell r="C8" t="str">
            <v>m2</v>
          </cell>
          <cell r="D8">
            <v>6905</v>
          </cell>
        </row>
        <row r="9">
          <cell r="A9" t="str">
            <v>1.2.3</v>
          </cell>
          <cell r="B9" t="str">
            <v>Demolición de pisos en concreto incluye cargue, Transporte y disposición final en sitio autorizado por la autoridad ambiental competente  0.20&lt;e&lt;0.25</v>
          </cell>
          <cell r="C9" t="str">
            <v>m2</v>
          </cell>
          <cell r="D9">
            <v>8167</v>
          </cell>
        </row>
        <row r="10">
          <cell r="A10" t="str">
            <v>1.2.4</v>
          </cell>
          <cell r="B10" t="str">
            <v>Demolición de pavimento asfáltico de espesor variable incluye cargue, Transporte y disposición final en sitio autorizado por la autoridad ambiental competente </v>
          </cell>
          <cell r="C10" t="str">
            <v>m3</v>
          </cell>
          <cell r="D10">
            <v>35524</v>
          </cell>
        </row>
        <row r="11">
          <cell r="A11" t="str">
            <v>1.2.5</v>
          </cell>
          <cell r="B11" t="str">
            <v>Demolición de pisos en concreto hidráulico espesor variable incluye cargue, Transporte y disposición final en sitio autorizado por la autoridad ambiental competente </v>
          </cell>
          <cell r="C11" t="str">
            <v>m3</v>
          </cell>
          <cell r="D11">
            <v>51371</v>
          </cell>
        </row>
        <row r="12">
          <cell r="A12" t="str">
            <v>1.2.6</v>
          </cell>
          <cell r="B12" t="str">
            <v>Demolición de muros en concreto incluye cargue, Transporte y disposición final en sitio autorizado por la autoridad ambiental competente </v>
          </cell>
          <cell r="C12" t="str">
            <v>m3</v>
          </cell>
          <cell r="D12">
            <v>85597</v>
          </cell>
        </row>
        <row r="13">
          <cell r="A13" t="str">
            <v>1.3</v>
          </cell>
          <cell r="B13" t="str">
            <v>Excavaciones</v>
          </cell>
          <cell r="C13">
            <v>0</v>
          </cell>
          <cell r="D13">
            <v>1</v>
          </cell>
        </row>
        <row r="14">
          <cell r="A14" t="str">
            <v>1.3.1</v>
          </cell>
          <cell r="B14" t="str">
            <v>Excavación mecánica material sin clasificación, incluye cargue, disposición final en sitio autorizado por la autoridad ambiental competente y transporte (ET 310-05)</v>
          </cell>
          <cell r="C14" t="str">
            <v>m3</v>
          </cell>
          <cell r="D14">
            <v>21818</v>
          </cell>
        </row>
        <row r="15">
          <cell r="A15" t="str">
            <v>1.3.2</v>
          </cell>
          <cell r="B15" t="str">
            <v>Excavación manual, incluye cargue, transporte y disposición final en sitio autorizado por la autoridad ambiental competente</v>
          </cell>
          <cell r="C15" t="str">
            <v>m3</v>
          </cell>
          <cell r="D15">
            <v>28751</v>
          </cell>
        </row>
        <row r="16">
          <cell r="A16" t="str">
            <v>1.4</v>
          </cell>
          <cell r="B16" t="str">
            <v>Estructura del Pavimento</v>
          </cell>
          <cell r="C16">
            <v>0</v>
          </cell>
          <cell r="D16">
            <v>1</v>
          </cell>
        </row>
        <row r="17">
          <cell r="A17" t="str">
            <v>1.4.1</v>
          </cell>
          <cell r="B17" t="str">
            <v>Renivelación y compactación de la subrasante</v>
          </cell>
          <cell r="C17" t="str">
            <v>m2</v>
          </cell>
          <cell r="D17">
            <v>658</v>
          </cell>
        </row>
        <row r="18">
          <cell r="A18" t="str">
            <v>1.4.2</v>
          </cell>
          <cell r="B18" t="str">
            <v>Suministro y compactación de subbase granular SBG-A (ET2005 - 400 - 05) incluye transporte </v>
          </cell>
          <cell r="C18" t="str">
            <v>m3</v>
          </cell>
          <cell r="D18">
            <v>99012</v>
          </cell>
        </row>
        <row r="19">
          <cell r="A19" t="str">
            <v>1.4.3</v>
          </cell>
          <cell r="B19" t="str">
            <v>Suministro y compactación de subbase granular SBG-B (ET2005 - 400 - 05) incluye transporte </v>
          </cell>
          <cell r="C19" t="str">
            <v>m3</v>
          </cell>
          <cell r="D19">
            <v>99012</v>
          </cell>
        </row>
        <row r="20">
          <cell r="A20" t="str">
            <v>1.4.4</v>
          </cell>
          <cell r="B20" t="str">
            <v>Suministro y compactación de subbase granular SBG-C (ET2005 - 400 - 05) incluye transporte </v>
          </cell>
          <cell r="C20" t="str">
            <v>m3</v>
          </cell>
          <cell r="D20">
            <v>99012</v>
          </cell>
        </row>
        <row r="21">
          <cell r="A21" t="str">
            <v>1.4.5</v>
          </cell>
          <cell r="B21" t="str">
            <v>Suministro y compactación de Rellenos con material seleccionado para conformación de la subrasante (ET 320-05) ( incluye transporte)</v>
          </cell>
          <cell r="C21" t="str">
            <v>m3</v>
          </cell>
          <cell r="D21">
            <v>39015</v>
          </cell>
        </row>
        <row r="22">
          <cell r="A22" t="str">
            <v>1.4.6</v>
          </cell>
          <cell r="B22" t="str">
            <v>Separación de suelos de subrasante y capas granulares con geotextil NT 2000 o similar (ET-330-05)  </v>
          </cell>
          <cell r="C22" t="str">
            <v>m2</v>
          </cell>
          <cell r="D22">
            <v>6098</v>
          </cell>
        </row>
        <row r="23">
          <cell r="A23" t="str">
            <v>1.4.7</v>
          </cell>
          <cell r="B23" t="str">
            <v>Suministro e instalación de base granular estabilizada con emulsión CRL 1 al 4%  (Incluye transporte)</v>
          </cell>
          <cell r="C23" t="str">
            <v>m3</v>
          </cell>
          <cell r="D23">
            <v>174926</v>
          </cell>
        </row>
        <row r="24">
          <cell r="A24" t="str">
            <v>1.4.8</v>
          </cell>
          <cell r="B24" t="str">
            <v>Suministro e instalación de base granular (ET-2005 -400-05) ( incluye transporte)</v>
          </cell>
          <cell r="C24" t="str">
            <v>m3</v>
          </cell>
          <cell r="D24">
            <v>111806</v>
          </cell>
        </row>
        <row r="25">
          <cell r="A25" t="str">
            <v>1.4.9</v>
          </cell>
          <cell r="B25" t="str">
            <v>Suministro e instalación de capas de Material granular estabilizado con cemento al 7% (ET2005-420-05)  ( incluye transporte)</v>
          </cell>
          <cell r="C25" t="str">
            <v>m3</v>
          </cell>
          <cell r="D25">
            <v>119456</v>
          </cell>
        </row>
        <row r="26">
          <cell r="A26" t="str">
            <v>1.4.10</v>
          </cell>
          <cell r="B26" t="str">
            <v>Suministro y colocación de Rajón para el mejoramiento de la subrasantes, incluye transporte del material </v>
          </cell>
          <cell r="C26" t="str">
            <v>m3</v>
          </cell>
          <cell r="D26">
            <v>40188</v>
          </cell>
        </row>
        <row r="27">
          <cell r="A27" t="str">
            <v>1.4.11</v>
          </cell>
          <cell r="B27" t="str">
            <v>Suministro e imprimación con emulsión asfáltica (ET 2005 500-05)</v>
          </cell>
          <cell r="C27" t="str">
            <v>m2</v>
          </cell>
          <cell r="D27">
            <v>1879</v>
          </cell>
        </row>
        <row r="28">
          <cell r="A28" t="str">
            <v>1.4.12</v>
          </cell>
          <cell r="B28" t="str">
            <v>Suministro e instalación de Riego de liga con Emulsiones Catiónicas CRR-1 (ET2005 - 210 - 05)</v>
          </cell>
          <cell r="C28" t="str">
            <v>m2</v>
          </cell>
          <cell r="D28">
            <v>2962</v>
          </cell>
        </row>
        <row r="29">
          <cell r="A29" t="str">
            <v>1.4.13</v>
          </cell>
          <cell r="B29" t="str">
            <v>Suministro e instalación de Base asfáltica MD20 (ET2005 - 510 -05)</v>
          </cell>
          <cell r="C29" t="str">
            <v>m3</v>
          </cell>
          <cell r="D29">
            <v>481592</v>
          </cell>
        </row>
        <row r="30">
          <cell r="A30" t="str">
            <v>1.4.14</v>
          </cell>
          <cell r="B30" t="str">
            <v>Fresado de pavimentos asfálticos (ET 540 05) Incluye cargue, retiro y disposición final de escombros</v>
          </cell>
          <cell r="C30" t="str">
            <v>m3</v>
          </cell>
          <cell r="D30">
            <v>27821</v>
          </cell>
        </row>
        <row r="31">
          <cell r="A31" t="str">
            <v>1.5</v>
          </cell>
          <cell r="B31" t="str">
            <v>Pavimento en Concreto</v>
          </cell>
          <cell r="C31">
            <v>0</v>
          </cell>
          <cell r="D31">
            <v>0</v>
          </cell>
        </row>
        <row r="32">
          <cell r="A32" t="str">
            <v>1.5.1</v>
          </cell>
          <cell r="B32" t="str">
            <v>Suministro e instalación de pavimento de concreto MR-45 (incluye curado y texturizado)</v>
          </cell>
          <cell r="C32" t="str">
            <v>m3</v>
          </cell>
          <cell r="D32">
            <v>416058</v>
          </cell>
        </row>
        <row r="33">
          <cell r="A33" t="str">
            <v>1.5.2</v>
          </cell>
          <cell r="B33" t="str">
            <v>Suministro, figuración y amarre de acero de refuerzo 37000 psi fy=2800 kg/cm2</v>
          </cell>
          <cell r="C33" t="str">
            <v>kg</v>
          </cell>
          <cell r="D33">
            <v>2456</v>
          </cell>
        </row>
        <row r="34">
          <cell r="A34" t="str">
            <v>1.5.3</v>
          </cell>
          <cell r="B34" t="str">
            <v>Suministro, figuración y amarre de acero de refuerzo 60000 psi fy=4200 kg/cm2</v>
          </cell>
          <cell r="C34" t="str">
            <v>kg</v>
          </cell>
          <cell r="D34">
            <v>2456</v>
          </cell>
        </row>
        <row r="35">
          <cell r="A35" t="str">
            <v>2</v>
          </cell>
          <cell r="B35" t="str">
            <v>SECCIÓN 2: OBRAS PARA URBANISMO</v>
          </cell>
          <cell r="C35">
            <v>0</v>
          </cell>
          <cell r="D35">
            <v>1</v>
          </cell>
        </row>
        <row r="36">
          <cell r="A36" t="str">
            <v>2.1</v>
          </cell>
          <cell r="B36" t="str">
            <v>Andenes Sardineles y pisos</v>
          </cell>
          <cell r="C36">
            <v>0</v>
          </cell>
          <cell r="D36">
            <v>1</v>
          </cell>
        </row>
        <row r="37">
          <cell r="A37" t="str">
            <v>2.1.1</v>
          </cell>
          <cell r="B37" t="str">
            <v>Suministro e instalación de base granular extendido a mano (ET-2005 -400-05) ( incluye transporte)</v>
          </cell>
          <cell r="C37" t="str">
            <v>m3</v>
          </cell>
          <cell r="D37">
            <v>107762</v>
          </cell>
        </row>
        <row r="38">
          <cell r="A38" t="str">
            <v>2.1.2</v>
          </cell>
          <cell r="B38" t="str">
            <v>Suministro e instalación  de subbase granular SBG_C IDU -ET-400-05 ( Extendido a mano)</v>
          </cell>
          <cell r="C38" t="str">
            <v>m3</v>
          </cell>
          <cell r="D38">
            <v>93842</v>
          </cell>
        </row>
        <row r="39">
          <cell r="A39" t="str">
            <v>2.1.3</v>
          </cell>
          <cell r="B39" t="str">
            <v>Suministro y compactación de Rellenos para andenes con material seleccionado B-200 IDU tipo A  para conformación de la subrasante (ET 320-05) ( incluye transporte)</v>
          </cell>
          <cell r="C39" t="str">
            <v>m3</v>
          </cell>
          <cell r="D39">
            <v>43702</v>
          </cell>
        </row>
        <row r="40">
          <cell r="A40" t="str">
            <v>2.1.4</v>
          </cell>
          <cell r="B40" t="str">
            <v>Mejoramiento de la subrasante para andenes con material adicionado (INVIAS art. 230)Suministro y colocación de Rajón para el mejoramiento de la subrasantes, incluye transporte del material </v>
          </cell>
          <cell r="C40" t="str">
            <v>m3</v>
          </cell>
          <cell r="D40">
            <v>40188</v>
          </cell>
        </row>
        <row r="41">
          <cell r="A41" t="str">
            <v>2.1.5</v>
          </cell>
          <cell r="B41" t="str">
            <v>Suministro e instalación de placa de concreto MR-43 (incluye curado y texturizado)</v>
          </cell>
          <cell r="C41" t="str">
            <v>m3</v>
          </cell>
          <cell r="D41">
            <v>375320</v>
          </cell>
        </row>
        <row r="42">
          <cell r="A42" t="str">
            <v>2.1.6</v>
          </cell>
          <cell r="B42" t="str">
            <v>Suministro e Instalación de Geotextil tejido T1800 o similar</v>
          </cell>
          <cell r="C42" t="str">
            <v>m2</v>
          </cell>
          <cell r="D42">
            <v>3782</v>
          </cell>
        </row>
        <row r="43">
          <cell r="A43" t="str">
            <v>2.1.7</v>
          </cell>
          <cell r="B43" t="str">
            <v>Suministro e Instalación de Geotextil tejido T1600 o similar</v>
          </cell>
          <cell r="C43" t="str">
            <v>m2</v>
          </cell>
          <cell r="D43">
            <v>3023</v>
          </cell>
        </row>
        <row r="44">
          <cell r="A44" t="str">
            <v>2.1.8</v>
          </cell>
          <cell r="B44" t="str">
            <v>Suministro e instalación de Adoquín en Concreto Peatonal (200mmx100mmx60mm) (Cartilla de Andenes S.D.P./I.D.U. Ref.A-25)  incluye arena de peña.</v>
          </cell>
          <cell r="C44" t="str">
            <v>m2</v>
          </cell>
          <cell r="D44">
            <v>33602</v>
          </cell>
        </row>
        <row r="45">
          <cell r="A45" t="str">
            <v>2.1.9</v>
          </cell>
          <cell r="B45" t="str">
            <v>Suministro e instalación de Adoquín en Concreto tráfico vehicular (200mmx100mmx80mm) tipo II Norma Icontec 3829 incluye mortero 3000 PSI.</v>
          </cell>
          <cell r="C45" t="str">
            <v>m2</v>
          </cell>
          <cell r="D45">
            <v>47796</v>
          </cell>
        </row>
        <row r="46">
          <cell r="A46" t="str">
            <v>2.1.10</v>
          </cell>
          <cell r="B46" t="str">
            <v>Suministro e instalación de Adoquín en Arcilla (200mmx100mmx60mm)  incluye mortero 3000 PSI.</v>
          </cell>
          <cell r="C46" t="str">
            <v>m2</v>
          </cell>
          <cell r="D46">
            <v>29097</v>
          </cell>
        </row>
        <row r="47">
          <cell r="A47" t="str">
            <v>2.1.11</v>
          </cell>
          <cell r="B47" t="str">
            <v>Suministro e instalación de Adoquín en Arcilla tráfico vehicular (200mmx100mmx80mm) Tipo II Norma Icontec 3829 incluye arena de peña</v>
          </cell>
          <cell r="C47" t="str">
            <v>m2</v>
          </cell>
          <cell r="D47">
            <v>29824</v>
          </cell>
        </row>
        <row r="48">
          <cell r="A48" t="str">
            <v>2.1.12</v>
          </cell>
          <cell r="B48" t="str">
            <v>Suministro e instalación de Bordillo prefabricado A-80 (800x200x350mm), incluye mortero de 3000 psi</v>
          </cell>
          <cell r="C48" t="str">
            <v>ml</v>
          </cell>
          <cell r="D48">
            <v>33144</v>
          </cell>
        </row>
        <row r="49">
          <cell r="A49" t="str">
            <v>2.1.13</v>
          </cell>
          <cell r="B49" t="str">
            <v>Suministro e instalación de Loseta  Lisa  Bicapa Prefabricada en Concreto (400mmx400mmx60mm) Color gris. (Cartilla de andenes S.D.P./I.D.U Ref A-50) incluye arena</v>
          </cell>
          <cell r="C49" t="str">
            <v>ml</v>
          </cell>
          <cell r="D49">
            <v>40160</v>
          </cell>
        </row>
        <row r="50">
          <cell r="A50" t="str">
            <v>2.1.14</v>
          </cell>
          <cell r="B50" t="str">
            <v>Suministro e instalación de Loseta tipo toperol (400x400x60)  (Cartilla de Andenes S.D.P./I.D.U. Ref.A-55 y A-56) Incluye arena de peña y mortero de pega.</v>
          </cell>
          <cell r="C50" t="str">
            <v>m2</v>
          </cell>
          <cell r="D50">
            <v>40306</v>
          </cell>
        </row>
        <row r="51">
          <cell r="A51" t="str">
            <v>2.1.15</v>
          </cell>
          <cell r="B51" t="str">
            <v>Suministro e instalación de sardinel prefabricado  (800x200x500) A-10. Incluye mortero 3000 PSI. </v>
          </cell>
          <cell r="C51" t="str">
            <v>m2</v>
          </cell>
          <cell r="D51">
            <v>45642</v>
          </cell>
        </row>
        <row r="52">
          <cell r="A52" t="str">
            <v>2.1.16</v>
          </cell>
          <cell r="B52" t="str">
            <v>Suministro e instalación de Sardinel Bajo Rampas Cartilla de Andenes S.D.P./I.D.U. Ref.A-85 (800x200x350).  Incluye mortero 3000 PSI.</v>
          </cell>
          <cell r="C52" t="str">
            <v>ml</v>
          </cell>
          <cell r="D52">
            <v>44472</v>
          </cell>
        </row>
        <row r="53">
          <cell r="A53" t="str">
            <v>2.1.17</v>
          </cell>
          <cell r="B53" t="str">
            <v>Suministro e instalación de Sardinel Especial Rampa Tipo A 600x200x600 (Cartilla de Andenes S.D.P./I.D.U. A100 )</v>
          </cell>
          <cell r="C53" t="str">
            <v>ml</v>
          </cell>
          <cell r="D53">
            <v>46724</v>
          </cell>
        </row>
        <row r="54">
          <cell r="A54" t="str">
            <v>2.1.18</v>
          </cell>
          <cell r="B54" t="str">
            <v>Suministro e instalación de sardinel especial Rampa Tipo B (Cartilla de Andenes S.D.P./I.D.U. A110 )</v>
          </cell>
          <cell r="C54" t="str">
            <v>ml</v>
          </cell>
          <cell r="D54">
            <v>53704</v>
          </cell>
        </row>
        <row r="55">
          <cell r="A55" t="str">
            <v>2.1.19</v>
          </cell>
          <cell r="B55" t="str">
            <v>Construcción sardinel fundido en sitio h=0.40 m, e=0.15m, Concreto 3000 PSI premezclado. </v>
          </cell>
          <cell r="C55" t="str">
            <v>ml</v>
          </cell>
          <cell r="D55">
            <v>24668</v>
          </cell>
        </row>
        <row r="56">
          <cell r="A56" t="str">
            <v>2.1.20</v>
          </cell>
          <cell r="B56" t="str">
            <v>Suministro e instalación rampa empalme fundida en sitio concreto de 3500 psi. Incluye estampada tipo espina. Desnivel 0.14 m, Ancho 3.6 m y desarrollo 1.2 m.</v>
          </cell>
          <cell r="C56" t="str">
            <v>ml</v>
          </cell>
          <cell r="D56">
            <v>108857</v>
          </cell>
        </row>
        <row r="57">
          <cell r="A57" t="str">
            <v>2.1.21</v>
          </cell>
          <cell r="B57" t="str">
            <v>Suministro e instalación de pieza de remate para rampa tipo A  (Cartilla de Andenes S.D.P./I.D.U. Ref.A-105) </v>
          </cell>
          <cell r="C57" t="str">
            <v>un</v>
          </cell>
          <cell r="D57">
            <v>54972</v>
          </cell>
        </row>
        <row r="58">
          <cell r="A58" t="str">
            <v>2.1.22</v>
          </cell>
          <cell r="B58" t="str">
            <v>Concreto 3000 psi para Construcción de Franja de ajuste fundida en sitio.</v>
          </cell>
          <cell r="C58" t="str">
            <v>m3</v>
          </cell>
          <cell r="D58">
            <v>318576</v>
          </cell>
        </row>
        <row r="59">
          <cell r="A59" t="str">
            <v>2.1.23</v>
          </cell>
          <cell r="B59" t="str">
            <v>Suministro e instalación de Contenedor de Raíces Tipo B-20 (Cartilla de Andenes S.D.P./I.D.U. ) Incluye gravilla ( Dimensiones 1,2*1,6)</v>
          </cell>
          <cell r="C59" t="str">
            <v>m2</v>
          </cell>
          <cell r="D59">
            <v>163109</v>
          </cell>
        </row>
        <row r="60">
          <cell r="A60" t="str">
            <v>2.1.24</v>
          </cell>
          <cell r="B60" t="str">
            <v>Suministro e instalación de baranda metálica (Cartilla mobiliario urbano Ref. M-81)</v>
          </cell>
          <cell r="C60" t="str">
            <v>ml</v>
          </cell>
          <cell r="D60">
            <v>121462</v>
          </cell>
        </row>
        <row r="61">
          <cell r="A61" t="str">
            <v>2.1.25</v>
          </cell>
          <cell r="B61" t="str">
            <v>Collarín cajas</v>
          </cell>
          <cell r="C61" t="str">
            <v>ml</v>
          </cell>
          <cell r="D61">
            <v>38553</v>
          </cell>
        </row>
        <row r="62">
          <cell r="A62" t="str">
            <v>2.1.26</v>
          </cell>
          <cell r="B62" t="str">
            <v>Alcorque</v>
          </cell>
          <cell r="C62" t="str">
            <v>un</v>
          </cell>
          <cell r="D62">
            <v>54507</v>
          </cell>
        </row>
        <row r="63">
          <cell r="A63" t="str">
            <v>2.1.27</v>
          </cell>
          <cell r="B63" t="str">
            <v>Escalones</v>
          </cell>
          <cell r="C63" t="str">
            <v>un</v>
          </cell>
          <cell r="D63">
            <v>0</v>
          </cell>
        </row>
        <row r="64">
          <cell r="A64" t="str">
            <v>2.1.28</v>
          </cell>
          <cell r="B64" t="str">
            <v>Hombro Rampa</v>
          </cell>
          <cell r="C64" t="str">
            <v>ml</v>
          </cell>
          <cell r="D64">
            <v>0</v>
          </cell>
        </row>
        <row r="65">
          <cell r="A65" t="str">
            <v>2.1.29</v>
          </cell>
          <cell r="B65" t="str">
            <v>Muro de contención</v>
          </cell>
          <cell r="C65" t="str">
            <v>m2</v>
          </cell>
          <cell r="D65">
            <v>0</v>
          </cell>
        </row>
        <row r="66">
          <cell r="A66" t="str">
            <v>2.1.30</v>
          </cell>
          <cell r="B66" t="e">
            <v>#N/A</v>
          </cell>
          <cell r="C66" t="e">
            <v>#N/A</v>
          </cell>
          <cell r="D66">
            <v>0</v>
          </cell>
        </row>
        <row r="67">
          <cell r="A67" t="str">
            <v>2.1.31</v>
          </cell>
          <cell r="B67" t="e">
            <v>#N/A</v>
          </cell>
          <cell r="C67" t="e">
            <v>#N/A</v>
          </cell>
          <cell r="D67">
            <v>0</v>
          </cell>
        </row>
        <row r="68">
          <cell r="A68" t="str">
            <v>2.1.32</v>
          </cell>
          <cell r="B68" t="e">
            <v>#N/A</v>
          </cell>
          <cell r="C68" t="e">
            <v>#N/A</v>
          </cell>
          <cell r="D68">
            <v>0</v>
          </cell>
        </row>
        <row r="69">
          <cell r="A69" t="str">
            <v>2.2</v>
          </cell>
          <cell r="B69" t="str">
            <v>Mobiliario</v>
          </cell>
          <cell r="C69">
            <v>0</v>
          </cell>
          <cell r="D69">
            <v>1</v>
          </cell>
        </row>
        <row r="70">
          <cell r="A70" t="str">
            <v>2.2.1</v>
          </cell>
          <cell r="B70" t="str">
            <v>Suministro e instalación de Banca en Concreto Sin Espaldar (Cartilla de Mobiliario Urbano S.D.P. Ref.M-31). Incluye base en concreto de 2500 psi</v>
          </cell>
          <cell r="C70" t="str">
            <v>un</v>
          </cell>
          <cell r="D70">
            <v>288291</v>
          </cell>
        </row>
        <row r="71">
          <cell r="A71" t="str">
            <v>2.2.2</v>
          </cell>
          <cell r="B71" t="str">
            <v>Suministro e instalación de Banca modular en Concreto (Cartilla de Mobiliario Urbano S.D.P. Ref.M-40). Incluye base en concreto de 2500 psi</v>
          </cell>
          <cell r="C71" t="str">
            <v>un</v>
          </cell>
          <cell r="D71">
            <v>116019</v>
          </cell>
        </row>
        <row r="72">
          <cell r="A72" t="str">
            <v>2.2.3</v>
          </cell>
          <cell r="B72" t="str">
            <v>Suministro e instalación de Caneca Acero Inoxidable. IDU Tipo Barcelona. </v>
          </cell>
          <cell r="C72" t="str">
            <v>un</v>
          </cell>
          <cell r="D72">
            <v>659315</v>
          </cell>
        </row>
        <row r="73">
          <cell r="A73" t="str">
            <v>2.2.4</v>
          </cell>
          <cell r="B73" t="str">
            <v>Suministro e instalación de Bolardo Alto en Hierro (Cartilla de Mobiliario Urbano S.D.P. Ref.M-63). </v>
          </cell>
          <cell r="C73" t="str">
            <v>un</v>
          </cell>
          <cell r="D73">
            <v>120179</v>
          </cell>
        </row>
        <row r="74">
          <cell r="A74" t="str">
            <v>2.4</v>
          </cell>
          <cell r="B74" t="str">
            <v>Ciclorruta</v>
          </cell>
          <cell r="C74">
            <v>0</v>
          </cell>
          <cell r="D74">
            <v>1</v>
          </cell>
        </row>
        <row r="75">
          <cell r="A75" t="str">
            <v>2.4.1</v>
          </cell>
          <cell r="B75" t="str">
            <v>Suministro e instalación  de subbase granular SBG_C IDU -ET-400-05 ( Extendido a mano)</v>
          </cell>
          <cell r="C75" t="str">
            <v>m3</v>
          </cell>
          <cell r="D75">
            <v>101347</v>
          </cell>
        </row>
        <row r="76">
          <cell r="A76" t="str">
            <v>2.4.2</v>
          </cell>
          <cell r="B76" t="str">
            <v>Suministro y compactación de subbase granular SBG-A (ET2005 - 400 - 05) incluye transporte</v>
          </cell>
          <cell r="C76" t="str">
            <v>m3</v>
          </cell>
          <cell r="D76">
            <v>97007</v>
          </cell>
        </row>
        <row r="77">
          <cell r="A77" t="str">
            <v>2.4.3</v>
          </cell>
          <cell r="B77" t="str">
            <v>Suministro e Instalación de Geotextil tejido T1600 o similar</v>
          </cell>
          <cell r="C77" t="str">
            <v>m2</v>
          </cell>
          <cell r="D77">
            <v>3033</v>
          </cell>
        </row>
        <row r="78">
          <cell r="A78" t="str">
            <v>2.4.4</v>
          </cell>
          <cell r="B78" t="str">
            <v>Suministro e instalación  de Rodadura asfáltica MD12 (ET2005 - 510 - 05)</v>
          </cell>
          <cell r="C78" t="str">
            <v>m3</v>
          </cell>
          <cell r="D78">
            <v>484538</v>
          </cell>
        </row>
        <row r="79">
          <cell r="A79" t="str">
            <v>2.4.5</v>
          </cell>
          <cell r="B79" t="str">
            <v>Suministro e instalación de base granular (ET-2005 -400-05) ( incluye transporte)</v>
          </cell>
          <cell r="C79" t="str">
            <v>m3</v>
          </cell>
          <cell r="D79">
            <v>111683</v>
          </cell>
        </row>
        <row r="80">
          <cell r="A80" t="str">
            <v>2.4.6</v>
          </cell>
          <cell r="B80" t="str">
            <v>Suministro y compactación de Rellenos con material seleccionado para conformación de la subrasante (ET 320-05) ( incluye transporte)</v>
          </cell>
          <cell r="C80" t="str">
            <v>m3</v>
          </cell>
          <cell r="D80">
            <v>38949</v>
          </cell>
        </row>
        <row r="81">
          <cell r="A81" t="str">
            <v>2.4.7</v>
          </cell>
          <cell r="B81" t="str">
            <v>Suministro e imprimación con emulsión asfáltica (ET 2005 500-05)</v>
          </cell>
          <cell r="C81" t="str">
            <v>m2</v>
          </cell>
          <cell r="D81">
            <v>741</v>
          </cell>
        </row>
        <row r="82">
          <cell r="A82" t="str">
            <v>2.5</v>
          </cell>
          <cell r="B82" t="str">
            <v>Paisajismo</v>
          </cell>
          <cell r="C82">
            <v>0</v>
          </cell>
          <cell r="D82">
            <v>0</v>
          </cell>
        </row>
        <row r="83">
          <cell r="A83" t="str">
            <v>2.5.1</v>
          </cell>
          <cell r="B83" t="str">
            <v>Suministro e instalación de Especie Propuesta Calistemo Lloron (biminalis)(H= 2,0 metros). Incluye tierra negra</v>
          </cell>
          <cell r="C83" t="str">
            <v>un</v>
          </cell>
          <cell r="D83">
            <v>0</v>
          </cell>
        </row>
        <row r="84">
          <cell r="A84" t="str">
            <v>2.5.2</v>
          </cell>
          <cell r="B84" t="str">
            <v>Suministro e instalación de Especie Propuesta Falso Pimiento (H= 2,0 metros). Incluye tierra negra</v>
          </cell>
          <cell r="C84" t="str">
            <v>un</v>
          </cell>
          <cell r="D84">
            <v>0</v>
          </cell>
        </row>
        <row r="85">
          <cell r="A85" t="str">
            <v>2.5.3</v>
          </cell>
          <cell r="B85" t="str">
            <v>Suministro e instalación de Especie Propuesta Hayuelo (H= 2,0 metros). Incluye tierra negra</v>
          </cell>
          <cell r="C85" t="str">
            <v>un</v>
          </cell>
          <cell r="D85">
            <v>0</v>
          </cell>
        </row>
        <row r="86">
          <cell r="A86" t="str">
            <v>2.5.4</v>
          </cell>
          <cell r="B86" t="str">
            <v>Suministro e instalación de Especie Propuesta Chicalá (H= 2,0 metros). Incluye tierra negra</v>
          </cell>
          <cell r="C86" t="str">
            <v>un</v>
          </cell>
          <cell r="D86">
            <v>0</v>
          </cell>
        </row>
        <row r="87">
          <cell r="A87" t="str">
            <v>2.5.5</v>
          </cell>
          <cell r="B87" t="str">
            <v>Suministro e instalación de Especie falso pimiento (H= 2,0 metros). Incluye tierra negra</v>
          </cell>
          <cell r="C87" t="str">
            <v>un</v>
          </cell>
          <cell r="D87">
            <v>0</v>
          </cell>
        </row>
        <row r="88">
          <cell r="A88" t="str">
            <v>2.5.6</v>
          </cell>
          <cell r="B88" t="str">
            <v>Suministro e instalación de Especie Propuesta Cajeto. Incluye tierra negra</v>
          </cell>
          <cell r="C88" t="str">
            <v>un</v>
          </cell>
          <cell r="D88">
            <v>0</v>
          </cell>
        </row>
        <row r="89">
          <cell r="A89" t="str">
            <v>2.5.7</v>
          </cell>
          <cell r="B89" t="str">
            <v>Tala de árboles (0 a 5 m) Incluye extracción de raíz</v>
          </cell>
          <cell r="C89" t="str">
            <v>un</v>
          </cell>
          <cell r="D89">
            <v>0</v>
          </cell>
        </row>
        <row r="90">
          <cell r="A90" t="str">
            <v>2.5.8</v>
          </cell>
          <cell r="B90" t="str">
            <v>Suministro e instalación de tubo Protector de árbol ( 2 tubos). Incluye base ne concreto de 2500 psi</v>
          </cell>
          <cell r="C90" t="str">
            <v>un</v>
          </cell>
          <cell r="D90">
            <v>0</v>
          </cell>
        </row>
        <row r="91">
          <cell r="A91" t="str">
            <v>2.5.9</v>
          </cell>
          <cell r="B91" t="str">
            <v>Suministro e instalación de Césped ( incluye tierra negra)</v>
          </cell>
          <cell r="C91" t="str">
            <v>m2</v>
          </cell>
          <cell r="D91">
            <v>0</v>
          </cell>
        </row>
        <row r="92">
          <cell r="A92" t="str">
            <v>2.5.10</v>
          </cell>
          <cell r="B92" t="str">
            <v>Tala de árboles (5,1 a 10 Mtrs) Incluye cargue, transporte y disposición final en sitio autorizado por la autoridad competente. Incluye extracción de raíz</v>
          </cell>
          <cell r="C92" t="str">
            <v>un</v>
          </cell>
          <cell r="D92">
            <v>0</v>
          </cell>
        </row>
        <row r="93">
          <cell r="A93" t="str">
            <v>2.5.11</v>
          </cell>
          <cell r="B93" t="str">
            <v>Tala de árboles (10,1 a 15 Mtrs) Incluye cargue, transporte y disposición final en sitio autorizado por la autoridad competente. Incluye extracción de raíz</v>
          </cell>
          <cell r="C93" t="str">
            <v>un</v>
          </cell>
          <cell r="D93">
            <v>0</v>
          </cell>
        </row>
        <row r="94">
          <cell r="A94" t="str">
            <v>2.5.12</v>
          </cell>
          <cell r="B94" t="str">
            <v>Tala de árboles (15,1 a 20 Mtrs) Incluye cargue, transporte y disposición final en sitio autorizado por la autoridad competente. Incluye extracción de raíz</v>
          </cell>
          <cell r="C94" t="str">
            <v>un</v>
          </cell>
          <cell r="D94">
            <v>0</v>
          </cell>
        </row>
        <row r="95">
          <cell r="A95" t="str">
            <v>2.5.13</v>
          </cell>
          <cell r="B95" t="str">
            <v>Bloqueo y traslado de árboles entre 1 a 3 m (incluye transporte y disposición de residuos)</v>
          </cell>
          <cell r="C95" t="str">
            <v>un</v>
          </cell>
          <cell r="D95">
            <v>0</v>
          </cell>
        </row>
        <row r="96">
          <cell r="A96" t="str">
            <v>3</v>
          </cell>
          <cell r="B96" t="str">
            <v>SECCIÓN 3: SEÑALIZACIÓN Y DEMARCACIÓN</v>
          </cell>
          <cell r="C96">
            <v>0</v>
          </cell>
          <cell r="D96">
            <v>0</v>
          </cell>
        </row>
        <row r="97">
          <cell r="A97" t="str">
            <v>3.1</v>
          </cell>
          <cell r="B97" t="str">
            <v>Señalización</v>
          </cell>
          <cell r="C97">
            <v>0</v>
          </cell>
          <cell r="D97">
            <v>0</v>
          </cell>
        </row>
        <row r="98">
          <cell r="A98" t="str">
            <v>3.1.1</v>
          </cell>
          <cell r="B98" t="str">
            <v>Desmonte y Reinstalación de señales viales (Incluye dado de anclaje)</v>
          </cell>
          <cell r="C98" t="str">
            <v>un</v>
          </cell>
          <cell r="D98">
            <v>19872</v>
          </cell>
        </row>
        <row r="99">
          <cell r="A99" t="str">
            <v>3.1.2</v>
          </cell>
          <cell r="B99" t="str">
            <v>Retiro señal de tránsito.</v>
          </cell>
          <cell r="C99" t="str">
            <v>un</v>
          </cell>
          <cell r="D99">
            <v>1194</v>
          </cell>
        </row>
        <row r="100">
          <cell r="A100" t="str">
            <v>3.1.3</v>
          </cell>
          <cell r="B100" t="str">
            <v>Suministro e instalación señal SP, SR y SI  de 90 cm x 90 cm, en lámina galvanizada calibre 16, cinta reflectiva grado ingeniería con pedestal en ángulo de 2x2x1/4 de 3,5 mt. </v>
          </cell>
          <cell r="C100" t="str">
            <v>un</v>
          </cell>
          <cell r="D100">
            <v>227142</v>
          </cell>
        </row>
        <row r="101">
          <cell r="A101" t="str">
            <v>3.1.4</v>
          </cell>
          <cell r="B101" t="str">
            <v>Suministro e instalación señal SP, SR y SI  de 75 cm x 75 cm, en lámina galvanizada calibre 16, cinta reflectiva grado ingeniería con pedestal en ángulo de 2x2x1/4 de 3,5 mt. </v>
          </cell>
          <cell r="C101" t="str">
            <v>un</v>
          </cell>
          <cell r="D101">
            <v>194326</v>
          </cell>
        </row>
        <row r="102">
          <cell r="A102" t="str">
            <v>3.1.5</v>
          </cell>
          <cell r="B102" t="str">
            <v>Suministro e instalación señal SP, SR y SI  de 60 cm x 60 cm, en lámina galvanizada calibre 16, cinta reflectiva grado ingeniería con pedestal en ángulo de 2x2x1/4 de 3,5 mt. </v>
          </cell>
          <cell r="C102" t="str">
            <v>un</v>
          </cell>
          <cell r="D102">
            <v>150162</v>
          </cell>
        </row>
        <row r="103">
          <cell r="A103" t="str">
            <v>3.1.6</v>
          </cell>
          <cell r="B103" t="str">
            <v>Suministro e Instalación de tachas bidireccionales con pegante epóxico de 2 componentes.</v>
          </cell>
          <cell r="C103" t="str">
            <v>un</v>
          </cell>
          <cell r="D103">
            <v>6728</v>
          </cell>
        </row>
        <row r="104">
          <cell r="D104">
            <v>0</v>
          </cell>
        </row>
        <row r="105">
          <cell r="D105">
            <v>0</v>
          </cell>
        </row>
        <row r="106">
          <cell r="D106">
            <v>0</v>
          </cell>
        </row>
        <row r="108">
          <cell r="D108">
            <v>0</v>
          </cell>
        </row>
        <row r="109">
          <cell r="D109">
            <v>0</v>
          </cell>
        </row>
        <row r="110">
          <cell r="D110">
            <v>0</v>
          </cell>
        </row>
        <row r="111">
          <cell r="D111">
            <v>0</v>
          </cell>
        </row>
        <row r="112">
          <cell r="A112" t="str">
            <v>3.2</v>
          </cell>
          <cell r="B112" t="str">
            <v>Demarcación de corredores viales en pintura termoplástica</v>
          </cell>
          <cell r="C112">
            <v>0</v>
          </cell>
          <cell r="D112">
            <v>0</v>
          </cell>
        </row>
        <row r="113">
          <cell r="A113" t="str">
            <v>3.2.1</v>
          </cell>
          <cell r="B113" t="str">
            <v>Elaboración de línea discontinua para carriles blanca, Ancho=12 cms en pintura acrílica a base de agua para tráfico con microesferas de vidrio.</v>
          </cell>
          <cell r="C113" t="str">
            <v>ml</v>
          </cell>
          <cell r="D113">
            <v>2262</v>
          </cell>
        </row>
        <row r="114">
          <cell r="A114" t="str">
            <v>3.2.2</v>
          </cell>
          <cell r="B114" t="str">
            <v>Elaboración de línea continua para borde de carriles blanca, Ancho=12 cms en pintura acrílica a base de agua para tráfico con microesferas de vidrio.</v>
          </cell>
          <cell r="C114" t="str">
            <v>ml</v>
          </cell>
          <cell r="D114">
            <v>2262</v>
          </cell>
        </row>
        <row r="115">
          <cell r="A115" t="str">
            <v>3.2.3</v>
          </cell>
          <cell r="B115" t="str">
            <v>Elaboración de línea continua para borde de carriles amarillo, Ancho=12 cms en pintura acrílica a base de agua para tráfico con microesferas de vidrio.</v>
          </cell>
          <cell r="C115" t="str">
            <v>un</v>
          </cell>
          <cell r="D115">
            <v>2262</v>
          </cell>
        </row>
        <row r="116">
          <cell r="A116" t="str">
            <v>3.2.4</v>
          </cell>
          <cell r="B116" t="str">
            <v>Suministro y aplicación línea paso cebra peatonal en material termoplástico.</v>
          </cell>
          <cell r="C116" t="str">
            <v>m2</v>
          </cell>
          <cell r="D116">
            <v>58000</v>
          </cell>
        </row>
        <row r="117">
          <cell r="A117" t="str">
            <v>3.2.5</v>
          </cell>
          <cell r="B117" t="str">
            <v>Elaboración de flechas rectas A= 1.80 m2, en pintura acrílica base de agua para tráfico con microesferas.</v>
          </cell>
          <cell r="C117" t="str">
            <v>un</v>
          </cell>
          <cell r="D117">
            <v>27144</v>
          </cell>
        </row>
        <row r="118">
          <cell r="A118" t="str">
            <v>3.2.6</v>
          </cell>
          <cell r="B118" t="str">
            <v>Elaboración de flechas Giro a la derecha o izquierda, A= 2,33 m2, en pintura acrílica base de agua para tráfico con microesferas.</v>
          </cell>
          <cell r="C118" t="str">
            <v>un</v>
          </cell>
          <cell r="D118">
            <v>35136</v>
          </cell>
        </row>
        <row r="119">
          <cell r="A119" t="str">
            <v>3.2.7</v>
          </cell>
          <cell r="B119" t="str">
            <v>Elaboración de flechas recta con Giro a la derecha o izquierda, A= 3,33 m2, en pintura acrílica base de agua para tráfico con microesferas.</v>
          </cell>
          <cell r="C119" t="str">
            <v>ml</v>
          </cell>
          <cell r="D119">
            <v>49764</v>
          </cell>
        </row>
        <row r="120">
          <cell r="A120" t="str">
            <v>3.2.8</v>
          </cell>
          <cell r="B120">
            <v>0</v>
          </cell>
          <cell r="C120" t="str">
            <v>ml</v>
          </cell>
          <cell r="D120">
            <v>0</v>
          </cell>
        </row>
        <row r="121">
          <cell r="A121" t="str">
            <v>3.2.9</v>
          </cell>
          <cell r="B121">
            <v>0</v>
          </cell>
          <cell r="C121" t="str">
            <v>ml</v>
          </cell>
          <cell r="D121">
            <v>0</v>
          </cell>
        </row>
        <row r="122">
          <cell r="A122" t="str">
            <v>3.2.10</v>
          </cell>
          <cell r="B122">
            <v>0</v>
          </cell>
          <cell r="C122" t="str">
            <v>ml</v>
          </cell>
          <cell r="D122">
            <v>0</v>
          </cell>
        </row>
        <row r="123">
          <cell r="A123" t="str">
            <v>3.2.11</v>
          </cell>
          <cell r="B123">
            <v>0</v>
          </cell>
          <cell r="C123" t="str">
            <v>m2</v>
          </cell>
          <cell r="D123">
            <v>0</v>
          </cell>
        </row>
        <row r="124">
          <cell r="A124" t="str">
            <v>3.2.12</v>
          </cell>
          <cell r="B124">
            <v>0</v>
          </cell>
          <cell r="C124" t="str">
            <v>m2</v>
          </cell>
          <cell r="D124">
            <v>0</v>
          </cell>
        </row>
        <row r="125">
          <cell r="A125" t="str">
            <v>3.2.13</v>
          </cell>
          <cell r="B125" t="e">
            <v>#N/A</v>
          </cell>
          <cell r="C125" t="e">
            <v>#N/A</v>
          </cell>
          <cell r="D125">
            <v>0</v>
          </cell>
        </row>
        <row r="126">
          <cell r="A126" t="str">
            <v>3.2.14</v>
          </cell>
          <cell r="B126" t="e">
            <v>#N/A</v>
          </cell>
          <cell r="C126" t="e">
            <v>#N/A</v>
          </cell>
          <cell r="D126">
            <v>0</v>
          </cell>
        </row>
        <row r="127">
          <cell r="A127" t="str">
            <v>3.2.15</v>
          </cell>
          <cell r="B127" t="e">
            <v>#N/A</v>
          </cell>
          <cell r="C127" t="e">
            <v>#N/A</v>
          </cell>
          <cell r="D127">
            <v>0</v>
          </cell>
        </row>
        <row r="128">
          <cell r="A128" t="str">
            <v>3.3</v>
          </cell>
          <cell r="B128" t="e">
            <v>#N/A</v>
          </cell>
          <cell r="C128" t="e">
            <v>#N/A</v>
          </cell>
          <cell r="D128">
            <v>0</v>
          </cell>
        </row>
        <row r="129">
          <cell r="A129" t="str">
            <v>3.3.1</v>
          </cell>
          <cell r="B129" t="e">
            <v>#N/A</v>
          </cell>
          <cell r="C129" t="e">
            <v>#N/A</v>
          </cell>
          <cell r="D129">
            <v>0</v>
          </cell>
        </row>
        <row r="130">
          <cell r="A130" t="str">
            <v>3.3.2</v>
          </cell>
          <cell r="B130" t="e">
            <v>#N/A</v>
          </cell>
          <cell r="C130" t="e">
            <v>#N/A</v>
          </cell>
          <cell r="D130">
            <v>0</v>
          </cell>
        </row>
        <row r="131">
          <cell r="A131" t="str">
            <v>3.3.3</v>
          </cell>
          <cell r="B131" t="e">
            <v>#N/A</v>
          </cell>
          <cell r="C131" t="e">
            <v>#N/A</v>
          </cell>
          <cell r="D131">
            <v>0</v>
          </cell>
        </row>
        <row r="132">
          <cell r="A132" t="str">
            <v>3.3.4</v>
          </cell>
          <cell r="B132" t="e">
            <v>#N/A</v>
          </cell>
          <cell r="C132" t="e">
            <v>#N/A</v>
          </cell>
          <cell r="D132">
            <v>0</v>
          </cell>
        </row>
        <row r="133">
          <cell r="A133" t="str">
            <v>3.3.5</v>
          </cell>
          <cell r="B133" t="e">
            <v>#N/A</v>
          </cell>
          <cell r="C133" t="e">
            <v>#N/A</v>
          </cell>
          <cell r="D133">
            <v>0</v>
          </cell>
        </row>
        <row r="134">
          <cell r="A134" t="str">
            <v>3.3.6</v>
          </cell>
          <cell r="B134" t="e">
            <v>#N/A</v>
          </cell>
          <cell r="C134" t="e">
            <v>#N/A</v>
          </cell>
          <cell r="D134">
            <v>0</v>
          </cell>
        </row>
        <row r="135">
          <cell r="A135" t="str">
            <v>3.3.7</v>
          </cell>
          <cell r="B135" t="e">
            <v>#N/A</v>
          </cell>
          <cell r="C135" t="e">
            <v>#N/A</v>
          </cell>
          <cell r="D135">
            <v>0</v>
          </cell>
        </row>
        <row r="136">
          <cell r="A136" t="str">
            <v>3.3.8</v>
          </cell>
          <cell r="B136" t="e">
            <v>#N/A</v>
          </cell>
          <cell r="C136" t="e">
            <v>#N/A</v>
          </cell>
          <cell r="D136">
            <v>0</v>
          </cell>
        </row>
        <row r="137">
          <cell r="A137" t="str">
            <v>3.3.9</v>
          </cell>
          <cell r="B137" t="e">
            <v>#N/A</v>
          </cell>
          <cell r="C137" t="e">
            <v>#N/A</v>
          </cell>
          <cell r="D137">
            <v>0</v>
          </cell>
        </row>
        <row r="138">
          <cell r="A138" t="str">
            <v>3.3.10</v>
          </cell>
          <cell r="B138" t="e">
            <v>#N/A</v>
          </cell>
          <cell r="C138" t="e">
            <v>#N/A</v>
          </cell>
          <cell r="D138">
            <v>0</v>
          </cell>
        </row>
        <row r="139">
          <cell r="A139" t="str">
            <v>3.3.11</v>
          </cell>
          <cell r="B139" t="e">
            <v>#N/A</v>
          </cell>
          <cell r="C139" t="e">
            <v>#N/A</v>
          </cell>
          <cell r="D139">
            <v>0</v>
          </cell>
        </row>
        <row r="140">
          <cell r="A140" t="str">
            <v>3.3.12</v>
          </cell>
          <cell r="B140" t="e">
            <v>#N/A</v>
          </cell>
          <cell r="C140" t="e">
            <v>#N/A</v>
          </cell>
          <cell r="D140">
            <v>0</v>
          </cell>
        </row>
        <row r="141">
          <cell r="A141" t="str">
            <v>3.3.13</v>
          </cell>
          <cell r="B141" t="e">
            <v>#N/A</v>
          </cell>
          <cell r="C141" t="e">
            <v>#N/A</v>
          </cell>
          <cell r="D141">
            <v>0</v>
          </cell>
        </row>
        <row r="142">
          <cell r="A142" t="str">
            <v>3.3.15</v>
          </cell>
          <cell r="B142" t="e">
            <v>#N/A</v>
          </cell>
          <cell r="C142" t="e">
            <v>#N/A</v>
          </cell>
          <cell r="D142">
            <v>0</v>
          </cell>
        </row>
        <row r="143">
          <cell r="A143" t="str">
            <v>3.3.16</v>
          </cell>
          <cell r="B143" t="e">
            <v>#N/A</v>
          </cell>
          <cell r="C143" t="e">
            <v>#N/A</v>
          </cell>
          <cell r="D143">
            <v>0</v>
          </cell>
        </row>
        <row r="144">
          <cell r="A144">
            <v>4</v>
          </cell>
          <cell r="B144" t="e">
            <v>#N/A</v>
          </cell>
          <cell r="C144" t="e">
            <v>#N/A</v>
          </cell>
          <cell r="D144">
            <v>1</v>
          </cell>
        </row>
        <row r="145">
          <cell r="A145" t="str">
            <v>4.1</v>
          </cell>
          <cell r="B145" t="str">
            <v>Excavaciones (Incluye transporte y disposición en zonas de desecho)</v>
          </cell>
          <cell r="C145">
            <v>0</v>
          </cell>
          <cell r="D145">
            <v>1</v>
          </cell>
        </row>
        <row r="146">
          <cell r="A146" t="str">
            <v>4.1.1</v>
          </cell>
          <cell r="B146" t="str">
            <v>Excavación "Manual" de 0.00 a 2.00 m  de profundidad  (incluye cargue, transporte y disposición de sobrantes en sitio autorizado por la autoridad ambiental)</v>
          </cell>
          <cell r="C146" t="str">
            <v>m3</v>
          </cell>
          <cell r="D146">
            <v>27768</v>
          </cell>
        </row>
        <row r="147">
          <cell r="A147" t="str">
            <v>4.1.2</v>
          </cell>
          <cell r="B147" t="str">
            <v>Excavación "Manual" de 2.00 a 3.50 m  de profundidad  (incluye cargue, transporte y disposición de sobrantes en sitio autorizado por la autoridad ambiental)</v>
          </cell>
          <cell r="C147" t="str">
            <v>m3</v>
          </cell>
          <cell r="D147">
            <v>31024</v>
          </cell>
        </row>
        <row r="148">
          <cell r="A148" t="str">
            <v>4.1.3</v>
          </cell>
          <cell r="B148" t="str">
            <v>Excavación "Manual" &gt; 3.50 m  de profundidad  (incluye cargue, transporte y disposición de sobrantes en sitio autorizado por la autoridad ambiental)</v>
          </cell>
          <cell r="C148" t="str">
            <v>m3</v>
          </cell>
          <cell r="D148">
            <v>35054</v>
          </cell>
        </row>
        <row r="149">
          <cell r="A149" t="str">
            <v>4.1.4</v>
          </cell>
          <cell r="B149" t="str">
            <v>Demolición y retiro de tubería existente  a renovar</v>
          </cell>
          <cell r="C149" t="str">
            <v>ml</v>
          </cell>
          <cell r="D149">
            <v>42154</v>
          </cell>
        </row>
        <row r="150">
          <cell r="A150" t="str">
            <v>4.2</v>
          </cell>
          <cell r="B150" t="str">
            <v>Rellenos (Incluye suministro, transporte, colocación y compactación)</v>
          </cell>
          <cell r="C150">
            <v>0</v>
          </cell>
          <cell r="D150">
            <v>1</v>
          </cell>
        </row>
        <row r="151">
          <cell r="A151" t="str">
            <v>4.2.1</v>
          </cell>
          <cell r="B151" t="str">
            <v>Suministro e instalación de relleno tipo 1 "Mezcla  gravilla y arena lavada de río"</v>
          </cell>
          <cell r="C151" t="str">
            <v>m3</v>
          </cell>
          <cell r="D151">
            <v>99466</v>
          </cell>
        </row>
        <row r="152">
          <cell r="A152" t="str">
            <v>4.2.2</v>
          </cell>
          <cell r="B152" t="str">
            <v>Suministro y colocacion de relleno tipo 2 "Recebo Comun" (Incluye transporte, Extendido, nivelacion y compactacion)</v>
          </cell>
          <cell r="C152" t="str">
            <v>m3</v>
          </cell>
          <cell r="D152">
            <v>29463</v>
          </cell>
        </row>
        <row r="153">
          <cell r="A153" t="str">
            <v>4.2.3</v>
          </cell>
          <cell r="B153" t="str">
            <v>Suministro e instalación de relleno tipo 3 "Concreto de 3000 psi"</v>
          </cell>
          <cell r="C153" t="str">
            <v>m3</v>
          </cell>
          <cell r="D153">
            <v>309361</v>
          </cell>
        </row>
        <row r="154">
          <cell r="A154" t="str">
            <v>4.2.4</v>
          </cell>
          <cell r="B154" t="str">
            <v>Suministro e instalación de relleno tipo 7 "Material proveniente de la excavación"</v>
          </cell>
          <cell r="C154" t="str">
            <v>m3</v>
          </cell>
          <cell r="D154">
            <v>11291</v>
          </cell>
        </row>
        <row r="155">
          <cell r="A155" t="str">
            <v>4.2.5</v>
          </cell>
          <cell r="B155" t="str">
            <v>Suministro e instalación de relleno tipo 8 "Subbase granular SBG"</v>
          </cell>
          <cell r="C155" t="str">
            <v>m3</v>
          </cell>
          <cell r="D155">
            <v>86763</v>
          </cell>
        </row>
        <row r="156">
          <cell r="A156" t="str">
            <v>4.2.6</v>
          </cell>
          <cell r="B156" t="str">
            <v>Suministro e instalación de relleno tipo 9 "Base granular"</v>
          </cell>
          <cell r="C156" t="str">
            <v>m3</v>
          </cell>
          <cell r="D156">
            <v>100683</v>
          </cell>
        </row>
        <row r="157">
          <cell r="A157" t="str">
            <v>4.2.7</v>
          </cell>
          <cell r="B157" t="str">
            <v>Suministro e instalación de relleno tipo 5 "Subbase granular B-400 estabilizada 5%"</v>
          </cell>
          <cell r="C157" t="str">
            <v>m3</v>
          </cell>
          <cell r="D157">
            <v>0</v>
          </cell>
        </row>
        <row r="158">
          <cell r="A158" t="str">
            <v>4.3</v>
          </cell>
          <cell r="B158" t="str">
            <v>Entibados (incluye suministro, transporte, instalación y retiro)</v>
          </cell>
          <cell r="C158">
            <v>0</v>
          </cell>
          <cell r="D158">
            <v>1</v>
          </cell>
        </row>
        <row r="159">
          <cell r="A159" t="str">
            <v>4.3.1</v>
          </cell>
          <cell r="B159" t="str">
            <v>Suministro e instalación de entibado continuo en madera  Norma EAAB NS-072</v>
          </cell>
          <cell r="C159" t="str">
            <v>m2</v>
          </cell>
          <cell r="D159">
            <v>25274</v>
          </cell>
        </row>
        <row r="160">
          <cell r="A160" t="str">
            <v>4.3.2</v>
          </cell>
          <cell r="B160" t="str">
            <v>Suministro e instalación de entibado discontinuo en madera Norma EAAB NS-072</v>
          </cell>
          <cell r="C160" t="str">
            <v>m2</v>
          </cell>
          <cell r="D160">
            <v>16770</v>
          </cell>
        </row>
        <row r="161">
          <cell r="A161" t="str">
            <v>4.6</v>
          </cell>
          <cell r="B161" t="str">
            <v>Tubería de concreto  ( incluye valor de la tubería, colocación y calafateo)</v>
          </cell>
          <cell r="C161">
            <v>0</v>
          </cell>
          <cell r="D161">
            <v>1</v>
          </cell>
        </row>
        <row r="162">
          <cell r="A162" t="str">
            <v>4.6.1</v>
          </cell>
          <cell r="B162" t="str">
            <v>Suministro e instalación Tubo clase 1 concreto sin ref. 6" ( Incluye Anillo de caucho p/t)</v>
          </cell>
          <cell r="C162" t="str">
            <v>ml</v>
          </cell>
          <cell r="D162">
            <v>15120</v>
          </cell>
        </row>
        <row r="163">
          <cell r="A163" t="str">
            <v>4.6.2</v>
          </cell>
          <cell r="B163" t="str">
            <v>Suministro e instalación Tubo clase 1 concreto sin ref. 8" ( Incluye Anillo de caucho p/t)</v>
          </cell>
          <cell r="C163" t="str">
            <v>ml</v>
          </cell>
          <cell r="D163">
            <v>25277</v>
          </cell>
        </row>
        <row r="164">
          <cell r="A164" t="str">
            <v>4.6.3</v>
          </cell>
          <cell r="B164" t="str">
            <v>Suministro e instalación Tubo clase 1 concreto sin ref. 10" ( Incluye Anillo de caucho p/t)</v>
          </cell>
          <cell r="C164" t="str">
            <v>ml</v>
          </cell>
          <cell r="D164">
            <v>33794</v>
          </cell>
        </row>
        <row r="165">
          <cell r="A165" t="str">
            <v>4.6.4</v>
          </cell>
          <cell r="B165" t="str">
            <v>Suministro e instalación Tubo clase 1 concreto sin ref. 12" ( Incluye Anillo de caucho p/t)</v>
          </cell>
          <cell r="C165" t="str">
            <v>ml</v>
          </cell>
          <cell r="D165">
            <v>53883</v>
          </cell>
        </row>
        <row r="166">
          <cell r="A166" t="str">
            <v>4.6.5</v>
          </cell>
          <cell r="B166" t="str">
            <v>Suministro e instalación Tubo clase 1 concreto sin ref. 14" ( Incluye Anillo de caucho p/t)</v>
          </cell>
          <cell r="C166" t="str">
            <v>ml</v>
          </cell>
          <cell r="D166">
            <v>62851</v>
          </cell>
        </row>
        <row r="167">
          <cell r="A167" t="str">
            <v>4.6.6</v>
          </cell>
          <cell r="B167" t="str">
            <v>Suministro e instalación Tubo clase 1 concreto sin ref. 16" ( Incluye Anillo de caucho p/t)</v>
          </cell>
          <cell r="C167" t="str">
            <v>ml</v>
          </cell>
          <cell r="D167">
            <v>78329</v>
          </cell>
        </row>
        <row r="168">
          <cell r="A168" t="str">
            <v>4.6.7</v>
          </cell>
          <cell r="B168" t="str">
            <v>Suministro e instalación Tubo clase 1 concreto sin ref. 18" ( Incluye Anillo de caucho p/t)</v>
          </cell>
          <cell r="C168" t="str">
            <v>ml</v>
          </cell>
          <cell r="D168">
            <v>97572</v>
          </cell>
        </row>
        <row r="169">
          <cell r="A169" t="str">
            <v>4.6.8</v>
          </cell>
          <cell r="B169" t="str">
            <v>Suministro e instalación Tubo clase 1 concreto sin ref. 20" ( Incluye Anillo de caucho p/t)</v>
          </cell>
          <cell r="C169" t="str">
            <v>ml</v>
          </cell>
          <cell r="D169">
            <v>121953</v>
          </cell>
        </row>
        <row r="170">
          <cell r="A170" t="str">
            <v>4.6.9</v>
          </cell>
          <cell r="B170" t="str">
            <v>Suministro e instalación Tubo clase 1 concreto sin ref. 24" ( Incluye Anillo de caucho p/t)</v>
          </cell>
          <cell r="C170" t="str">
            <v>ml</v>
          </cell>
          <cell r="D170">
            <v>166608</v>
          </cell>
        </row>
        <row r="171">
          <cell r="A171" t="str">
            <v>4.6.10</v>
          </cell>
          <cell r="B171" t="str">
            <v>Suministro e instalación Tubo clase 2 concreto sin ref. 6" ( Incluye Anillo de caucho p/t)</v>
          </cell>
          <cell r="C171" t="str">
            <v>ml</v>
          </cell>
          <cell r="D171">
            <v>15466</v>
          </cell>
        </row>
        <row r="172">
          <cell r="A172" t="str">
            <v>4.6.11</v>
          </cell>
          <cell r="B172" t="str">
            <v>Suministro e instalación Tubo clase 2 concreto sin ref. 8" ( Incluye Anillo de caucho p/t)</v>
          </cell>
          <cell r="C172" t="str">
            <v>ml</v>
          </cell>
          <cell r="D172">
            <v>25970</v>
          </cell>
        </row>
        <row r="173">
          <cell r="A173" t="str">
            <v>4.6.12</v>
          </cell>
          <cell r="B173" t="str">
            <v>Suministro e instalación Tubo clase 2 concreto sin ref. 10" ( Incluye Anillo de caucho p/t)</v>
          </cell>
          <cell r="C173" t="str">
            <v>ml</v>
          </cell>
          <cell r="D173">
            <v>36103</v>
          </cell>
        </row>
        <row r="174">
          <cell r="A174" t="str">
            <v>4.6.13</v>
          </cell>
          <cell r="B174" t="str">
            <v>Suministro e instalación Tubo clase 2 concreto sin ref. 12" ( Incluye Anillo de caucho p/t)</v>
          </cell>
          <cell r="C174" t="str">
            <v>ml</v>
          </cell>
          <cell r="D174">
            <v>59310</v>
          </cell>
        </row>
        <row r="175">
          <cell r="A175" t="str">
            <v>4.6.14</v>
          </cell>
          <cell r="B175" t="str">
            <v>Suministro e instalación Tubo clase 2 concreto sin ref. 14" ( Incluye Anillo de caucho p/t)</v>
          </cell>
          <cell r="C175" t="str">
            <v>ml</v>
          </cell>
          <cell r="D175">
            <v>72435</v>
          </cell>
        </row>
        <row r="176">
          <cell r="A176" t="str">
            <v>4.6.15</v>
          </cell>
          <cell r="B176" t="str">
            <v>Suministro e instalación Tubo clase 2 concreto sin ref. 16" ( Incluye Anillo de caucho p/t)</v>
          </cell>
          <cell r="C176" t="str">
            <v>ml</v>
          </cell>
          <cell r="D176">
            <v>90222</v>
          </cell>
        </row>
        <row r="177">
          <cell r="A177" t="str">
            <v>4.6.16</v>
          </cell>
          <cell r="B177" t="str">
            <v>Suministro e instalación Tubo clase 2 concreto sin ref. 18" ( Incluye Anillo de caucho p/t)</v>
          </cell>
          <cell r="C177" t="str">
            <v>ml</v>
          </cell>
          <cell r="D177">
            <v>116395</v>
          </cell>
        </row>
        <row r="178">
          <cell r="A178" t="str">
            <v>4.6.17</v>
          </cell>
          <cell r="B178" t="str">
            <v>Suministro e instalación Tubo clase 2 concreto sin ref. 20" ( Incluye Anillo de caucho p/t)</v>
          </cell>
          <cell r="C178" t="str">
            <v>ml</v>
          </cell>
          <cell r="D178">
            <v>137426</v>
          </cell>
        </row>
        <row r="179">
          <cell r="A179" t="str">
            <v>4.6.18</v>
          </cell>
          <cell r="B179" t="str">
            <v>Suministro e instalación Tubo clase 2 concreto sin ref. 24" ( Incluye Anillo de caucho p/t)</v>
          </cell>
          <cell r="C179" t="str">
            <v>ml</v>
          </cell>
          <cell r="D179">
            <v>187770</v>
          </cell>
        </row>
        <row r="180">
          <cell r="A180" t="str">
            <v>4.6.19</v>
          </cell>
          <cell r="B180" t="str">
            <v>Suministro e instalación Tubo clase I concreto  con ref. 24" ( Incluye Anillo de caucho p/t)</v>
          </cell>
          <cell r="C180" t="str">
            <v>ml</v>
          </cell>
          <cell r="D180">
            <v>223474</v>
          </cell>
        </row>
        <row r="181">
          <cell r="A181" t="str">
            <v>4.6.20</v>
          </cell>
          <cell r="B181" t="str">
            <v>Suministro e instalación Tubo clase I concreto  con ref. 27" ( Incluye Anillo de caucho p/t)</v>
          </cell>
          <cell r="C181" t="str">
            <v>ml</v>
          </cell>
          <cell r="D181">
            <v>284117</v>
          </cell>
        </row>
        <row r="182">
          <cell r="A182" t="str">
            <v>4.6.21</v>
          </cell>
          <cell r="B182" t="str">
            <v>Suministro e instalación Tubo clase I concreto  con ref. 30" ( Incluye Anillo de caucho p/t)</v>
          </cell>
          <cell r="C182" t="str">
            <v>ml</v>
          </cell>
          <cell r="D182">
            <v>336605</v>
          </cell>
        </row>
        <row r="183">
          <cell r="A183" t="str">
            <v>4.6.22</v>
          </cell>
          <cell r="B183" t="str">
            <v>Suministro e instalación Tubo clase I concreto  con ref. 36" ( Incluye Anillo de caucho p/t)</v>
          </cell>
          <cell r="C183" t="str">
            <v>ml</v>
          </cell>
          <cell r="D183">
            <v>424975</v>
          </cell>
        </row>
        <row r="184">
          <cell r="A184" t="str">
            <v>4.6.23</v>
          </cell>
          <cell r="B184" t="str">
            <v>Suministro e instalación Tubo clase I concreto  con ref. 40" 1.00 m( Incluye Anillo de caucho p/t)</v>
          </cell>
          <cell r="C184" t="str">
            <v>ml</v>
          </cell>
          <cell r="D184">
            <v>518523</v>
          </cell>
        </row>
        <row r="185">
          <cell r="A185" t="str">
            <v>4.6.24</v>
          </cell>
          <cell r="B185" t="str">
            <v>Suministro e instalación Tubo clase I concreto  con ref. 44" 1.10 m( Incluye Anillo de caucho p/t)</v>
          </cell>
          <cell r="C185" t="str">
            <v>ml</v>
          </cell>
          <cell r="D185">
            <v>592419</v>
          </cell>
        </row>
        <row r="186">
          <cell r="A186" t="str">
            <v>4.6.25</v>
          </cell>
          <cell r="B186" t="str">
            <v>Suministro e instalación Tubo clase I concreto  con ref. 48" 1.20 m( Incluye Anillo de caucho p/t)</v>
          </cell>
          <cell r="C186" t="str">
            <v>ml</v>
          </cell>
          <cell r="D186">
            <v>728141</v>
          </cell>
        </row>
        <row r="187">
          <cell r="A187" t="str">
            <v>4.6.26</v>
          </cell>
          <cell r="B187" t="str">
            <v>Suministro e instalación Tubo clase I concreto  con ref. 52" 1.30 m( Incluye Anillo de caucho p/t)</v>
          </cell>
          <cell r="C187" t="str">
            <v>ml</v>
          </cell>
          <cell r="D187">
            <v>826896</v>
          </cell>
        </row>
        <row r="188">
          <cell r="A188" t="str">
            <v>4.6.27</v>
          </cell>
          <cell r="B188" t="str">
            <v>Suministro e instalación Tubo clase I concreto  con ref. 56" 1.40 m( Incluye Anillo de caucho p/t)</v>
          </cell>
          <cell r="C188" t="str">
            <v>ml</v>
          </cell>
          <cell r="D188">
            <v>971137</v>
          </cell>
        </row>
        <row r="189">
          <cell r="A189" t="str">
            <v>4.6.28</v>
          </cell>
          <cell r="B189" t="str">
            <v>Suministro e instalación Tubo clase I concreto  con ref. 60" 1.50 m( Incluye Anillo de caucho p/t)</v>
          </cell>
          <cell r="C189" t="str">
            <v>ml</v>
          </cell>
          <cell r="D189">
            <v>1045590</v>
          </cell>
        </row>
        <row r="190">
          <cell r="A190" t="str">
            <v>4.6.29</v>
          </cell>
          <cell r="B190" t="str">
            <v>Suministro e instalación Tubo clase I concreto  con ref. 64" 1.60 m( Incluye Anillo de caucho p/t)</v>
          </cell>
          <cell r="C190" t="str">
            <v>ml</v>
          </cell>
          <cell r="D190">
            <v>1163229</v>
          </cell>
        </row>
        <row r="191">
          <cell r="A191" t="str">
            <v>4.6.30</v>
          </cell>
          <cell r="B191" t="str">
            <v>Suministro e instalación Tubo clase I concreto  con ref. 68" 1.70 m( Incluye Anillo de caucho p/t)</v>
          </cell>
          <cell r="C191" t="str">
            <v>ml</v>
          </cell>
          <cell r="D191">
            <v>1295252</v>
          </cell>
        </row>
        <row r="192">
          <cell r="A192" t="str">
            <v>4.6.31</v>
          </cell>
          <cell r="B192" t="str">
            <v>Suministro e instalación Tubo clase I concreto  con ref. 72" 1.80 m( Incluye Anillo de caucho p/t)</v>
          </cell>
          <cell r="C192" t="str">
            <v>ml</v>
          </cell>
          <cell r="D192">
            <v>1442088</v>
          </cell>
        </row>
        <row r="193">
          <cell r="A193" t="str">
            <v>4.6.32</v>
          </cell>
          <cell r="B193" t="str">
            <v>Suministro e instalación Tubo clase I concreto  con ref. 80" 2.00 m( Incluye Anillo de caucho p/t)</v>
          </cell>
          <cell r="C193" t="str">
            <v>ml</v>
          </cell>
          <cell r="D193">
            <v>1774310</v>
          </cell>
        </row>
        <row r="194">
          <cell r="A194" t="str">
            <v>4.6.33</v>
          </cell>
          <cell r="B194" t="str">
            <v>Suministro e instalación Tubo clase I concreto  con ref. 86" 2.15 m( Incluye Anillo de caucho p/t)</v>
          </cell>
          <cell r="C194" t="str">
            <v>ml</v>
          </cell>
          <cell r="D194">
            <v>1983039</v>
          </cell>
        </row>
        <row r="195">
          <cell r="A195" t="str">
            <v>4.6.34</v>
          </cell>
          <cell r="B195" t="str">
            <v>Suministro e instalación Tubo clase I concreto  con ref. 92" 2.30 m( Incluye Anillo de caucho p/t)</v>
          </cell>
          <cell r="C195" t="str">
            <v>ml</v>
          </cell>
          <cell r="D195">
            <v>2216528</v>
          </cell>
        </row>
        <row r="196">
          <cell r="A196" t="str">
            <v>4.6.35</v>
          </cell>
          <cell r="B196" t="str">
            <v>Suministro e instalación Tubo clase I concreto  con ref. 98" 2.45 m( Incluye Anillo de caucho p/t)</v>
          </cell>
          <cell r="C196" t="str">
            <v>ml</v>
          </cell>
          <cell r="D196">
            <v>2739727</v>
          </cell>
        </row>
        <row r="197">
          <cell r="A197" t="str">
            <v>4.6.36</v>
          </cell>
          <cell r="B197" t="str">
            <v>Suministro e instalación Tubo clase I concreto  con ref. 110" 2.75 m( Incluye Anillo de caucho p/t)</v>
          </cell>
          <cell r="C197" t="str">
            <v>ml</v>
          </cell>
          <cell r="D197">
            <v>3354033</v>
          </cell>
        </row>
        <row r="198">
          <cell r="A198" t="str">
            <v>4.6.37</v>
          </cell>
          <cell r="B198" t="str">
            <v>Suministro e instalación Tubo clase II concreto  con ref. 24" ( Incluye Anillo de caucho p/t)</v>
          </cell>
          <cell r="C198" t="str">
            <v>ml</v>
          </cell>
          <cell r="D198">
            <v>227637</v>
          </cell>
        </row>
        <row r="199">
          <cell r="A199" t="str">
            <v>4.6.38</v>
          </cell>
          <cell r="B199" t="str">
            <v>Suministro e instalación Tubo clase II concreto  con ref. 27" ( Incluye Anillo de caucho p/t)</v>
          </cell>
          <cell r="C199" t="str">
            <v>ml</v>
          </cell>
          <cell r="D199">
            <v>282915</v>
          </cell>
        </row>
        <row r="200">
          <cell r="A200" t="str">
            <v>4.6.39</v>
          </cell>
          <cell r="B200" t="str">
            <v>Suministro e instalación Tubo clase II concreto  con ref. 30" ( Incluye Anillo de caucho p/t)</v>
          </cell>
          <cell r="C200" t="str">
            <v>ml</v>
          </cell>
          <cell r="D200">
            <v>349263</v>
          </cell>
        </row>
        <row r="201">
          <cell r="A201" t="str">
            <v>4.6.40</v>
          </cell>
          <cell r="B201" t="str">
            <v>Suministro e instalación Tubo clase II concreto  con ref. 36" ( Incluye Anillo de caucho p/t)</v>
          </cell>
          <cell r="C201" t="str">
            <v>ml</v>
          </cell>
          <cell r="D201">
            <v>440252</v>
          </cell>
        </row>
        <row r="202">
          <cell r="A202" t="str">
            <v>4.6.41</v>
          </cell>
          <cell r="B202" t="str">
            <v>Suministro e instalación Tubo clase II concreto  con ref. 40" 1.00 m( Incluye Anillo de caucho p/t)</v>
          </cell>
          <cell r="C202" t="str">
            <v>ml</v>
          </cell>
          <cell r="D202">
            <v>539760</v>
          </cell>
        </row>
        <row r="203">
          <cell r="A203" t="str">
            <v>4.6.42</v>
          </cell>
          <cell r="B203" t="str">
            <v>Suministro e instalación Tubo clase II concreto  con ref. 44" 1.10 m( Incluye Anillo de caucho p/t)</v>
          </cell>
          <cell r="C203" t="str">
            <v>ml</v>
          </cell>
          <cell r="D203">
            <v>616177</v>
          </cell>
        </row>
        <row r="204">
          <cell r="A204" t="str">
            <v>4.6.43</v>
          </cell>
          <cell r="B204" t="str">
            <v>Suministro e instalación Tubo clase II concreto  con ref. 48" 1.20 m( Incluye Anillo de caucho p/t)</v>
          </cell>
          <cell r="C204" t="str">
            <v>ml</v>
          </cell>
          <cell r="D204">
            <v>750338</v>
          </cell>
        </row>
        <row r="205">
          <cell r="A205" t="str">
            <v>4.6.44</v>
          </cell>
          <cell r="B205" t="str">
            <v>Suministro e instalación Tubo clase II concreto  con ref. 52" 1.30 m( Incluye Anillo de caucho p/t)</v>
          </cell>
          <cell r="C205" t="str">
            <v>ml</v>
          </cell>
          <cell r="D205">
            <v>859952</v>
          </cell>
        </row>
        <row r="206">
          <cell r="A206" t="str">
            <v>4.6.45</v>
          </cell>
          <cell r="B206" t="str">
            <v>Suministro e instalación Tubo clase II concreto  con ref. 56" 1.40 m( Incluye Anillo de caucho p/t)</v>
          </cell>
          <cell r="C206" t="str">
            <v>ml</v>
          </cell>
          <cell r="D206">
            <v>983034</v>
          </cell>
        </row>
        <row r="207">
          <cell r="A207" t="str">
            <v>4.6.46</v>
          </cell>
          <cell r="B207" t="str">
            <v>Suministro e instalación Tubo clase II concreto  con ref. 60" 1.50 m( Incluye Anillo de caucho p/t)</v>
          </cell>
          <cell r="C207" t="str">
            <v>ml</v>
          </cell>
          <cell r="D207">
            <v>1002240</v>
          </cell>
        </row>
        <row r="208">
          <cell r="A208" t="str">
            <v>4.6.47</v>
          </cell>
          <cell r="B208" t="str">
            <v>Suministro e instalación Tubo clase II concreto  con ref. 64" 1.60 m( Incluye Anillo de caucho p/t)</v>
          </cell>
          <cell r="C208" t="str">
            <v>ml</v>
          </cell>
          <cell r="D208">
            <v>1133679</v>
          </cell>
        </row>
        <row r="209">
          <cell r="A209" t="str">
            <v>4.6.48</v>
          </cell>
          <cell r="B209" t="str">
            <v>Suministro e instalación Tubo clase II concreto  con ref. 68" 1.70 m( Incluye Anillo de caucho p/t)</v>
          </cell>
          <cell r="C209" t="str">
            <v>ml</v>
          </cell>
          <cell r="D209">
            <v>1324711</v>
          </cell>
        </row>
        <row r="210">
          <cell r="A210" t="str">
            <v>4.6.49</v>
          </cell>
          <cell r="B210" t="str">
            <v>Suministro e instalación Tubo clase II concreto  con ref. 72" 1.80 m( Incluye Anillo de caucho p/t)</v>
          </cell>
          <cell r="C210" t="str">
            <v>ml</v>
          </cell>
          <cell r="D210">
            <v>1459919</v>
          </cell>
        </row>
        <row r="211">
          <cell r="A211" t="str">
            <v>4.6.50</v>
          </cell>
          <cell r="B211" t="str">
            <v>Suministro e instalación Tubo clase II concreto  con ref. 80" 2.00 m( Incluye Anillo de caucho p/t)</v>
          </cell>
          <cell r="C211" t="str">
            <v>ml</v>
          </cell>
          <cell r="D211">
            <v>1782245</v>
          </cell>
        </row>
        <row r="212">
          <cell r="A212" t="str">
            <v>4.6.51</v>
          </cell>
          <cell r="B212" t="str">
            <v>Suministro e instalación Tubo clase II concreto  con ref. 86" 2.15 m( Incluye Anillo de caucho p/t)</v>
          </cell>
          <cell r="C212" t="str">
            <v>ml</v>
          </cell>
          <cell r="D212">
            <v>2007093</v>
          </cell>
        </row>
        <row r="213">
          <cell r="A213" t="str">
            <v>4.6.52</v>
          </cell>
          <cell r="B213" t="str">
            <v>Suministro e instalación Tubo clase II concreto  con ref. 92" 2.30 m( Incluye Anillo de caucho p/t)</v>
          </cell>
          <cell r="C213" t="str">
            <v>ml</v>
          </cell>
          <cell r="D213">
            <v>2201887</v>
          </cell>
        </row>
        <row r="214">
          <cell r="A214" t="str">
            <v>4.6.53</v>
          </cell>
          <cell r="B214" t="str">
            <v>Suministro e instalación Tubo clase II concreto  con ref. 98" 2.45 m( Incluye Anillo de caucho p/t)</v>
          </cell>
          <cell r="C214" t="str">
            <v>ml</v>
          </cell>
          <cell r="D214">
            <v>2783352</v>
          </cell>
        </row>
        <row r="215">
          <cell r="A215" t="str">
            <v>4.6.54</v>
          </cell>
          <cell r="B215" t="str">
            <v>Suministro e instalación Tubo clase II concreto  con ref. 110" 2.75 m( Incluye Anillo de caucho p/t)</v>
          </cell>
          <cell r="C215" t="str">
            <v>ml</v>
          </cell>
          <cell r="D215">
            <v>3406725</v>
          </cell>
        </row>
        <row r="216">
          <cell r="A216" t="str">
            <v>4.6.55</v>
          </cell>
          <cell r="B216" t="str">
            <v>Suministro e instalación Tubo clase III concreto  con ref. 24" ( Incluye Anillo de caucho p/t)</v>
          </cell>
          <cell r="C216" t="str">
            <v>ml</v>
          </cell>
          <cell r="D216">
            <v>230660</v>
          </cell>
        </row>
        <row r="217">
          <cell r="A217" t="str">
            <v>4.6.56</v>
          </cell>
          <cell r="B217" t="str">
            <v>Suministro e instalación Tubo clase III concreto  con ref. 27" ( Incluye Anillo de caucho p/t)</v>
          </cell>
          <cell r="C217" t="str">
            <v>ml</v>
          </cell>
          <cell r="D217">
            <v>295924</v>
          </cell>
        </row>
        <row r="218">
          <cell r="A218" t="str">
            <v>4.6.57</v>
          </cell>
          <cell r="B218" t="str">
            <v>Suministro e instalación Tubo clase III concreto  con ref. 30" ( Incluye Anillo de caucho p/t)</v>
          </cell>
          <cell r="C218" t="str">
            <v>ml</v>
          </cell>
          <cell r="D218">
            <v>369336</v>
          </cell>
        </row>
        <row r="219">
          <cell r="A219" t="str">
            <v>4.6.58</v>
          </cell>
          <cell r="B219" t="str">
            <v>Suministro e instalación Tubo clase III concreto  con ref. 36" ( Incluye Anillo de caucho p/t)</v>
          </cell>
          <cell r="C219" t="str">
            <v>ml</v>
          </cell>
          <cell r="D219">
            <v>464893</v>
          </cell>
        </row>
        <row r="220">
          <cell r="A220" t="str">
            <v>4.6.59</v>
          </cell>
          <cell r="B220" t="str">
            <v>Suministro e instalación Tubo clase III concreto  con ref. 40" 1.00 m( Incluye Anillo de caucho p/t)</v>
          </cell>
          <cell r="C220" t="str">
            <v>ml</v>
          </cell>
          <cell r="D220">
            <v>574754</v>
          </cell>
        </row>
        <row r="221">
          <cell r="A221" t="str">
            <v>4.6.60</v>
          </cell>
          <cell r="B221" t="str">
            <v>Suministro e instalación Tubo clase III concreto  con ref. 44" 1.10 m( Incluye Anillo de caucho p/t)</v>
          </cell>
          <cell r="C221" t="str">
            <v>ml</v>
          </cell>
          <cell r="D221">
            <v>644454</v>
          </cell>
        </row>
        <row r="222">
          <cell r="A222" t="str">
            <v>4.6.61</v>
          </cell>
          <cell r="B222" t="str">
            <v>Suministro e instalación Tubo clase III concreto  con ref. 48" 1.20 m( Incluye Anillo de caucho p/t)</v>
          </cell>
          <cell r="C222" t="str">
            <v>ml</v>
          </cell>
          <cell r="D222">
            <v>784230</v>
          </cell>
        </row>
        <row r="223">
          <cell r="A223" t="str">
            <v>4.6.62</v>
          </cell>
          <cell r="B223" t="str">
            <v>Suministro e instalación Tubo clase III concreto  con ref. 52" 1.30 m( Incluye Anillo de caucho p/t)</v>
          </cell>
          <cell r="C223" t="str">
            <v>ml</v>
          </cell>
          <cell r="D223">
            <v>902781</v>
          </cell>
        </row>
        <row r="224">
          <cell r="A224" t="str">
            <v>4.6.63</v>
          </cell>
          <cell r="B224" t="str">
            <v>Suministro e instalación Tubo clase III concreto  con ref. 56" 1.40 m( Incluye Anillo de caucho p/t)</v>
          </cell>
          <cell r="C224" t="str">
            <v>ml</v>
          </cell>
          <cell r="D224">
            <v>1003390</v>
          </cell>
        </row>
        <row r="225">
          <cell r="A225" t="str">
            <v>4.6.64</v>
          </cell>
          <cell r="B225" t="str">
            <v>Suministro e instalación Tubo clase III concreto  con ref. 60" 1.50 m( Incluye Anillo de caucho p/t)</v>
          </cell>
          <cell r="C225" t="str">
            <v>ml</v>
          </cell>
          <cell r="D225">
            <v>1181561</v>
          </cell>
        </row>
        <row r="226">
          <cell r="A226" t="str">
            <v>4.6.65</v>
          </cell>
          <cell r="B226" t="str">
            <v>Suministro e instalación Tubo clase III concreto  con ref. 64" 1.60 m( Incluye Anillo de caucho p/t)</v>
          </cell>
          <cell r="C226" t="str">
            <v>ml</v>
          </cell>
          <cell r="D226">
            <v>1236314</v>
          </cell>
        </row>
        <row r="227">
          <cell r="A227" t="str">
            <v>4.6.66</v>
          </cell>
          <cell r="B227" t="str">
            <v>Suministro e instalación Tubo clase III concreto  con ref. 68" 1.70 m( Incluye Anillo de caucho p/t)</v>
          </cell>
          <cell r="C227" t="str">
            <v>ml</v>
          </cell>
          <cell r="D227">
            <v>1404635</v>
          </cell>
        </row>
        <row r="228">
          <cell r="A228" t="str">
            <v>4.6.67</v>
          </cell>
          <cell r="B228" t="str">
            <v>Suministro e instalación Tubo clase III concreto  con ref. 72" 1.80 m( Incluye Anillo de caucho p/t)</v>
          </cell>
          <cell r="C228" t="str">
            <v>ml</v>
          </cell>
          <cell r="D228">
            <v>1599508</v>
          </cell>
        </row>
        <row r="229">
          <cell r="A229" t="str">
            <v>4.6.68</v>
          </cell>
          <cell r="B229" t="str">
            <v>Suministro e instalación Tubo clase III concreto  con ref. 80" 2.00 m( Incluye Anillo de caucho p/t)</v>
          </cell>
          <cell r="C229" t="str">
            <v>ml</v>
          </cell>
          <cell r="D229">
            <v>1809101</v>
          </cell>
        </row>
        <row r="230">
          <cell r="A230" t="str">
            <v>4.6.69</v>
          </cell>
          <cell r="B230" t="str">
            <v>Suministro e instalación Tubo clase III concreto  con ref. 86" 2.15 m( Incluye Anillo de caucho p/t)</v>
          </cell>
          <cell r="C230" t="str">
            <v>ml</v>
          </cell>
          <cell r="D230">
            <v>2017830</v>
          </cell>
        </row>
        <row r="231">
          <cell r="A231" t="str">
            <v>4.6.70</v>
          </cell>
          <cell r="B231" t="str">
            <v>Suministro e instalación Tubo clase III concreto  con ref. 92" 2.30 m( Incluye Anillo de caucho p/t)</v>
          </cell>
          <cell r="C231" t="str">
            <v>ml</v>
          </cell>
          <cell r="D231">
            <v>2238715</v>
          </cell>
        </row>
        <row r="232">
          <cell r="A232" t="str">
            <v>4.6.71</v>
          </cell>
          <cell r="B232" t="str">
            <v>Suministro e instalación Tubo clase III concreto  con ref. 98" 2.45 m( Incluye Anillo de caucho p/t)</v>
          </cell>
          <cell r="C232" t="str">
            <v>ml</v>
          </cell>
          <cell r="D232">
            <v>2830374</v>
          </cell>
        </row>
        <row r="233">
          <cell r="A233" t="str">
            <v>4.6.72</v>
          </cell>
          <cell r="B233" t="str">
            <v>Suministro e instalación Tubo clase III concreto  con ref. 110" 2.75 m( Incluye Anillo de caucho p/t)</v>
          </cell>
          <cell r="C233" t="str">
            <v>ml</v>
          </cell>
          <cell r="D233">
            <v>3465644</v>
          </cell>
        </row>
        <row r="234">
          <cell r="A234" t="str">
            <v>4.6.73</v>
          </cell>
          <cell r="B234" t="str">
            <v>Suministro e instalación Tubo clase IV concreto  con ref. 24" ( Incluye Anillo de caucho p/t)</v>
          </cell>
          <cell r="C234" t="str">
            <v>ml</v>
          </cell>
          <cell r="D234">
            <v>271661</v>
          </cell>
        </row>
        <row r="235">
          <cell r="A235" t="str">
            <v>4.6.74</v>
          </cell>
          <cell r="B235" t="str">
            <v>Suministro e instalación Tubo clase IV concreto  con ref. 27" ( Incluye Anillo de caucho p/t)</v>
          </cell>
          <cell r="C235" t="str">
            <v>ml</v>
          </cell>
          <cell r="D235">
            <v>332738</v>
          </cell>
        </row>
        <row r="236">
          <cell r="A236" t="str">
            <v>4.6.75</v>
          </cell>
          <cell r="B236" t="str">
            <v>Suministro e instalación Tubo clase IV concreto  con ref. 30" ( Incluye Anillo de caucho p/t)</v>
          </cell>
          <cell r="C236" t="str">
            <v>ml</v>
          </cell>
          <cell r="D236">
            <v>415142</v>
          </cell>
        </row>
        <row r="237">
          <cell r="A237" t="str">
            <v>4.6.76</v>
          </cell>
          <cell r="B237" t="str">
            <v>Suministro e instalación Tubo clase IV concreto  con ref. 36" ( Incluye Anillo de caucho p/t)</v>
          </cell>
          <cell r="C237" t="str">
            <v>ml</v>
          </cell>
          <cell r="D237">
            <v>521422</v>
          </cell>
        </row>
        <row r="238">
          <cell r="A238" t="str">
            <v>4.6.77</v>
          </cell>
          <cell r="B238" t="str">
            <v>Suministro e instalación Tubo clase IV concreto  con ref. 40" 1.00 m( Incluye Anillo de caucho p/t)</v>
          </cell>
          <cell r="C238" t="str">
            <v>ml</v>
          </cell>
          <cell r="D238">
            <v>643412</v>
          </cell>
        </row>
        <row r="239">
          <cell r="A239" t="str">
            <v>4.6.78</v>
          </cell>
          <cell r="B239" t="str">
            <v>Suministro e instalación Tubo clase IV concreto  con ref. 44" 1.10 m( Incluye Anillo de caucho p/t)</v>
          </cell>
          <cell r="C239" t="str">
            <v>ml</v>
          </cell>
          <cell r="D239">
            <v>724161</v>
          </cell>
        </row>
        <row r="240">
          <cell r="A240" t="str">
            <v>4.6.79</v>
          </cell>
          <cell r="B240" t="str">
            <v>Suministro e instalación Tubo clase IV concreto  con ref. 48" 1.20 m( Incluye Anillo de caucho p/t)</v>
          </cell>
          <cell r="C240" t="str">
            <v>ml</v>
          </cell>
          <cell r="D240">
            <v>877225</v>
          </cell>
        </row>
        <row r="241">
          <cell r="A241" t="str">
            <v>4.6.80</v>
          </cell>
          <cell r="B241" t="str">
            <v>Suministro e instalación Tubo clase IV concreto  con ref. 52" 1.30 m( Incluye Anillo de caucho p/t)</v>
          </cell>
          <cell r="C241" t="str">
            <v>ml</v>
          </cell>
          <cell r="D241">
            <v>993138</v>
          </cell>
        </row>
        <row r="242">
          <cell r="A242" t="str">
            <v>4.6.81</v>
          </cell>
          <cell r="B242" t="str">
            <v>Suministro e instalación Tubo clase IV concreto  con ref. 56" 1.40 m( Incluye Anillo de caucho p/t)</v>
          </cell>
          <cell r="C242" t="str">
            <v>ml</v>
          </cell>
          <cell r="D242">
            <v>1056209</v>
          </cell>
        </row>
        <row r="243">
          <cell r="A243" t="str">
            <v>4.6.82</v>
          </cell>
          <cell r="B243" t="str">
            <v>Suministro e instalación Tubo clase IV concreto  con ref. 60" 1.50 m( Incluye Anillo de caucho p/t)</v>
          </cell>
          <cell r="C243" t="str">
            <v>ml</v>
          </cell>
          <cell r="D243">
            <v>1269414</v>
          </cell>
        </row>
        <row r="244">
          <cell r="A244" t="str">
            <v>4.6.83</v>
          </cell>
          <cell r="B244" t="str">
            <v>Suministro e instalación Tubo clase IV concreto  con ref. 64" 1.60 m( Incluye Anillo de caucho p/t)</v>
          </cell>
          <cell r="C244" t="str">
            <v>ml</v>
          </cell>
          <cell r="D244">
            <v>1374933</v>
          </cell>
        </row>
        <row r="245">
          <cell r="A245" t="str">
            <v>4.6.84</v>
          </cell>
          <cell r="B245" t="str">
            <v>Suministro e instalación Tubo clase IV concreto  con ref. 68" 1.70 m( Incluye Anillo de caucho p/t)</v>
          </cell>
          <cell r="C245" t="str">
            <v>ml</v>
          </cell>
          <cell r="D245">
            <v>1503879</v>
          </cell>
        </row>
        <row r="246">
          <cell r="A246" t="str">
            <v>4.6.85</v>
          </cell>
          <cell r="B246" t="str">
            <v>Suministro e instalación Tubo clase IV concreto  con ref. 72" 1.80 m( Incluye Anillo de caucho p/t)</v>
          </cell>
          <cell r="C246" t="str">
            <v>ml</v>
          </cell>
          <cell r="D246">
            <v>1707828</v>
          </cell>
        </row>
        <row r="247">
          <cell r="A247" t="str">
            <v>4.6.86</v>
          </cell>
          <cell r="B247" t="str">
            <v>Suministro e instalación Tubo clase IV concreto  con ref. 80" 2.00 m( Incluye Anillo de caucho p/t)</v>
          </cell>
          <cell r="C247" t="str">
            <v>ml</v>
          </cell>
          <cell r="D247">
            <v>2054984</v>
          </cell>
        </row>
        <row r="248">
          <cell r="A248" t="str">
            <v>4.6.87</v>
          </cell>
          <cell r="B248" t="str">
            <v>Suministro e instalación Tubo clase IV concreto  con ref. 86" 2.15 m( Incluye Anillo de caucho p/t)</v>
          </cell>
          <cell r="C248" t="str">
            <v>ml</v>
          </cell>
          <cell r="D248">
            <v>2443874</v>
          </cell>
        </row>
        <row r="249">
          <cell r="A249" t="str">
            <v>4.6.88</v>
          </cell>
          <cell r="B249" t="str">
            <v>Suministro e instalación Tubo clase IV concreto  con ref. 92" 2.30 m( Incluye Anillo de caucho p/t)</v>
          </cell>
          <cell r="C249" t="str">
            <v>ml</v>
          </cell>
          <cell r="D249">
            <v>2652199</v>
          </cell>
        </row>
        <row r="250">
          <cell r="A250" t="str">
            <v>4.6.89</v>
          </cell>
          <cell r="B250" t="str">
            <v>Suministro e instalación Tubo clase IV concreto  con ref. 98" 2.45 m( Incluye Anillo de caucho p/t)</v>
          </cell>
          <cell r="C250" t="str">
            <v>ml</v>
          </cell>
          <cell r="D250">
            <v>3366892</v>
          </cell>
        </row>
        <row r="251">
          <cell r="A251" t="str">
            <v>4.6.90</v>
          </cell>
          <cell r="B251" t="str">
            <v>Suministro e instalación Tubo clase IV concreto  con ref. 110" 2.75 m( Incluye Anillo de caucho p/t)</v>
          </cell>
          <cell r="C251" t="str">
            <v>ml</v>
          </cell>
          <cell r="D251">
            <v>4126236</v>
          </cell>
        </row>
        <row r="252">
          <cell r="A252" t="str">
            <v>4.7</v>
          </cell>
          <cell r="B252" t="str">
            <v>Pozos de Inspección</v>
          </cell>
          <cell r="C252">
            <v>0</v>
          </cell>
          <cell r="D252">
            <v>1</v>
          </cell>
        </row>
        <row r="253">
          <cell r="A253" t="str">
            <v>4.7.1</v>
          </cell>
          <cell r="B253" t="str">
            <v>Construcción de placa fondo   pozo inspección D=1,70 m</v>
          </cell>
          <cell r="C253" t="str">
            <v>un</v>
          </cell>
          <cell r="D253">
            <v>388157</v>
          </cell>
        </row>
        <row r="254">
          <cell r="A254" t="str">
            <v>4.7.2</v>
          </cell>
          <cell r="B254" t="str">
            <v>Construcción pozo inspección D=1.70 E=0.25 tipo A. Incluye acero para escaleras, geotextil y pañete impermeabilizado de 2000 psi</v>
          </cell>
          <cell r="C254" t="str">
            <v>ml</v>
          </cell>
          <cell r="D254">
            <v>380809</v>
          </cell>
        </row>
        <row r="255">
          <cell r="A255" t="str">
            <v>4.7.3</v>
          </cell>
          <cell r="B255" t="str">
            <v>Placa Cubierta Aro y Tapa pozo inspección- Fundida en sitio pozo de inspección D= 1.70 m. En concreto de 5000 psi, incluye acero, formaleta, aro y tapa en concreto</v>
          </cell>
          <cell r="C255" t="str">
            <v>un</v>
          </cell>
          <cell r="D255">
            <v>400904</v>
          </cell>
        </row>
        <row r="256">
          <cell r="A256" t="str">
            <v>4.7.5</v>
          </cell>
          <cell r="B256" t="str">
            <v>Limpieza de pozos y sumideros (incluye cargue, transporte y disposición de sobrantes en sitio autorizado por la autoridad ambiental)</v>
          </cell>
          <cell r="C256" t="str">
            <v>un</v>
          </cell>
          <cell r="D256">
            <v>22723</v>
          </cell>
        </row>
        <row r="257">
          <cell r="A257" t="str">
            <v>4.7.6</v>
          </cell>
          <cell r="B257" t="str">
            <v>Construcción de placa fondo   pozo inspección D=1,95 m</v>
          </cell>
          <cell r="C257" t="str">
            <v>un</v>
          </cell>
          <cell r="D257">
            <v>444079</v>
          </cell>
        </row>
        <row r="258">
          <cell r="A258" t="str">
            <v>4.7.7</v>
          </cell>
          <cell r="B258" t="str">
            <v>Construcción pozo inspección D=1.95 E=0.375 tipo B. Incluye acero para escaleras, geotextil y pañete impermeabilizado de 2000 psi</v>
          </cell>
          <cell r="C258" t="str">
            <v>un</v>
          </cell>
          <cell r="D258">
            <v>509742</v>
          </cell>
        </row>
        <row r="259">
          <cell r="A259" t="str">
            <v>4.7.8</v>
          </cell>
          <cell r="B259" t="str">
            <v>Placa Cubierta Aro y Tapa pozo inspección- Fundida en sitio pozo de inspección D= 1.95 m. En concreto de 5000 psi, incluye acero, formaleta, aro y tapa en concreto</v>
          </cell>
          <cell r="C259" t="str">
            <v>un</v>
          </cell>
          <cell r="D259">
            <v>444812</v>
          </cell>
        </row>
        <row r="260">
          <cell r="A260" t="str">
            <v>4.7.9</v>
          </cell>
          <cell r="B260" t="str">
            <v>Nivelación de pozo de inspección e=0.375 m hasta rasante</v>
          </cell>
          <cell r="C260" t="str">
            <v>un</v>
          </cell>
          <cell r="D260">
            <v>131566</v>
          </cell>
        </row>
        <row r="261">
          <cell r="A261" t="str">
            <v>4.7.10</v>
          </cell>
          <cell r="B261" t="str">
            <v>Suministro e instalación de cono concéntrico para pozo Diámetro 120X60 cm</v>
          </cell>
          <cell r="C261" t="str">
            <v>un</v>
          </cell>
          <cell r="D261">
            <v>320818</v>
          </cell>
        </row>
        <row r="262">
          <cell r="A262" t="str">
            <v>4.7.11</v>
          </cell>
          <cell r="B262" t="str">
            <v>Demolición de pozos y cajas de alcantarillado</v>
          </cell>
          <cell r="C262" t="str">
            <v>m3</v>
          </cell>
          <cell r="D262">
            <v>39386</v>
          </cell>
        </row>
        <row r="263">
          <cell r="A263" t="str">
            <v>4.8</v>
          </cell>
          <cell r="B263" t="str">
            <v>Tubería en PVC</v>
          </cell>
          <cell r="C263">
            <v>0</v>
          </cell>
          <cell r="D263">
            <v>1</v>
          </cell>
        </row>
        <row r="264">
          <cell r="A264" t="str">
            <v>4.8.1</v>
          </cell>
          <cell r="B264" t="str">
            <v>Suministro e instalación de tubería en PVC 4"</v>
          </cell>
          <cell r="C264" t="str">
            <v>ml</v>
          </cell>
          <cell r="D264">
            <v>15885</v>
          </cell>
        </row>
        <row r="265">
          <cell r="A265" t="str">
            <v>4.8.2</v>
          </cell>
          <cell r="B265" t="str">
            <v>Suministro e instalación de tubería lisa 12". Diámetro interno 0.30 RIB LOC NTC 4784</v>
          </cell>
          <cell r="C265" t="str">
            <v>ml</v>
          </cell>
          <cell r="D265">
            <v>72531</v>
          </cell>
        </row>
        <row r="266">
          <cell r="A266" t="str">
            <v>4.8.3</v>
          </cell>
          <cell r="B266" t="str">
            <v>Suministro e instalación de tubería lisa 14". Diámetro interno 0.35 RIB LOC NTC 4784</v>
          </cell>
          <cell r="C266" t="str">
            <v>ml</v>
          </cell>
          <cell r="D266">
            <v>91944</v>
          </cell>
        </row>
        <row r="267">
          <cell r="A267" t="str">
            <v>4.8.4</v>
          </cell>
          <cell r="B267" t="str">
            <v>Suministro e instalación de tubería lisa 16". Diámetro interno 0.36 RIB LOC NTC 4784</v>
          </cell>
          <cell r="C267" t="str">
            <v>ml</v>
          </cell>
          <cell r="D267">
            <v>111717</v>
          </cell>
        </row>
        <row r="268">
          <cell r="A268" t="str">
            <v>4.8.5</v>
          </cell>
          <cell r="B268" t="str">
            <v>Suministro e instalación de tubería lisa 18". Diámetro interno 0.45 RIB LOC NTC 4784</v>
          </cell>
          <cell r="C268" t="str">
            <v>ml</v>
          </cell>
          <cell r="D268">
            <v>148627</v>
          </cell>
        </row>
        <row r="269">
          <cell r="A269" t="str">
            <v>4.8.6</v>
          </cell>
          <cell r="B269" t="str">
            <v>Suministro e instalación de tubería lisa 40". Diámetro interno 1 RIB STEEL NTC 4784</v>
          </cell>
          <cell r="C269" t="str">
            <v>ml</v>
          </cell>
          <cell r="D269">
            <v>813302</v>
          </cell>
        </row>
        <row r="270">
          <cell r="A270" t="str">
            <v>4.8.7</v>
          </cell>
          <cell r="B270" t="str">
            <v>Suministro e instalación de tubería PVC 1.5". </v>
          </cell>
          <cell r="C270" t="str">
            <v>ml</v>
          </cell>
          <cell r="D270">
            <v>1377</v>
          </cell>
        </row>
        <row r="271">
          <cell r="A271" t="str">
            <v>4.8.8</v>
          </cell>
          <cell r="B271" t="str">
            <v>Suministro e instalación de tubería PVC 42".</v>
          </cell>
          <cell r="C271" t="str">
            <v>ml</v>
          </cell>
          <cell r="D271">
            <v>881080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uente 12 m"/>
      <sheetName val="Puente 9 m"/>
      <sheetName val="Puente 6 m"/>
      <sheetName val="RESUMEN"/>
      <sheetName val="EST Y DIS"/>
      <sheetName val="INTERVENTORIA TOTAL"/>
      <sheetName val="AIU"/>
      <sheetName val="COSTOS DIRECTOS OBRA"/>
    </sheetNames>
    <sheetDataSet>
      <sheetData sheetId="6">
        <row r="121">
          <cell r="I121">
            <v>0.38901636299385434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UNIDAD_MEDIDA"/>
      <sheetName val="HERRAMIENTA"/>
      <sheetName val="MATERIALES"/>
      <sheetName val="TRANSPORTE"/>
      <sheetName val="MANO_OBRA"/>
      <sheetName val="PPTO"/>
      <sheetName val="1.0"/>
      <sheetName val="2.0"/>
      <sheetName val="3.0"/>
      <sheetName val="4.0"/>
      <sheetName val="5.0"/>
      <sheetName val="6.0"/>
      <sheetName val="7.0"/>
      <sheetName val="8.0"/>
      <sheetName val="9.0"/>
      <sheetName val="10.0"/>
    </sheetNames>
    <sheetDataSet>
      <sheetData sheetId="0">
        <row r="2">
          <cell r="D2" t="str">
            <v>ESTUDIOS Y DISEÑOS ACCESOS A BARRIOS</v>
          </cell>
        </row>
        <row r="3">
          <cell r="D3" t="str">
            <v>GRUPO 2 BOGOTA D.C.</v>
          </cell>
        </row>
        <row r="6">
          <cell r="D6">
            <v>39917</v>
          </cell>
        </row>
        <row r="7">
          <cell r="D7" t="str">
            <v>DIN S.A.</v>
          </cell>
        </row>
        <row r="8">
          <cell r="D8">
            <v>0.1</v>
          </cell>
        </row>
        <row r="9">
          <cell r="D9">
            <v>0.05</v>
          </cell>
        </row>
        <row r="10">
          <cell r="D10">
            <v>0.05</v>
          </cell>
        </row>
        <row r="11">
          <cell r="D11">
            <v>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L76"/>
  <sheetViews>
    <sheetView showGridLines="0" view="pageBreakPreview" zoomScaleNormal="115" zoomScaleSheetLayoutView="100" zoomScalePageLayoutView="0" workbookViewId="0" topLeftCell="B4">
      <selection activeCell="G32" sqref="G32"/>
    </sheetView>
  </sheetViews>
  <sheetFormatPr defaultColWidth="11.421875" defaultRowHeight="12.75"/>
  <cols>
    <col min="1" max="1" width="8.28125" style="2" customWidth="1"/>
    <col min="2" max="2" width="44.7109375" style="2" customWidth="1"/>
    <col min="3" max="3" width="10.7109375" style="31" customWidth="1"/>
    <col min="4" max="4" width="43.00390625" style="2" bestFit="1" customWidth="1"/>
    <col min="5" max="5" width="6.28125" style="2" customWidth="1"/>
    <col min="6" max="6" width="3.7109375" style="2" bestFit="1" customWidth="1"/>
    <col min="7" max="7" width="51.28125" style="2" customWidth="1"/>
    <col min="8" max="8" width="16.57421875" style="2" customWidth="1"/>
    <col min="9" max="9" width="10.7109375" style="2" customWidth="1"/>
    <col min="10" max="10" width="16.57421875" style="2" bestFit="1" customWidth="1"/>
    <col min="11" max="11" width="20.140625" style="2" customWidth="1"/>
    <col min="12" max="16384" width="11.421875" style="2" customWidth="1"/>
  </cols>
  <sheetData>
    <row r="1" ht="7.5" customHeight="1">
      <c r="A1" s="4"/>
    </row>
    <row r="2" spans="1:4" ht="22.5" customHeight="1">
      <c r="A2" s="5"/>
      <c r="B2" s="6"/>
      <c r="C2" s="134" t="s">
        <v>3</v>
      </c>
      <c r="D2" s="134"/>
    </row>
    <row r="3" spans="1:4" ht="22.5" customHeight="1">
      <c r="A3" s="5"/>
      <c r="B3" s="7"/>
      <c r="C3" s="134" t="s">
        <v>15</v>
      </c>
      <c r="D3" s="134"/>
    </row>
    <row r="4" spans="1:4" ht="22.5" customHeight="1">
      <c r="A4" s="5"/>
      <c r="B4" s="7"/>
      <c r="C4" s="134" t="s">
        <v>16</v>
      </c>
      <c r="D4" s="134"/>
    </row>
    <row r="5" spans="1:4" ht="22.5" customHeight="1">
      <c r="A5" s="5"/>
      <c r="B5" s="8"/>
      <c r="C5" s="134"/>
      <c r="D5" s="134"/>
    </row>
    <row r="6" spans="1:4" ht="12.75">
      <c r="A6" s="9"/>
      <c r="B6" s="9"/>
      <c r="C6" s="10"/>
      <c r="D6" s="11"/>
    </row>
    <row r="7" spans="2:10" ht="112.5" customHeight="1">
      <c r="B7" s="12" t="s">
        <v>28</v>
      </c>
      <c r="C7" s="135" t="s">
        <v>71</v>
      </c>
      <c r="D7" s="136"/>
      <c r="G7" s="13"/>
      <c r="H7" s="14"/>
      <c r="I7" s="13"/>
      <c r="J7" s="13"/>
    </row>
    <row r="9" spans="2:4" ht="12.75">
      <c r="B9" s="12" t="s">
        <v>4</v>
      </c>
      <c r="C9" s="137"/>
      <c r="D9" s="137"/>
    </row>
    <row r="10" spans="2:4" ht="27.75" customHeight="1">
      <c r="B10" s="12" t="s">
        <v>5</v>
      </c>
      <c r="C10" s="138"/>
      <c r="D10" s="139"/>
    </row>
    <row r="11" spans="2:4" ht="21" customHeight="1">
      <c r="B11" s="15" t="s">
        <v>6</v>
      </c>
      <c r="C11" s="131">
        <v>43563</v>
      </c>
      <c r="D11" s="131"/>
    </row>
    <row r="13" spans="2:4" ht="12.75">
      <c r="B13" s="16" t="s">
        <v>7</v>
      </c>
      <c r="C13" s="17" t="s">
        <v>1</v>
      </c>
      <c r="D13" s="16" t="s">
        <v>8</v>
      </c>
    </row>
    <row r="14" spans="2:8" ht="12.75">
      <c r="B14" s="27" t="s">
        <v>23</v>
      </c>
      <c r="C14" s="54" t="s">
        <v>54</v>
      </c>
      <c r="D14" s="18" t="e">
        <f>#REF!</f>
        <v>#REF!</v>
      </c>
      <c r="G14" s="39"/>
      <c r="H14" s="40"/>
    </row>
    <row r="15" spans="2:8" ht="12.75">
      <c r="B15" s="30" t="s">
        <v>24</v>
      </c>
      <c r="C15" s="37" t="e">
        <f>+#REF!</f>
        <v>#REF!</v>
      </c>
      <c r="D15" s="18" t="e">
        <f>+#REF!</f>
        <v>#REF!</v>
      </c>
      <c r="G15" s="39"/>
      <c r="H15" s="40"/>
    </row>
    <row r="16" spans="2:8" ht="12.75">
      <c r="B16" s="27" t="s">
        <v>17</v>
      </c>
      <c r="C16" s="37">
        <v>0</v>
      </c>
      <c r="D16" s="18">
        <v>0</v>
      </c>
      <c r="G16" s="39"/>
      <c r="H16" s="40"/>
    </row>
    <row r="17" spans="2:8" ht="12.75">
      <c r="B17" s="28" t="s">
        <v>21</v>
      </c>
      <c r="C17" s="37" t="e">
        <f>SUM(C15:C16)</f>
        <v>#REF!</v>
      </c>
      <c r="D17" s="34" t="e">
        <f>SUM(D14:D16)</f>
        <v>#REF!</v>
      </c>
      <c r="G17" s="42"/>
      <c r="H17" s="40"/>
    </row>
    <row r="18" spans="2:8" ht="12.75">
      <c r="B18" s="27" t="s">
        <v>22</v>
      </c>
      <c r="C18" s="38">
        <v>12</v>
      </c>
      <c r="D18" s="18" t="e">
        <f>#REF!</f>
        <v>#REF!</v>
      </c>
      <c r="G18" s="39"/>
      <c r="H18" s="40"/>
    </row>
    <row r="19" spans="2:8" ht="15">
      <c r="B19" s="52" t="s">
        <v>9</v>
      </c>
      <c r="C19" s="51" t="e">
        <f>C17+C18</f>
        <v>#REF!</v>
      </c>
      <c r="D19" s="53" t="e">
        <f>SUM(D17:D18)</f>
        <v>#REF!</v>
      </c>
      <c r="G19" s="42"/>
      <c r="H19" s="40"/>
    </row>
    <row r="20" spans="2:8" ht="12.75">
      <c r="B20" s="20"/>
      <c r="C20" s="21"/>
      <c r="D20" s="22"/>
      <c r="G20" s="39"/>
      <c r="H20" s="40"/>
    </row>
    <row r="21" spans="2:10" ht="12.75">
      <c r="B21" s="29" t="s">
        <v>20</v>
      </c>
      <c r="C21" s="35" t="e">
        <f>+#REF!</f>
        <v>#REF!</v>
      </c>
      <c r="D21" s="18"/>
      <c r="G21" s="39"/>
      <c r="H21" s="40"/>
      <c r="J21" s="40"/>
    </row>
    <row r="22" spans="2:8" ht="12.75">
      <c r="B22" s="29" t="s">
        <v>25</v>
      </c>
      <c r="C22" s="36" t="e">
        <f>#REF!</f>
        <v>#REF!</v>
      </c>
      <c r="D22" s="18" t="e">
        <f>#REF!</f>
        <v>#REF!</v>
      </c>
      <c r="G22" s="39"/>
      <c r="H22" s="40"/>
    </row>
    <row r="23" spans="2:8" ht="12.75">
      <c r="B23" s="29" t="s">
        <v>26</v>
      </c>
      <c r="C23" s="36" t="e">
        <f>#REF!</f>
        <v>#REF!</v>
      </c>
      <c r="D23" s="18" t="e">
        <f>#REF!</f>
        <v>#REF!</v>
      </c>
      <c r="G23" s="39"/>
      <c r="H23" s="40"/>
    </row>
    <row r="24" spans="2:8" ht="12.75">
      <c r="B24" s="29" t="s">
        <v>27</v>
      </c>
      <c r="C24" s="36" t="e">
        <f>#REF!</f>
        <v>#REF!</v>
      </c>
      <c r="D24" s="18" t="e">
        <f>#REF!</f>
        <v>#REF!</v>
      </c>
      <c r="G24" s="39"/>
      <c r="H24" s="40"/>
    </row>
    <row r="25" spans="2:8" ht="12.75">
      <c r="B25" s="29" t="s">
        <v>2</v>
      </c>
      <c r="C25" s="36"/>
      <c r="D25" s="18" t="e">
        <f>#REF!</f>
        <v>#REF!</v>
      </c>
      <c r="G25" s="39"/>
      <c r="H25" s="40"/>
    </row>
    <row r="26" spans="2:8" ht="12.75" hidden="1">
      <c r="B26" s="29" t="s">
        <v>32</v>
      </c>
      <c r="C26" s="36"/>
      <c r="D26" s="18">
        <v>0</v>
      </c>
      <c r="G26" s="39"/>
      <c r="H26" s="40"/>
    </row>
    <row r="27" spans="2:8" ht="12.75">
      <c r="B27" s="29" t="s">
        <v>19</v>
      </c>
      <c r="C27" s="36"/>
      <c r="D27" s="18" t="e">
        <f>#REF!</f>
        <v>#REF!</v>
      </c>
      <c r="G27" s="39"/>
      <c r="H27" s="40"/>
    </row>
    <row r="28" spans="2:8" ht="12.75">
      <c r="B28" s="57" t="s">
        <v>70</v>
      </c>
      <c r="C28" s="36"/>
      <c r="D28" s="18" t="e">
        <f>+#REF!</f>
        <v>#REF!</v>
      </c>
      <c r="G28" s="39"/>
      <c r="H28" s="40"/>
    </row>
    <row r="29" spans="2:11" ht="15">
      <c r="B29" s="29" t="s">
        <v>18</v>
      </c>
      <c r="C29" s="12"/>
      <c r="D29" s="19" t="e">
        <f>SUM(D19:D28)</f>
        <v>#REF!</v>
      </c>
      <c r="G29" s="41"/>
      <c r="H29" s="40"/>
      <c r="J29" s="39"/>
      <c r="K29" s="40"/>
    </row>
    <row r="30" spans="2:8" ht="12.75">
      <c r="B30" s="32"/>
      <c r="C30" s="21"/>
      <c r="D30" s="22"/>
      <c r="H30" s="3"/>
    </row>
    <row r="31" spans="2:4" ht="12.75">
      <c r="B31" s="32" t="s">
        <v>29</v>
      </c>
      <c r="C31" s="33">
        <v>0.2</v>
      </c>
      <c r="D31" s="22"/>
    </row>
    <row r="33" spans="1:9" ht="12.75">
      <c r="A33" s="23"/>
      <c r="B33" s="3" t="s">
        <v>10</v>
      </c>
      <c r="C33" s="1"/>
      <c r="E33" s="3"/>
      <c r="F33" s="3"/>
      <c r="I33" s="3"/>
    </row>
    <row r="34" spans="2:12" ht="12.75">
      <c r="B34" s="132" t="s">
        <v>11</v>
      </c>
      <c r="C34" s="132"/>
      <c r="D34" s="132"/>
      <c r="E34" s="3"/>
      <c r="F34" s="3"/>
      <c r="G34" s="3"/>
      <c r="H34" s="3"/>
      <c r="I34" s="3"/>
      <c r="L34" s="3"/>
    </row>
    <row r="35" spans="2:12" ht="12.75">
      <c r="B35" s="132"/>
      <c r="C35" s="132"/>
      <c r="D35" s="132"/>
      <c r="E35" s="3"/>
      <c r="F35" s="3"/>
      <c r="G35" s="3"/>
      <c r="H35" s="3"/>
      <c r="I35" s="3"/>
      <c r="L35" s="3"/>
    </row>
    <row r="36" spans="2:12" ht="13.5" customHeight="1">
      <c r="B36" s="132"/>
      <c r="C36" s="132"/>
      <c r="D36" s="132"/>
      <c r="G36" s="24"/>
      <c r="H36" s="24"/>
      <c r="I36" s="24"/>
      <c r="L36" s="3"/>
    </row>
    <row r="37" spans="2:12" ht="12.75">
      <c r="B37" s="133" t="s">
        <v>64</v>
      </c>
      <c r="C37" s="132"/>
      <c r="D37" s="132"/>
      <c r="G37" s="24"/>
      <c r="H37" s="24"/>
      <c r="I37" s="24"/>
      <c r="L37" s="3"/>
    </row>
    <row r="38" spans="2:12" ht="13.5" customHeight="1">
      <c r="B38" s="132"/>
      <c r="C38" s="132"/>
      <c r="D38" s="132"/>
      <c r="G38" s="24"/>
      <c r="H38" s="24"/>
      <c r="I38" s="24"/>
      <c r="L38" s="3"/>
    </row>
    <row r="39" spans="2:12" ht="12.75">
      <c r="B39" s="132"/>
      <c r="C39" s="132"/>
      <c r="D39" s="132"/>
      <c r="G39" s="24"/>
      <c r="H39" s="24"/>
      <c r="I39" s="24"/>
      <c r="L39" s="3"/>
    </row>
    <row r="40" spans="2:12" ht="12.75">
      <c r="B40" s="133" t="s">
        <v>65</v>
      </c>
      <c r="C40" s="132"/>
      <c r="D40" s="132"/>
      <c r="G40" s="24"/>
      <c r="H40" s="24"/>
      <c r="I40" s="24"/>
      <c r="L40" s="3"/>
    </row>
    <row r="41" spans="2:9" ht="13.5" customHeight="1">
      <c r="B41" s="24"/>
      <c r="C41" s="24"/>
      <c r="D41" s="24"/>
      <c r="G41" s="24"/>
      <c r="H41" s="24"/>
      <c r="I41" s="24"/>
    </row>
    <row r="42" spans="3:9" ht="12.75">
      <c r="C42" s="1"/>
      <c r="G42" s="24"/>
      <c r="H42" s="24"/>
      <c r="I42" s="24"/>
    </row>
    <row r="43" ht="12.75">
      <c r="L43" s="3"/>
    </row>
    <row r="44" ht="12.75">
      <c r="F44"/>
    </row>
    <row r="45" spans="1:9" ht="18">
      <c r="A45" s="43">
        <v>1</v>
      </c>
      <c r="B45" s="44" t="s">
        <v>56</v>
      </c>
      <c r="C45" s="50"/>
      <c r="D45" s="25" t="s">
        <v>12</v>
      </c>
      <c r="F45"/>
      <c r="G45" s="44"/>
      <c r="H45" s="50"/>
      <c r="I45" s="25"/>
    </row>
    <row r="46" spans="1:9" ht="18">
      <c r="A46" s="2">
        <v>2</v>
      </c>
      <c r="B46" s="44" t="s">
        <v>57</v>
      </c>
      <c r="D46" s="25" t="s">
        <v>12</v>
      </c>
      <c r="F46" s="25"/>
      <c r="G46" s="44"/>
      <c r="H46" s="31"/>
      <c r="I46" s="25"/>
    </row>
    <row r="47" spans="1:7" ht="18">
      <c r="A47" s="2">
        <v>3</v>
      </c>
      <c r="B47" s="44" t="s">
        <v>13</v>
      </c>
      <c r="C47" s="50"/>
      <c r="D47" s="25" t="s">
        <v>12</v>
      </c>
      <c r="F47" s="25"/>
      <c r="G47"/>
    </row>
    <row r="48" spans="1:7" ht="18">
      <c r="A48" s="2">
        <v>4</v>
      </c>
      <c r="B48" s="44" t="s">
        <v>55</v>
      </c>
      <c r="D48" s="25" t="s">
        <v>12</v>
      </c>
      <c r="G48"/>
    </row>
    <row r="49" spans="1:7" ht="18">
      <c r="A49" s="2">
        <v>5</v>
      </c>
      <c r="B49" s="45" t="s">
        <v>33</v>
      </c>
      <c r="D49" s="25" t="s">
        <v>12</v>
      </c>
      <c r="G49"/>
    </row>
    <row r="50" spans="1:7" ht="18">
      <c r="A50" s="2">
        <v>6</v>
      </c>
      <c r="B50" s="45" t="s">
        <v>66</v>
      </c>
      <c r="D50" s="25" t="s">
        <v>12</v>
      </c>
      <c r="F50" s="26"/>
      <c r="G50"/>
    </row>
    <row r="51" spans="1:7" ht="18">
      <c r="A51" s="2">
        <v>7</v>
      </c>
      <c r="B51" s="45" t="s">
        <v>34</v>
      </c>
      <c r="D51" s="25" t="s">
        <v>12</v>
      </c>
      <c r="F51" s="25"/>
      <c r="G51"/>
    </row>
    <row r="52" spans="1:4" ht="18">
      <c r="A52" s="2">
        <v>8</v>
      </c>
      <c r="B52" s="44" t="s">
        <v>67</v>
      </c>
      <c r="D52" s="25" t="s">
        <v>12</v>
      </c>
    </row>
    <row r="53" spans="1:4" ht="18">
      <c r="A53" s="2">
        <v>9</v>
      </c>
      <c r="B53" s="44" t="s">
        <v>68</v>
      </c>
      <c r="D53" s="25" t="s">
        <v>12</v>
      </c>
    </row>
    <row r="54" spans="1:4" ht="18">
      <c r="A54" s="2">
        <v>10</v>
      </c>
      <c r="B54" s="45" t="s">
        <v>59</v>
      </c>
      <c r="D54" s="46" t="s">
        <v>14</v>
      </c>
    </row>
    <row r="55" spans="1:4" ht="18">
      <c r="A55" s="2">
        <v>11</v>
      </c>
      <c r="B55" s="45" t="s">
        <v>30</v>
      </c>
      <c r="D55" s="46" t="s">
        <v>31</v>
      </c>
    </row>
    <row r="56" spans="1:4" ht="12.75">
      <c r="A56" s="2">
        <v>12</v>
      </c>
      <c r="B56" s="45" t="s">
        <v>69</v>
      </c>
      <c r="D56" s="46" t="s">
        <v>58</v>
      </c>
    </row>
    <row r="58" spans="2:3" ht="12.75">
      <c r="B58" s="55" t="s">
        <v>61</v>
      </c>
      <c r="C58" s="56">
        <v>828116</v>
      </c>
    </row>
    <row r="60" spans="1:4" ht="12.75">
      <c r="A60" s="47"/>
      <c r="B60" s="47"/>
      <c r="C60" s="48" t="s">
        <v>35</v>
      </c>
      <c r="D60" s="47"/>
    </row>
    <row r="61" spans="1:4" ht="12.75">
      <c r="A61" s="47"/>
      <c r="B61" s="47"/>
      <c r="C61" s="48"/>
      <c r="D61" s="47"/>
    </row>
    <row r="62" spans="1:4" ht="12.75">
      <c r="A62" s="48" t="s">
        <v>48</v>
      </c>
      <c r="B62" s="47" t="s">
        <v>62</v>
      </c>
      <c r="C62" s="48"/>
      <c r="D62" s="47"/>
    </row>
    <row r="63" spans="1:4" ht="12.75">
      <c r="A63" s="47"/>
      <c r="B63" s="47"/>
      <c r="C63" s="48"/>
      <c r="D63" s="47"/>
    </row>
    <row r="64" spans="1:4" ht="12.75">
      <c r="A64" s="48" t="s">
        <v>39</v>
      </c>
      <c r="B64" s="47" t="s">
        <v>36</v>
      </c>
      <c r="C64" s="48" t="s">
        <v>43</v>
      </c>
      <c r="D64" s="47"/>
    </row>
    <row r="65" spans="1:4" ht="12.75">
      <c r="A65" s="48" t="s">
        <v>40</v>
      </c>
      <c r="B65" s="47" t="s">
        <v>37</v>
      </c>
      <c r="C65" s="48" t="s">
        <v>44</v>
      </c>
      <c r="D65" s="47"/>
    </row>
    <row r="66" spans="1:4" ht="12.75">
      <c r="A66" s="48" t="s">
        <v>41</v>
      </c>
      <c r="B66" s="47" t="s">
        <v>38</v>
      </c>
      <c r="C66" s="48" t="s">
        <v>45</v>
      </c>
      <c r="D66" s="47"/>
    </row>
    <row r="67" spans="1:4" ht="12.75">
      <c r="A67" s="48" t="s">
        <v>42</v>
      </c>
      <c r="B67" s="47" t="s">
        <v>47</v>
      </c>
      <c r="C67" s="49" t="s">
        <v>46</v>
      </c>
      <c r="D67" s="47"/>
    </row>
    <row r="68" spans="1:4" ht="12.75">
      <c r="A68" s="47"/>
      <c r="B68" s="47"/>
      <c r="C68" s="48"/>
      <c r="D68" s="47"/>
    </row>
    <row r="69" spans="1:4" ht="12.75">
      <c r="A69" s="48" t="s">
        <v>49</v>
      </c>
      <c r="B69" s="47" t="s">
        <v>63</v>
      </c>
      <c r="C69" s="48"/>
      <c r="D69" s="47"/>
    </row>
    <row r="70" spans="1:4" ht="12.75">
      <c r="A70" s="47"/>
      <c r="B70" s="47"/>
      <c r="C70" s="48"/>
      <c r="D70" s="47"/>
    </row>
    <row r="71" spans="1:4" ht="12.75">
      <c r="A71" s="48" t="s">
        <v>39</v>
      </c>
      <c r="B71" s="47" t="s">
        <v>36</v>
      </c>
      <c r="C71" s="48" t="s">
        <v>50</v>
      </c>
      <c r="D71" s="47"/>
    </row>
    <row r="72" spans="1:4" ht="12.75">
      <c r="A72" s="48" t="s">
        <v>40</v>
      </c>
      <c r="B72" s="47" t="s">
        <v>37</v>
      </c>
      <c r="C72" s="48" t="s">
        <v>51</v>
      </c>
      <c r="D72" s="47"/>
    </row>
    <row r="73" spans="1:4" ht="12.75">
      <c r="A73" s="48" t="s">
        <v>41</v>
      </c>
      <c r="B73" s="47" t="s">
        <v>38</v>
      </c>
      <c r="C73" s="48" t="s">
        <v>51</v>
      </c>
      <c r="D73" s="47"/>
    </row>
    <row r="74" spans="1:4" ht="12.75">
      <c r="A74" s="48" t="s">
        <v>42</v>
      </c>
      <c r="B74" s="47" t="s">
        <v>47</v>
      </c>
      <c r="C74" s="48" t="s">
        <v>52</v>
      </c>
      <c r="D74" s="47"/>
    </row>
    <row r="75" spans="1:4" ht="12.75">
      <c r="A75" s="47"/>
      <c r="B75" s="47"/>
      <c r="C75" s="48"/>
      <c r="D75" s="47"/>
    </row>
    <row r="76" spans="1:4" ht="12.75">
      <c r="A76" s="48" t="s">
        <v>53</v>
      </c>
      <c r="B76" s="47" t="s">
        <v>60</v>
      </c>
      <c r="C76" s="48"/>
      <c r="D76" s="47"/>
    </row>
  </sheetData>
  <sheetProtection/>
  <mergeCells count="11">
    <mergeCell ref="C5:D5"/>
    <mergeCell ref="C11:D11"/>
    <mergeCell ref="B34:D36"/>
    <mergeCell ref="B37:D39"/>
    <mergeCell ref="B40:D40"/>
    <mergeCell ref="C2:D2"/>
    <mergeCell ref="C3:D3"/>
    <mergeCell ref="C4:D4"/>
    <mergeCell ref="C7:D7"/>
    <mergeCell ref="C9:D9"/>
    <mergeCell ref="C10:D10"/>
  </mergeCells>
  <printOptions/>
  <pageMargins left="0.7" right="0.7" top="0.75" bottom="0.75" header="0.3" footer="0.3"/>
  <pageSetup horizontalDpi="600" verticalDpi="600" orientation="portrait" scale="80"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S29"/>
  <sheetViews>
    <sheetView tabSelected="1" view="pageBreakPreview" zoomScale="70" zoomScaleNormal="55" zoomScaleSheetLayoutView="70" zoomScalePageLayoutView="0" workbookViewId="0" topLeftCell="A1">
      <selection activeCell="C23" sqref="C23:K23"/>
    </sheetView>
  </sheetViews>
  <sheetFormatPr defaultColWidth="11.421875" defaultRowHeight="12.75"/>
  <cols>
    <col min="1" max="2" width="3.421875" style="59" customWidth="1"/>
    <col min="3" max="3" width="11.28125" style="59" customWidth="1"/>
    <col min="4" max="4" width="11.28125" style="68" customWidth="1"/>
    <col min="5" max="5" width="16.140625" style="65" customWidth="1"/>
    <col min="6" max="6" width="24.57421875" style="59" customWidth="1"/>
    <col min="7" max="7" width="74.8515625" style="67" customWidth="1"/>
    <col min="8" max="8" width="13.140625" style="68" customWidth="1"/>
    <col min="9" max="9" width="22.00390625" style="66" customWidth="1"/>
    <col min="10" max="10" width="30.140625" style="66" customWidth="1"/>
    <col min="11" max="15" width="30.00390625" style="59" customWidth="1"/>
    <col min="16" max="16" width="3.28125" style="59" customWidth="1"/>
    <col min="17" max="17" width="2.7109375" style="59" customWidth="1"/>
    <col min="18" max="16384" width="11.421875" style="59" customWidth="1"/>
  </cols>
  <sheetData>
    <row r="1" spans="1:17" ht="17.25" thickBot="1">
      <c r="A1" s="102"/>
      <c r="B1" s="60"/>
      <c r="C1" s="60"/>
      <c r="D1" s="88"/>
      <c r="E1" s="89"/>
      <c r="F1" s="60"/>
      <c r="G1" s="90"/>
      <c r="H1" s="88"/>
      <c r="I1" s="86"/>
      <c r="J1" s="86" t="s">
        <v>42</v>
      </c>
      <c r="K1" s="60"/>
      <c r="L1" s="60"/>
      <c r="M1" s="60"/>
      <c r="N1" s="60"/>
      <c r="O1" s="60"/>
      <c r="P1" s="60"/>
      <c r="Q1" s="60"/>
    </row>
    <row r="2" spans="1:17" ht="18" thickBot="1" thickTop="1">
      <c r="A2" s="102"/>
      <c r="B2" s="91"/>
      <c r="C2" s="92"/>
      <c r="D2" s="93"/>
      <c r="E2" s="94"/>
      <c r="F2" s="92"/>
      <c r="G2" s="95"/>
      <c r="H2" s="93"/>
      <c r="I2" s="96"/>
      <c r="J2" s="96"/>
      <c r="K2" s="92"/>
      <c r="L2" s="92"/>
      <c r="M2" s="92"/>
      <c r="N2" s="92"/>
      <c r="O2" s="92"/>
      <c r="P2" s="87"/>
      <c r="Q2" s="60"/>
    </row>
    <row r="3" spans="1:17" ht="31.5" customHeight="1">
      <c r="A3" s="102"/>
      <c r="B3" s="61"/>
      <c r="C3" s="151" t="s">
        <v>72</v>
      </c>
      <c r="D3" s="152"/>
      <c r="E3" s="152"/>
      <c r="F3" s="152"/>
      <c r="G3" s="152"/>
      <c r="H3" s="152"/>
      <c r="I3" s="152"/>
      <c r="J3" s="152"/>
      <c r="K3" s="153"/>
      <c r="L3" s="97"/>
      <c r="M3" s="97"/>
      <c r="N3" s="97"/>
      <c r="O3" s="97"/>
      <c r="P3" s="62"/>
      <c r="Q3" s="60"/>
    </row>
    <row r="4" spans="1:17" ht="27">
      <c r="A4" s="102"/>
      <c r="B4" s="61"/>
      <c r="C4" s="154" t="s">
        <v>73</v>
      </c>
      <c r="D4" s="155"/>
      <c r="E4" s="155"/>
      <c r="F4" s="155"/>
      <c r="G4" s="155"/>
      <c r="H4" s="155"/>
      <c r="I4" s="155"/>
      <c r="J4" s="155"/>
      <c r="K4" s="156"/>
      <c r="L4" s="97"/>
      <c r="M4" s="97"/>
      <c r="N4" s="97"/>
      <c r="O4" s="97"/>
      <c r="P4" s="62"/>
      <c r="Q4" s="60"/>
    </row>
    <row r="5" spans="1:17" ht="27">
      <c r="A5" s="102"/>
      <c r="B5" s="61"/>
      <c r="C5" s="111"/>
      <c r="D5" s="112"/>
      <c r="E5" s="112"/>
      <c r="F5" s="112"/>
      <c r="G5" s="112"/>
      <c r="H5" s="112"/>
      <c r="I5" s="112"/>
      <c r="J5" s="112"/>
      <c r="K5" s="113"/>
      <c r="L5" s="97"/>
      <c r="M5" s="97"/>
      <c r="N5" s="97"/>
      <c r="O5" s="97"/>
      <c r="P5" s="62"/>
      <c r="Q5" s="60"/>
    </row>
    <row r="6" spans="1:17" ht="27">
      <c r="A6" s="102"/>
      <c r="B6" s="61"/>
      <c r="C6" s="183" t="s">
        <v>94</v>
      </c>
      <c r="D6" s="184"/>
      <c r="E6" s="184"/>
      <c r="F6" s="184"/>
      <c r="G6" s="184"/>
      <c r="H6" s="184"/>
      <c r="I6" s="184"/>
      <c r="J6" s="184"/>
      <c r="K6" s="185"/>
      <c r="L6" s="97"/>
      <c r="M6" s="97"/>
      <c r="N6" s="97"/>
      <c r="O6" s="97"/>
      <c r="P6" s="62"/>
      <c r="Q6" s="60"/>
    </row>
    <row r="7" spans="1:17" ht="27">
      <c r="A7" s="102"/>
      <c r="B7" s="61"/>
      <c r="C7" s="111"/>
      <c r="D7" s="112"/>
      <c r="E7" s="112"/>
      <c r="F7" s="112"/>
      <c r="G7" s="112"/>
      <c r="H7" s="112"/>
      <c r="I7" s="112"/>
      <c r="J7" s="112"/>
      <c r="K7" s="113"/>
      <c r="L7" s="97"/>
      <c r="M7" s="97"/>
      <c r="N7" s="97"/>
      <c r="O7" s="97"/>
      <c r="P7" s="62"/>
      <c r="Q7" s="60"/>
    </row>
    <row r="8" spans="1:17" s="63" customFormat="1" ht="16.5">
      <c r="A8" s="102"/>
      <c r="B8" s="61"/>
      <c r="C8" s="157" t="s">
        <v>84</v>
      </c>
      <c r="D8" s="158"/>
      <c r="E8" s="158"/>
      <c r="F8" s="158"/>
      <c r="G8" s="158"/>
      <c r="H8" s="158"/>
      <c r="I8" s="158"/>
      <c r="J8" s="158"/>
      <c r="K8" s="159"/>
      <c r="L8" s="98"/>
      <c r="M8" s="98"/>
      <c r="N8" s="98"/>
      <c r="O8" s="98"/>
      <c r="P8" s="62"/>
      <c r="Q8" s="60"/>
    </row>
    <row r="9" spans="1:17" ht="24" customHeight="1" thickBot="1">
      <c r="A9" s="102"/>
      <c r="B9" s="61"/>
      <c r="C9" s="160"/>
      <c r="D9" s="161"/>
      <c r="E9" s="161"/>
      <c r="F9" s="161"/>
      <c r="G9" s="161"/>
      <c r="H9" s="161"/>
      <c r="I9" s="161"/>
      <c r="J9" s="161"/>
      <c r="K9" s="162"/>
      <c r="L9" s="98"/>
      <c r="M9" s="98"/>
      <c r="N9" s="98"/>
      <c r="O9" s="98"/>
      <c r="P9" s="62"/>
      <c r="Q9" s="60"/>
    </row>
    <row r="10" spans="1:17" ht="30" customHeight="1" thickBot="1">
      <c r="A10" s="102"/>
      <c r="B10" s="61"/>
      <c r="C10" s="163" t="s">
        <v>82</v>
      </c>
      <c r="D10" s="164"/>
      <c r="E10" s="164"/>
      <c r="F10" s="164"/>
      <c r="G10" s="164"/>
      <c r="H10" s="164"/>
      <c r="I10" s="164"/>
      <c r="J10" s="164"/>
      <c r="K10" s="165"/>
      <c r="L10" s="103"/>
      <c r="M10" s="174" t="s">
        <v>83</v>
      </c>
      <c r="N10" s="174"/>
      <c r="O10" s="175"/>
      <c r="P10" s="62"/>
      <c r="Q10" s="60"/>
    </row>
    <row r="11" spans="1:17" ht="30" customHeight="1">
      <c r="A11" s="102"/>
      <c r="B11" s="61"/>
      <c r="C11" s="166" t="s">
        <v>74</v>
      </c>
      <c r="D11" s="168" t="s">
        <v>75</v>
      </c>
      <c r="E11" s="186" t="s">
        <v>76</v>
      </c>
      <c r="F11" s="186"/>
      <c r="G11" s="187" t="s">
        <v>77</v>
      </c>
      <c r="H11" s="168" t="s">
        <v>78</v>
      </c>
      <c r="I11" s="170" t="s">
        <v>0</v>
      </c>
      <c r="J11" s="170" t="s">
        <v>90</v>
      </c>
      <c r="K11" s="172" t="s">
        <v>91</v>
      </c>
      <c r="L11" s="176" t="s">
        <v>85</v>
      </c>
      <c r="M11" s="178" t="s">
        <v>86</v>
      </c>
      <c r="N11" s="170" t="s">
        <v>92</v>
      </c>
      <c r="O11" s="170" t="s">
        <v>81</v>
      </c>
      <c r="P11" s="62"/>
      <c r="Q11" s="60"/>
    </row>
    <row r="12" spans="1:17" ht="30" customHeight="1" thickBot="1">
      <c r="A12" s="102"/>
      <c r="B12" s="61"/>
      <c r="C12" s="167"/>
      <c r="D12" s="169"/>
      <c r="E12" s="69" t="s">
        <v>79</v>
      </c>
      <c r="F12" s="69" t="s">
        <v>80</v>
      </c>
      <c r="G12" s="188"/>
      <c r="H12" s="169"/>
      <c r="I12" s="171"/>
      <c r="J12" s="171"/>
      <c r="K12" s="173"/>
      <c r="L12" s="177"/>
      <c r="M12" s="179"/>
      <c r="N12" s="171"/>
      <c r="O12" s="171"/>
      <c r="P12" s="62"/>
      <c r="Q12" s="60"/>
    </row>
    <row r="13" spans="1:17" ht="48.75" customHeight="1">
      <c r="A13" s="102"/>
      <c r="B13" s="61"/>
      <c r="C13" s="70"/>
      <c r="D13" s="71"/>
      <c r="E13" s="72"/>
      <c r="F13" s="72"/>
      <c r="G13" s="73"/>
      <c r="H13" s="74"/>
      <c r="I13" s="75"/>
      <c r="J13" s="76"/>
      <c r="K13" s="77">
        <f>ROUND(I13*J13,0)</f>
        <v>0</v>
      </c>
      <c r="L13" s="84"/>
      <c r="M13" s="82">
        <f>ROUND((+L13),0)</f>
        <v>0</v>
      </c>
      <c r="N13" s="80">
        <f>+M13*I13</f>
        <v>0</v>
      </c>
      <c r="O13" s="99" t="str">
        <f>IF(OR(N13&lt;=0,N13&gt;K13),"ERROR","OK")</f>
        <v>ERROR</v>
      </c>
      <c r="P13" s="62"/>
      <c r="Q13" s="60"/>
    </row>
    <row r="14" spans="1:17" ht="48.75" customHeight="1">
      <c r="A14" s="102"/>
      <c r="B14" s="61"/>
      <c r="C14" s="70"/>
      <c r="D14" s="72"/>
      <c r="E14" s="72"/>
      <c r="F14" s="72"/>
      <c r="G14" s="73"/>
      <c r="H14" s="74"/>
      <c r="I14" s="75"/>
      <c r="J14" s="76"/>
      <c r="K14" s="77">
        <f>ROUND(I14*J14,0)</f>
        <v>0</v>
      </c>
      <c r="L14" s="83"/>
      <c r="M14" s="81">
        <f>ROUND((+L14),0)</f>
        <v>0</v>
      </c>
      <c r="N14" s="79">
        <f>+M14*I14</f>
        <v>0</v>
      </c>
      <c r="O14" s="100" t="str">
        <f>IF(OR(N14&lt;=0,N14&gt;K14),"ERROR","OK")</f>
        <v>ERROR</v>
      </c>
      <c r="P14" s="62"/>
      <c r="Q14" s="60"/>
    </row>
    <row r="15" spans="1:17" ht="48.75" customHeight="1">
      <c r="A15" s="102"/>
      <c r="B15" s="61"/>
      <c r="C15" s="70"/>
      <c r="D15" s="72"/>
      <c r="E15" s="72"/>
      <c r="F15" s="72"/>
      <c r="G15" s="73"/>
      <c r="H15" s="74"/>
      <c r="I15" s="75"/>
      <c r="J15" s="76"/>
      <c r="K15" s="77">
        <f>ROUND(I15*J15,0)</f>
        <v>0</v>
      </c>
      <c r="L15" s="83"/>
      <c r="M15" s="81">
        <f>ROUND((+L15),0)</f>
        <v>0</v>
      </c>
      <c r="N15" s="79">
        <f>+M15*I15</f>
        <v>0</v>
      </c>
      <c r="O15" s="100" t="str">
        <f>IF(OR(N15&lt;=0,N15&gt;K15),"ERROR","OK")</f>
        <v>ERROR</v>
      </c>
      <c r="P15" s="62"/>
      <c r="Q15" s="60"/>
    </row>
    <row r="16" spans="1:17" ht="48.75" customHeight="1">
      <c r="A16" s="102"/>
      <c r="B16" s="61"/>
      <c r="C16" s="70"/>
      <c r="D16" s="72"/>
      <c r="E16" s="72"/>
      <c r="F16" s="72"/>
      <c r="G16" s="73"/>
      <c r="H16" s="74"/>
      <c r="I16" s="75"/>
      <c r="J16" s="76"/>
      <c r="K16" s="77">
        <f>ROUND(I16*J16,0)</f>
        <v>0</v>
      </c>
      <c r="L16" s="83"/>
      <c r="M16" s="81">
        <f>ROUND((+L16),0)</f>
        <v>0</v>
      </c>
      <c r="N16" s="79">
        <f>+M16*I16</f>
        <v>0</v>
      </c>
      <c r="O16" s="100" t="str">
        <f>IF(OR(N16&lt;=0,N16&gt;K16),"ERROR","OK")</f>
        <v>ERROR</v>
      </c>
      <c r="P16" s="62"/>
      <c r="Q16" s="60"/>
    </row>
    <row r="17" spans="1:17" s="58" customFormat="1" ht="48.75" customHeight="1">
      <c r="A17" s="102"/>
      <c r="B17" s="61"/>
      <c r="C17" s="70"/>
      <c r="D17" s="78"/>
      <c r="E17" s="78"/>
      <c r="F17" s="78"/>
      <c r="G17" s="73"/>
      <c r="H17" s="74"/>
      <c r="I17" s="75"/>
      <c r="J17" s="76"/>
      <c r="K17" s="77">
        <f>ROUND(I17*J17,0)</f>
        <v>0</v>
      </c>
      <c r="L17" s="83"/>
      <c r="M17" s="81">
        <f>ROUND((+L17),0)</f>
        <v>0</v>
      </c>
      <c r="N17" s="79">
        <f>+M17*I17</f>
        <v>0</v>
      </c>
      <c r="O17" s="100" t="str">
        <f>IF(OR(N17&lt;=0,N17&gt;K17),"ERROR","OK")</f>
        <v>ERROR</v>
      </c>
      <c r="P17" s="62"/>
      <c r="Q17" s="60"/>
    </row>
    <row r="18" spans="1:19" s="58" customFormat="1" ht="19.5" customHeight="1" thickBot="1">
      <c r="A18" s="102"/>
      <c r="B18" s="61"/>
      <c r="C18" s="122"/>
      <c r="D18" s="123"/>
      <c r="E18" s="123"/>
      <c r="F18" s="123"/>
      <c r="G18" s="124"/>
      <c r="H18" s="125"/>
      <c r="I18" s="126"/>
      <c r="J18" s="127"/>
      <c r="K18" s="128"/>
      <c r="L18" s="128"/>
      <c r="M18" s="128"/>
      <c r="N18" s="128"/>
      <c r="O18" s="129"/>
      <c r="P18" s="114"/>
      <c r="Q18" s="115"/>
      <c r="R18" s="115"/>
      <c r="S18" s="115"/>
    </row>
    <row r="19" spans="1:17" s="64" customFormat="1" ht="39.75" customHeight="1" thickBot="1">
      <c r="A19" s="102"/>
      <c r="B19" s="61"/>
      <c r="C19" s="142" t="s">
        <v>87</v>
      </c>
      <c r="D19" s="143"/>
      <c r="E19" s="143"/>
      <c r="F19" s="143"/>
      <c r="G19" s="143"/>
      <c r="H19" s="143"/>
      <c r="I19" s="143"/>
      <c r="J19" s="144"/>
      <c r="K19" s="121">
        <f>SUM(K13:K17)</f>
        <v>0</v>
      </c>
      <c r="L19" s="180">
        <f>SUM(N13:N17)</f>
        <v>0</v>
      </c>
      <c r="M19" s="181"/>
      <c r="N19" s="182"/>
      <c r="O19" s="101" t="str">
        <f>IF(OR(L19&lt;=0,L19&gt;K19,COUNTIF(O13:O17,"ERROR")&gt;0),"ERROR","OK")</f>
        <v>ERROR</v>
      </c>
      <c r="P19" s="62"/>
      <c r="Q19" s="60"/>
    </row>
    <row r="20" spans="1:17" s="64" customFormat="1" ht="30.75" customHeight="1" thickBot="1">
      <c r="A20" s="102"/>
      <c r="B20" s="61"/>
      <c r="C20" s="145" t="s">
        <v>88</v>
      </c>
      <c r="D20" s="146"/>
      <c r="E20" s="146"/>
      <c r="F20" s="146"/>
      <c r="G20" s="146"/>
      <c r="H20" s="146"/>
      <c r="I20" s="146"/>
      <c r="J20" s="147"/>
      <c r="K20" s="121">
        <f>SUM(K14:K18)</f>
        <v>0</v>
      </c>
      <c r="L20" s="180">
        <f>SUM(N14:N18)</f>
        <v>0</v>
      </c>
      <c r="M20" s="181"/>
      <c r="N20" s="182"/>
      <c r="O20" s="101" t="str">
        <f>IF(OR(L20&lt;=0,L20&gt;K20,COUNTIF(O14:O18,"ERROR")&gt;0),"ERROR","OK")</f>
        <v>ERROR</v>
      </c>
      <c r="P20" s="62"/>
      <c r="Q20" s="60"/>
    </row>
    <row r="21" spans="1:17" s="64" customFormat="1" ht="67.5" customHeight="1" thickBot="1">
      <c r="A21" s="102"/>
      <c r="B21" s="61"/>
      <c r="C21" s="148" t="s">
        <v>89</v>
      </c>
      <c r="D21" s="149"/>
      <c r="E21" s="149"/>
      <c r="F21" s="149"/>
      <c r="G21" s="149"/>
      <c r="H21" s="149"/>
      <c r="I21" s="149"/>
      <c r="J21" s="150"/>
      <c r="K21" s="121">
        <f>SUM(K15:K19)</f>
        <v>0</v>
      </c>
      <c r="L21" s="180">
        <f>SUM(N15:N19)</f>
        <v>0</v>
      </c>
      <c r="M21" s="181"/>
      <c r="N21" s="182"/>
      <c r="O21" s="101" t="str">
        <f>IF(OR(L21&lt;=0,L21&gt;K21,COUNTIF(O15:O19,"ERROR")&gt;0),"ERROR","OK")</f>
        <v>ERROR</v>
      </c>
      <c r="P21" s="62"/>
      <c r="Q21" s="60"/>
    </row>
    <row r="22" spans="1:17" ht="69" customHeight="1">
      <c r="A22" s="102"/>
      <c r="B22" s="61"/>
      <c r="C22" s="63"/>
      <c r="D22" s="116"/>
      <c r="E22" s="117"/>
      <c r="F22" s="63"/>
      <c r="G22" s="107"/>
      <c r="H22" s="107"/>
      <c r="I22" s="107"/>
      <c r="J22" s="107"/>
      <c r="K22" s="107"/>
      <c r="L22" s="107"/>
      <c r="M22" s="107"/>
      <c r="N22" s="107"/>
      <c r="O22" s="107"/>
      <c r="P22" s="62"/>
      <c r="Q22" s="60"/>
    </row>
    <row r="23" spans="2:16" ht="60" customHeight="1">
      <c r="B23" s="61"/>
      <c r="C23" s="189" t="s">
        <v>95</v>
      </c>
      <c r="D23" s="189"/>
      <c r="E23" s="189"/>
      <c r="F23" s="189"/>
      <c r="G23" s="189"/>
      <c r="H23" s="189"/>
      <c r="I23" s="189"/>
      <c r="J23" s="189"/>
      <c r="K23" s="189"/>
      <c r="L23" s="107"/>
      <c r="M23" s="107"/>
      <c r="N23" s="107"/>
      <c r="O23" s="107"/>
      <c r="P23" s="62"/>
    </row>
    <row r="24" spans="2:16" ht="16.5">
      <c r="B24" s="61"/>
      <c r="C24" s="63"/>
      <c r="D24" s="116"/>
      <c r="E24" s="117"/>
      <c r="F24" s="63"/>
      <c r="G24" s="107"/>
      <c r="H24" s="107"/>
      <c r="I24" s="107"/>
      <c r="J24" s="107"/>
      <c r="K24" s="107"/>
      <c r="L24" s="107"/>
      <c r="M24" s="107"/>
      <c r="N24" s="107"/>
      <c r="O24" s="107"/>
      <c r="P24" s="62"/>
    </row>
    <row r="25" spans="1:17" ht="69" customHeight="1" thickBot="1">
      <c r="A25" s="102"/>
      <c r="B25" s="85"/>
      <c r="C25" s="118"/>
      <c r="D25" s="119"/>
      <c r="E25" s="120"/>
      <c r="F25" s="118"/>
      <c r="G25" s="118"/>
      <c r="H25" s="118"/>
      <c r="I25" s="130"/>
      <c r="J25" s="130"/>
      <c r="K25" s="130"/>
      <c r="L25" s="140" t="s">
        <v>93</v>
      </c>
      <c r="M25" s="140"/>
      <c r="N25" s="140"/>
      <c r="O25" s="140"/>
      <c r="P25" s="141"/>
      <c r="Q25" s="60"/>
    </row>
    <row r="26" spans="1:17" ht="17.25" thickTop="1">
      <c r="A26" s="102"/>
      <c r="B26" s="102"/>
      <c r="G26" s="105"/>
      <c r="H26" s="104"/>
      <c r="I26" s="106"/>
      <c r="J26" s="106"/>
      <c r="K26" s="102"/>
      <c r="L26" s="102"/>
      <c r="M26" s="102"/>
      <c r="N26" s="102"/>
      <c r="O26" s="102"/>
      <c r="P26" s="102"/>
      <c r="Q26" s="102"/>
    </row>
    <row r="28" spans="11:14" ht="16.5">
      <c r="K28" s="110">
        <f>+K19-N28</f>
        <v>0</v>
      </c>
      <c r="N28" s="109">
        <f>+L19*0.01</f>
        <v>0</v>
      </c>
    </row>
    <row r="29" ht="16.5">
      <c r="K29" s="108"/>
    </row>
  </sheetData>
  <sheetProtection/>
  <mergeCells count="26">
    <mergeCell ref="C23:K23"/>
    <mergeCell ref="L19:N19"/>
    <mergeCell ref="L20:N20"/>
    <mergeCell ref="L21:N21"/>
    <mergeCell ref="C6:K6"/>
    <mergeCell ref="H11:H12"/>
    <mergeCell ref="I11:I12"/>
    <mergeCell ref="E11:F11"/>
    <mergeCell ref="G11:G12"/>
    <mergeCell ref="N11:N12"/>
    <mergeCell ref="O11:O12"/>
    <mergeCell ref="J11:J12"/>
    <mergeCell ref="K11:K12"/>
    <mergeCell ref="M10:O10"/>
    <mergeCell ref="L11:L12"/>
    <mergeCell ref="M11:M12"/>
    <mergeCell ref="L25:P25"/>
    <mergeCell ref="C19:J19"/>
    <mergeCell ref="C20:J20"/>
    <mergeCell ref="C21:J21"/>
    <mergeCell ref="C3:K3"/>
    <mergeCell ref="C4:K4"/>
    <mergeCell ref="C8:K9"/>
    <mergeCell ref="C10:K10"/>
    <mergeCell ref="C11:C12"/>
    <mergeCell ref="D11:D12"/>
  </mergeCells>
  <conditionalFormatting sqref="O13 O19">
    <cfRule type="cellIs" priority="43" dxfId="1" operator="equal">
      <formula>"ERROR"</formula>
    </cfRule>
    <cfRule type="cellIs" priority="44" dxfId="0" operator="equal">
      <formula>"OK"</formula>
    </cfRule>
  </conditionalFormatting>
  <conditionalFormatting sqref="O14:O18">
    <cfRule type="cellIs" priority="41" dxfId="1" operator="equal">
      <formula>"ERROR"</formula>
    </cfRule>
    <cfRule type="cellIs" priority="42" dxfId="0" operator="equal">
      <formula>"OK"</formula>
    </cfRule>
  </conditionalFormatting>
  <conditionalFormatting sqref="O20">
    <cfRule type="cellIs" priority="3" dxfId="1" operator="equal">
      <formula>"ERROR"</formula>
    </cfRule>
    <cfRule type="cellIs" priority="4" dxfId="0" operator="equal">
      <formula>"OK"</formula>
    </cfRule>
  </conditionalFormatting>
  <conditionalFormatting sqref="O21">
    <cfRule type="cellIs" priority="1" dxfId="1" operator="equal">
      <formula>"ERROR"</formula>
    </cfRule>
    <cfRule type="cellIs" priority="2" dxfId="0" operator="equal">
      <formula>"OK"</formula>
    </cfRule>
  </conditionalFormatting>
  <printOptions/>
  <pageMargins left="0.7" right="0.7" top="0.75" bottom="0.75" header="0.3" footer="0.3"/>
  <pageSetup horizontalDpi="600" verticalDpi="600" orientation="landscape"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INFONAVIT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Suarez</dc:creator>
  <cp:keywords/>
  <dc:description/>
  <cp:lastModifiedBy>JUANG</cp:lastModifiedBy>
  <cp:lastPrinted>2019-05-07T16:21:13Z</cp:lastPrinted>
  <dcterms:created xsi:type="dcterms:W3CDTF">2005-05-06T00:39:32Z</dcterms:created>
  <dcterms:modified xsi:type="dcterms:W3CDTF">2021-04-08T20:07:27Z</dcterms:modified>
  <cp:category/>
  <cp:version/>
  <cp:contentType/>
  <cp:contentStatus/>
</cp:coreProperties>
</file>