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hdiazca1\Documents\BackUp PC\HERNAN DIAZ C - STPC\BALANCE\DICIEMBRE 2019\"/>
    </mc:Choice>
  </mc:AlternateContent>
  <bookViews>
    <workbookView xWindow="0" yWindow="0" windowWidth="27870" windowHeight="12720" tabRatio="732"/>
  </bookViews>
  <sheets>
    <sheet name="BG Jta Dtva (2)" sheetId="9" r:id="rId1"/>
    <sheet name="PyG Jta Dtva" sheetId="6" r:id="rId2"/>
    <sheet name="cambios" sheetId="16" r:id="rId3"/>
    <sheet name="flujo efectivo" sheetId="17" r:id="rId4"/>
  </sheets>
  <definedNames>
    <definedName name="_xlnm._FilterDatabase" localSheetId="0" hidden="1">'BG Jta Dtva (2)'!#REF!</definedName>
    <definedName name="ACREEDORES" localSheetId="0">#REF!</definedName>
    <definedName name="ACREEDORES">#REF!</definedName>
    <definedName name="ACTIVO" localSheetId="0">#REF!</definedName>
    <definedName name="ACTIVO">#REF!</definedName>
    <definedName name="ACTIVOS_ADQUIRIDOS_DE_INSTITUCIONES_INSCRITAS" localSheetId="0">#REF!</definedName>
    <definedName name="ACTIVOS_ADQUIRIDOS_DE_INSTITUCIONES_INSCRITAS">#REF!</definedName>
    <definedName name="AGOTAMIENTO" localSheetId="0">#REF!</definedName>
    <definedName name="AGOTAMIENTO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0">#REF!</definedName>
    <definedName name="AJUSTE_DE_EJERCICIOS_ANTERIORES">#REF!</definedName>
    <definedName name="AJUSTES_POR_INFLACION" localSheetId="0">#REF!</definedName>
    <definedName name="AJUSTES_POR_INFLACION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0">#REF!</definedName>
    <definedName name="APORTES_POR_COBRAR_A_ENTIDADES_AFILIADAS">#REF!</definedName>
    <definedName name="APORTES_POR_PAGAR_A_AFILIADOS" localSheetId="0">#REF!</definedName>
    <definedName name="APORTES_POR_PAGAR_A_AFILIADOS">#REF!</definedName>
    <definedName name="_xlnm.Print_Area" localSheetId="0">'BG Jta Dtva (2)'!$A$1:$W$58</definedName>
    <definedName name="_xlnm.Print_Area" localSheetId="1">'PyG Jta Dtva'!$A$1:$H$50</definedName>
    <definedName name="AVANCES_Y_ANTICIPOS_ENTREGADOS" localSheetId="0">#REF!</definedName>
    <definedName name="AVANCES_Y_ANTICIPOS_ENTREGADOS">#REF!</definedName>
    <definedName name="AVANCES_Y_ANTICIPOS_RECIBIDOS" localSheetId="0">#REF!</definedName>
    <definedName name="AVANCES_Y_ANTICIPOS_RECIBIDOS">#REF!</definedName>
    <definedName name="BANCOS_Y_CORPORACIONES" localSheetId="0">#REF!</definedName>
    <definedName name="BANCOS_Y_CORPORACIONES">#REF!</definedName>
    <definedName name="BIENES_COMERCIALIZADOS" localSheetId="0">#REF!</definedName>
    <definedName name="BIENES_COMERCIALIZADOS">#REF!</definedName>
    <definedName name="BIENES_DE_ARTE_Y_CULTURA" localSheetId="0">#REF!</definedName>
    <definedName name="BIENES_DE_ARTE_Y_CULTURA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0">#REF!</definedName>
    <definedName name="BIENES_DE_USO_PUBLICO">#REF!</definedName>
    <definedName name="BIENES_ENTREGADOS_A_TERCEROS" localSheetId="0">#REF!</definedName>
    <definedName name="BIENES_ENTREGADOS_A_TERCEROS">#REF!</definedName>
    <definedName name="BIENES_ENTREGADOS_EN_CUSTODIA" localSheetId="0">#REF!</definedName>
    <definedName name="BIENES_ENTREGADOS_EN_CUSTODIA">#REF!</definedName>
    <definedName name="BIENES_HISTORICOS_Y_CULTURALES" localSheetId="0">#REF!</definedName>
    <definedName name="BIENES_HISTORICOS_Y_CULTURALES">#REF!</definedName>
    <definedName name="BIENES_MUEBLES_EN_BODEGA" localSheetId="0">#REF!</definedName>
    <definedName name="BIENES_MUEBLES_EN_BODEGA">#REF!</definedName>
    <definedName name="BIENES_PRODUCIDOS" localSheetId="0">#REF!</definedName>
    <definedName name="BIENES_PRODUCIDOS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0">#REF!</definedName>
    <definedName name="BIENES_RECIBIDOS_EN_CUSTODIA">#REF!</definedName>
    <definedName name="BIENES_RECIBIDOS_EN_DACION_DE_PAGO" localSheetId="0">#REF!</definedName>
    <definedName name="BIENES_RECIBIDOS_EN_DACION_DE_PAGO">#REF!</definedName>
    <definedName name="BONOS" localSheetId="0">#REF!</definedName>
    <definedName name="BONOS">#REF!</definedName>
    <definedName name="BONOS_Y_TITULOS_PENSIONALES" localSheetId="0">#REF!</definedName>
    <definedName name="BONOS_Y_TITULOS_PENSIONALES">#REF!</definedName>
    <definedName name="CAJA" localSheetId="0">#REF!</definedName>
    <definedName name="CAJA">#REF!</definedName>
    <definedName name="CAPITAL_AUTORIZADO_Y_PAGADO" localSheetId="0">#REF!</definedName>
    <definedName name="CAPITAL_AUTORIZADO_Y_PAGADO">#REF!</definedName>
    <definedName name="CAPITAL_FISCAL" localSheetId="0">#REF!</definedName>
    <definedName name="CAPITAL_FISCAL">#REF!</definedName>
    <definedName name="CAPITAL_GARANTIA_EMITIDO" localSheetId="0">#REF!</definedName>
    <definedName name="CAPITAL_GARANTIA_EMITIDO">#REF!</definedName>
    <definedName name="CAPITAL_GARANTIA_OTORGADO" localSheetId="0">#REF!</definedName>
    <definedName name="CAPITAL_GARANTIA_OTORGADO">#REF!</definedName>
    <definedName name="CARGOS_DIFERIDOS" localSheetId="0">#REF!</definedName>
    <definedName name="CARGOS_DIFERIDOS">#REF!</definedName>
    <definedName name="CIERRE_DE_INGRESOS__GASTOS_Y_COSTOS" localSheetId="0">#REF!</definedName>
    <definedName name="CIERRE_DE_INGRESOS__GASTOS_Y_COSTOS">#REF!</definedName>
    <definedName name="CONSTRUCCIONES_EN_CURSO" localSheetId="0">#REF!</definedName>
    <definedName name="CONSTRUCCIONES_EN_CURSO">#REF!</definedName>
    <definedName name="CONTRATISTAS" localSheetId="0">#REF!</definedName>
    <definedName name="CONTRATISTAS">#REF!</definedName>
    <definedName name="CONTRATOS_DE_ARRENDAMIENTO_FINANCIERO" localSheetId="0">#REF!</definedName>
    <definedName name="CONTRATOS_DE_ARRENDAMIENTO_FINANCIERO">#REF!</definedName>
    <definedName name="CORRECCION_MONETARIA" localSheetId="0">#REF!</definedName>
    <definedName name="CORRECCION_MONETARIA">#REF!</definedName>
    <definedName name="COSTOS_DE_SERVICIOS" localSheetId="0">#REF!</definedName>
    <definedName name="COSTOS_DE_SERVICIOS">#REF!</definedName>
    <definedName name="CREDITOS_DIFERIDOS" localSheetId="0">#REF!</definedName>
    <definedName name="CREDITOS_DIFERIDOS">#REF!</definedName>
    <definedName name="CREDITOS_JUDICIALES" localSheetId="0">#REF!</definedName>
    <definedName name="CREDITOS_JUDICIALES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0">#REF!</definedName>
    <definedName name="CUENTAS_DE_ORDEN_DEUDORAS_FIDUCIARIAS">#REF!</definedName>
    <definedName name="CUENTAS_POR_COBRAR" localSheetId="0">#REF!</definedName>
    <definedName name="CUENTAS_POR_COBRAR">#REF!</definedName>
    <definedName name="DE_RENTA_FIJA" localSheetId="0">#REF!</definedName>
    <definedName name="DE_RENTA_FIJA">#REF!</definedName>
    <definedName name="DE_RENTA_VARIABLE" localSheetId="0">#REF!</definedName>
    <definedName name="DE_RENTA_VARIABLE">#REF!</definedName>
    <definedName name="DEPOSITOS_ENTREGADOS" localSheetId="0">#REF!</definedName>
    <definedName name="DEPOSITOS_ENTREGADOS">#REF!</definedName>
    <definedName name="DEPOSITOS_RECIBIDOS_DE_TERCEROS" localSheetId="0">#REF!</definedName>
    <definedName name="DEPOSITOS_RECIBIDOS_DE_TERCEROS">#REF!</definedName>
    <definedName name="DEPRECIACION" localSheetId="0">#REF!</definedName>
    <definedName name="DEPRECIACION">#REF!</definedName>
    <definedName name="DEPRECIACION_ACUMULADA__CR" localSheetId="0">#REF!</definedName>
    <definedName name="DEPRECIACION_ACUMULADA__CR">#REF!</definedName>
    <definedName name="DEPRECIACION_DIFERIDA" localSheetId="0">#REF!</definedName>
    <definedName name="DEPRECIACION_DIFERIDA">#REF!</definedName>
    <definedName name="DERECHOS_CONTINGENTES_POR_CONTRA__CR" localSheetId="0">#REF!</definedName>
    <definedName name="DERECHOS_CONTINGENTES_POR_CONTRA__CR">#REF!</definedName>
    <definedName name="DEUDORAS_DE_CONTROL_POR_CONTRA__CR" localSheetId="0">#REF!</definedName>
    <definedName name="DEUDORAS_DE_CONTROL_POR_CONTRA__CR">#REF!</definedName>
    <definedName name="DEUDORAS_FIDUCIARIAS_POR_CONTRA__CR" localSheetId="0">#REF!</definedName>
    <definedName name="DEUDORAS_FIDUCIARIAS_POR_CONTRA__CR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0">#REF!</definedName>
    <definedName name="DIVIDENDOS_Y_PARTICIPACIONES_DECRETADOS">#REF!</definedName>
    <definedName name="EDIFICACIONES" localSheetId="0">#REF!</definedName>
    <definedName name="EDIFICACIONES">#REF!</definedName>
    <definedName name="EN_PODER_DE_TERCEROS" localSheetId="0">#REF!</definedName>
    <definedName name="EN_PODER_DE_TERCEROS">#REF!</definedName>
    <definedName name="EN_TRANSITO" localSheetId="0">#REF!</definedName>
    <definedName name="EN_TRANSITO">#REF!</definedName>
    <definedName name="EQUIPO_CIENTIFICO" localSheetId="0">#REF!</definedName>
    <definedName name="EQUIPO_CIENTIFICO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0">#REF!</definedName>
    <definedName name="EQUIPOS_DE_COMUNICACION_Y_COMPUTACION">#REF!</definedName>
    <definedName name="EQUIPOS_Y_MATERIALES_EN_DEPOSITO" localSheetId="0">#REF!</definedName>
    <definedName name="EQUIPOS_Y_MATERIALES_EN_DEPOSITO">#REF!</definedName>
    <definedName name="EXTERNA" localSheetId="0">#REF!</definedName>
    <definedName name="EXTERNA">#REF!</definedName>
    <definedName name="EXTRAORDINARIOS" localSheetId="0">#REF!</definedName>
    <definedName name="EXTRAORDINARIOS">#REF!</definedName>
    <definedName name="FINANCIEROS" localSheetId="0">#REF!</definedName>
    <definedName name="FINANCIEROS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0">#REF!</definedName>
    <definedName name="GASTOS_FINANCIEROS_POR_PAGAR">#REF!</definedName>
    <definedName name="GASTOS_PAGADOS_POR_ANTICIPADO" localSheetId="0">#REF!</definedName>
    <definedName name="GASTOS_PAGADOS_POR_ANTICIPADO">#REF!</definedName>
    <definedName name="GENERALES" localSheetId="0">#REF!</definedName>
    <definedName name="GENERALES">#REF!</definedName>
    <definedName name="HECTOR" localSheetId="0">#REF!</definedName>
    <definedName name="HECTOR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0">#REF!</definedName>
    <definedName name="IMPUESTOS_AL_VALOR_AGREGADO_IVA">#REF!</definedName>
    <definedName name="INGRESOS" localSheetId="0">#REF!</definedName>
    <definedName name="INGRESOS">#REF!</definedName>
    <definedName name="INGRESOS_RECIBIDOS_POR_ANTICIPADO" localSheetId="0">#REF!</definedName>
    <definedName name="INGRESOS_RECIBIDOS_POR_ANTICIPADO">#REF!</definedName>
    <definedName name="INTANGIBLES" localSheetId="0">#REF!</definedName>
    <definedName name="INTANGIBLES">#REF!</definedName>
    <definedName name="INTERNA" localSheetId="0">#REF!</definedName>
    <definedName name="INTERNA">#REF!</definedName>
    <definedName name="INVERSIONES_EN_EXPLOTACION_DE_RECURSOS_NO_RENOVABLES" localSheetId="0">#REF!</definedName>
    <definedName name="INVERSIONES_EN_EXPLOTACION_DE_RECURSOS_NO_RENOVABLES">#REF!</definedName>
    <definedName name="JUDITH" localSheetId="0">#REF!</definedName>
    <definedName name="JUDITH">#REF!</definedName>
    <definedName name="JUDY" localSheetId="0">#REF!</definedName>
    <definedName name="JUDY">#REF!</definedName>
    <definedName name="JUEGOS_DE_SUERTE_Y_AZAR" localSheetId="0">#REF!</definedName>
    <definedName name="JUEGOS_DE_SUERTE_Y_AZAR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0">#REF!</definedName>
    <definedName name="MAQUINARIA__PLANTA_Y_EQUIPO_EN_TRANSITO">#REF!</definedName>
    <definedName name="MAQUINARIA_Y_EQUIPO" localSheetId="0">#REF!</definedName>
    <definedName name="MAQUINARIA_Y_EQUIPO">#REF!</definedName>
    <definedName name="MERCANCIAS_EN_EXISTENCIA" localSheetId="0">#REF!</definedName>
    <definedName name="MERCANCIAS_EN_EXISTENCIA">#REF!</definedName>
    <definedName name="MERCANCIAS_PROCESADAS" localSheetId="0">#REF!</definedName>
    <definedName name="MERCANCIAS_PROCESADAS">#REF!</definedName>
    <definedName name="MUEBLES__ENSERES_Y_EQUIPOS_DE_OFICINA" localSheetId="0">#REF!</definedName>
    <definedName name="MUEBLES__ENSERES_Y_EQUIPOS_DE_OFICINA">#REF!</definedName>
    <definedName name="NO_TRIBUTARIOS" localSheetId="0">#REF!</definedName>
    <definedName name="NO_TRIBUTARIOS">#REF!</definedName>
    <definedName name="OBRAS_Y_MEJORAS_EN_PROPIEDAD_AJENA" localSheetId="0">#REF!</definedName>
    <definedName name="OBRAS_Y_MEJORAS_EN_PROPIEDAD_AJENA">#REF!</definedName>
    <definedName name="OPERACIONES_DE_BANCA_CENTRAL" localSheetId="0">#REF!</definedName>
    <definedName name="OPERACIONES_DE_BANCA_CENTRAL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0">#REF!</definedName>
    <definedName name="OTRAS_CUENTAS_ACREEDORAS_DE_CONTROL">#REF!</definedName>
    <definedName name="OTRAS_CUENTAS_DEUDORAS_DE_CONTROL" localSheetId="0">#REF!</definedName>
    <definedName name="OTRAS_CUENTAS_DEUDORAS_DE_CONTROL">#REF!</definedName>
    <definedName name="OTRAS_CUENTAS_POR_PAGAR" localSheetId="0">#REF!</definedName>
    <definedName name="OTRAS_CUENTAS_POR_PAGAR">#REF!</definedName>
    <definedName name="OTRAS_RESPONSABILIDADES_CONTINGENTES" localSheetId="0">#REF!</definedName>
    <definedName name="OTRAS_RESPONSABILIDADES_CONTINGENTES">#REF!</definedName>
    <definedName name="OTRAS_TRANSFERENCIAS_GIRADAS" localSheetId="0">#REF!</definedName>
    <definedName name="OTRAS_TRANSFERENCIAS_GIRADAS">#REF!</definedName>
    <definedName name="OTRAS_TRANSFERENCIAS_RECIBIDAS" localSheetId="0">#REF!</definedName>
    <definedName name="OTRAS_TRANSFERENCIAS_RECIBIDAS">#REF!</definedName>
    <definedName name="OTROS_BONOS_Y_TITULOS_EMITIDOS" localSheetId="0">#REF!</definedName>
    <definedName name="OTROS_BONOS_Y_TITULOS_EMITIDOS">#REF!</definedName>
    <definedName name="OTROS_DERECHOS_CONTINGENTES" localSheetId="0">#REF!</definedName>
    <definedName name="OTROS_DERECHOS_CONTINGENTES">#REF!</definedName>
    <definedName name="OTROS_DEUDORES" localSheetId="0">#REF!</definedName>
    <definedName name="OTROS_DEUDORES">#REF!</definedName>
    <definedName name="OTROS_SERVICIOS" localSheetId="0">#REF!</definedName>
    <definedName name="OTROS_SERVICIOS">#REF!</definedName>
    <definedName name="PASIVO" localSheetId="0">#REF!</definedName>
    <definedName name="PASIVO">#REF!</definedName>
    <definedName name="PATRIMONIO_O_BIENES_FIDEICOMITIDOS" localSheetId="0">#REF!</definedName>
    <definedName name="PATRIMONIO_O_BIENES_FIDEICOMITIDOS">#REF!</definedName>
    <definedName name="PATRIMONIO_PUBLICO_INCORPORADO" localSheetId="0">#REF!</definedName>
    <definedName name="PATRIMONIO_PUBLICO_INCORPORADO">#REF!</definedName>
    <definedName name="PENSIONES_DE_JUBILACION" localSheetId="0">#REF!</definedName>
    <definedName name="PENSIONES_DE_JUBILACION">#REF!</definedName>
    <definedName name="PENSIONES_POR_PAGAR" localSheetId="0">#REF!</definedName>
    <definedName name="PENSIONES_POR_PAGAR">#REF!</definedName>
    <definedName name="PLANTAS_Y_DUCTOS" localSheetId="0">#REF!</definedName>
    <definedName name="PLANTAS_Y_DUCTOS">#REF!</definedName>
    <definedName name="PRESTAMOS_CONCEDIDOS" localSheetId="0">#REF!</definedName>
    <definedName name="PRESTAMOS_CONCEDIDOS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0">#REF!</definedName>
    <definedName name="PRINCIPAL_Y_SUBALTERNA">#REF!</definedName>
    <definedName name="PRODUCTOS_EN_PROCESO" localSheetId="0">#REF!</definedName>
    <definedName name="PRODUCTOS_EN_PROCESO">#REF!</definedName>
    <definedName name="PROVEEDORES" localSheetId="0">#REF!</definedName>
    <definedName name="PROVEEDORES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0">#REF!</definedName>
    <definedName name="PROVISION_BIENES_DE_ARTE_Y_CULTURA__CR">#REF!</definedName>
    <definedName name="PROVISION_PARA_CONTINGENCIAS" localSheetId="0">#REF!</definedName>
    <definedName name="PROVISION_PARA_CONTINGENCIAS">#REF!</definedName>
    <definedName name="PROVISION_PARA_DEUDORES__CR" localSheetId="0">#REF!</definedName>
    <definedName name="PROVISION_PARA_DEUDORES__CR">#REF!</definedName>
    <definedName name="PROVISION_PARA_OBLIGACIONES_FISCALES" localSheetId="0">#REF!</definedName>
    <definedName name="PROVISION_PARA_OBLIGACIONES_FISCALES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0">#REF!</definedName>
    <definedName name="PROVISION_PARA_RENTAS_POR_COBRAR__CR">#REF!</definedName>
    <definedName name="PROVISION_PARA_SEGUROS" localSheetId="0">#REF!</definedName>
    <definedName name="PROVISION_PARA_SEGUROS">#REF!</definedName>
    <definedName name="PROVISIONES" localSheetId="0">#REF!</definedName>
    <definedName name="PROVISIONES">#REF!</definedName>
    <definedName name="PROVISIONES__CR" localSheetId="0">#REF!</definedName>
    <definedName name="PROVISIONES__CR">#REF!</definedName>
    <definedName name="PROVISIONES_DIVERSAS" localSheetId="0">#REF!</definedName>
    <definedName name="PROVISIONES_DIVERSAS">#REF!</definedName>
    <definedName name="RECAUDOS_A_FAVOR_DE_TERCEROS" localSheetId="0">#REF!</definedName>
    <definedName name="RECAUDOS_A_FAVOR_DE_TERCEROS">#REF!</definedName>
    <definedName name="RECURSOS_NO_RENOVABLES" localSheetId="0">#REF!</definedName>
    <definedName name="RECURSOS_NO_RENOVABLES">#REF!</definedName>
    <definedName name="RECURSOS_RENOVABLES" localSheetId="0">#REF!</definedName>
    <definedName name="RECURSOS_RENOVABLES">#REF!</definedName>
    <definedName name="REDES__LINEAS_Y_CABLES" localSheetId="0">#REF!</definedName>
    <definedName name="REDES__LINEAS_Y_CABLES">#REF!</definedName>
    <definedName name="RENTAS_PARAFISCALES" localSheetId="0">#REF!</definedName>
    <definedName name="RENTAS_PARAFISCALES">#REF!</definedName>
    <definedName name="RESERVAS" localSheetId="0">#REF!</definedName>
    <definedName name="RESERVAS">#REF!</definedName>
    <definedName name="RESPONSABILIDADES" localSheetId="0">#REF!</definedName>
    <definedName name="RESPONSABILIDADES">#REF!</definedName>
    <definedName name="RESULTADO_DEL_EJERCICIO" localSheetId="0">#REF!</definedName>
    <definedName name="RESULTADO_DEL_EJERCICIO">#REF!</definedName>
    <definedName name="RESULTADOS_DEL_EJERCICIO" localSheetId="0">#REF!</definedName>
    <definedName name="RESULTADOS_DEL_EJERCICIO">#REF!</definedName>
    <definedName name="REVALORIZACION_DEL_PATRIMONIO" localSheetId="0">#REF!</definedName>
    <definedName name="REVALORIZACION_DEL_PATRIMONIO">#REF!</definedName>
    <definedName name="REVALORIZACION_HACIENDA_PUBLICA" localSheetId="0">#REF!</definedName>
    <definedName name="REVALORIZACION_HACIENDA_PUBLICA">#REF!</definedName>
    <definedName name="SALARIOS_Y_PRESTACIONES_SOCIALES" localSheetId="0">#REF!</definedName>
    <definedName name="SALARIOS_Y_PRESTACIONES_SOCIALES">#REF!</definedName>
    <definedName name="SEMOVIENTES" localSheetId="0">#REF!</definedName>
    <definedName name="SEMOVIENTES">#REF!</definedName>
    <definedName name="SERVICIOS_DE_ACUEDUCTO__ALCANTARILLADO_Y_ASEO" localSheetId="0">#REF!</definedName>
    <definedName name="SERVICIOS_DE_ACUEDUCTO__ALCANTARILLADO_Y_ASEO">#REF!</definedName>
    <definedName name="SERVICIOS_DE_ENERGIA" localSheetId="0">#REF!</definedName>
    <definedName name="SERVICIOS_DE_ENERGIA">#REF!</definedName>
    <definedName name="SERVICIOS_DE_GAS" localSheetId="0">#REF!</definedName>
    <definedName name="SERVICIOS_DE_GAS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0">#REF!</definedName>
    <definedName name="SERVICIOS_DE_SEGUROS_Y_REASEGUROS">#REF!</definedName>
    <definedName name="SERVICIOS_DE_TELECOMUNICACIONES" localSheetId="0">#REF!</definedName>
    <definedName name="SERVICIOS_DE_TELECOMUNICACIONES">#REF!</definedName>
    <definedName name="SERVICIOS_DE_TRANSITO_Y_TRANSPORTE" localSheetId="0">#REF!</definedName>
    <definedName name="SERVICIOS_DE_TRANSITO_Y_TRANSPORTE">#REF!</definedName>
    <definedName name="SERVICIOS_EDUCATIVOS" localSheetId="0">#REF!</definedName>
    <definedName name="SERVICIOS_EDUCATIVOS">#REF!</definedName>
    <definedName name="SERVICIOS_FINANCIEROS" localSheetId="0">#REF!</definedName>
    <definedName name="SERVICIOS_FINANCIEROS">#REF!</definedName>
    <definedName name="SERVICIOS_HOTELEROS" localSheetId="0">#REF!</definedName>
    <definedName name="SERVICIOS_HOTELEROS">#REF!</definedName>
    <definedName name="SERVICIOS_PERSONALES" localSheetId="0">#REF!</definedName>
    <definedName name="SERVICIOS_PERSONALES">#REF!</definedName>
    <definedName name="SUPERAVIT_POR_DONACION" localSheetId="0">#REF!</definedName>
    <definedName name="SUPERAVIT_POR_DONACION">#REF!</definedName>
    <definedName name="SUPERAVIT_POR_VALORIZACION" localSheetId="0">#REF!</definedName>
    <definedName name="SUPERAVIT_POR_VALORIZACION">#REF!</definedName>
    <definedName name="TERRENOS" localSheetId="0">#REF!</definedName>
    <definedName name="TERRENOS">#REF!</definedName>
    <definedName name="_xlnm.Print_Titles" localSheetId="0">'BG Jta Dtva (2)'!#REF!</definedName>
    <definedName name="_xlnm.Print_Titles" localSheetId="1">'PyG Jta Dtva'!#REF!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0">#REF!</definedName>
    <definedName name="TITULOS_EMITIDOS_POR_EL_TESORO_NACIONAL">#REF!</definedName>
    <definedName name="TRANSFERENCIAS_AL_EXTERIOR" localSheetId="0">#REF!</definedName>
    <definedName name="TRANSFERENCIAS_AL_EXTERIOR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0">#REF!</definedName>
    <definedName name="TRANSFERENCIAS_INTERGUBERNAMENTALES_RECIBIDAS">#REF!</definedName>
    <definedName name="TRIBUTARIOS" localSheetId="0">#REF!</definedName>
    <definedName name="TRIBUTARIOS">#REF!</definedName>
    <definedName name="UTILIDAD_O_PERDIDA_DE_EJERCICIOS_ANTERIORES" localSheetId="0">#REF!</definedName>
    <definedName name="UTILIDAD_O_PERDIDA_DE_EJERCICIOS_ANTERIORES">#REF!</definedName>
    <definedName name="VALORIZACIONES" localSheetId="0">#REF!</definedName>
    <definedName name="VALORIZACIONES">#REF!</definedName>
    <definedName name="VIGENCIA_ANTERIOR" localSheetId="0">#REF!</definedName>
    <definedName name="VIGENCIA_ANTERIOR">#REF!</definedName>
  </definedNames>
  <calcPr calcId="152511"/>
</workbook>
</file>

<file path=xl/calcChain.xml><?xml version="1.0" encoding="utf-8"?>
<calcChain xmlns="http://schemas.openxmlformats.org/spreadsheetml/2006/main">
  <c r="H122" i="17" l="1"/>
  <c r="F160" i="17" l="1"/>
  <c r="F144" i="17" l="1"/>
  <c r="F166" i="17" l="1"/>
  <c r="F146" i="17"/>
  <c r="F164" i="17"/>
  <c r="F163" i="17"/>
  <c r="F143" i="17"/>
  <c r="F142" i="17"/>
  <c r="F156" i="17"/>
  <c r="F155" i="17"/>
  <c r="F154" i="17"/>
  <c r="F153" i="17"/>
  <c r="F152" i="17"/>
  <c r="F150" i="17"/>
  <c r="F149" i="17"/>
  <c r="F151" i="17"/>
  <c r="F148" i="17"/>
  <c r="F158" i="17" s="1"/>
  <c r="F145" i="17"/>
  <c r="F147" i="17"/>
  <c r="F159" i="17" l="1"/>
  <c r="F165" i="17"/>
  <c r="H128" i="17"/>
  <c r="H127" i="17" s="1"/>
  <c r="F128" i="17"/>
  <c r="F127" i="17" s="1"/>
  <c r="F122" i="17"/>
  <c r="H121" i="17"/>
  <c r="H120" i="17" s="1"/>
  <c r="F121" i="17"/>
  <c r="F120" i="17" s="1"/>
  <c r="F161" i="17"/>
  <c r="H131" i="17" l="1"/>
  <c r="L131" i="17" s="1"/>
  <c r="F131" i="17"/>
  <c r="F162" i="17"/>
  <c r="F138" i="17" l="1"/>
  <c r="F168" i="17" s="1"/>
  <c r="X37" i="9" l="1"/>
</calcChain>
</file>

<file path=xl/sharedStrings.xml><?xml version="1.0" encoding="utf-8"?>
<sst xmlns="http://schemas.openxmlformats.org/spreadsheetml/2006/main" count="290" uniqueCount="215">
  <si>
    <t>TOTAL PASIVO</t>
  </si>
  <si>
    <t>TOTAL PATRIMONIO</t>
  </si>
  <si>
    <t>TOTAL ACTIVO</t>
  </si>
  <si>
    <t>COSTO DE VENTAS DE BIENES</t>
  </si>
  <si>
    <t>RECURSOS DE LOS FONDOS DE LAS ENTIDADES ADMINISTRADORAS DE PENSIONES</t>
  </si>
  <si>
    <t>RESULTADOS  DEL EJERCICIO</t>
  </si>
  <si>
    <t>ACREEDORAS DE CONTROL</t>
  </si>
  <si>
    <t>OTROS PASIVOS</t>
  </si>
  <si>
    <t>INVENTARIOS</t>
  </si>
  <si>
    <t>PASIVO</t>
  </si>
  <si>
    <t>CUENTAS POR PAGAR</t>
  </si>
  <si>
    <t>TRANSFERENCIAS</t>
  </si>
  <si>
    <t>INGRESOS OPERACIONALES</t>
  </si>
  <si>
    <t>INGRESOS FISCALES</t>
  </si>
  <si>
    <t>COSTO DE VENTAS</t>
  </si>
  <si>
    <t>GASTOS OPERACIONALES</t>
  </si>
  <si>
    <t>OTROS INGRESOS</t>
  </si>
  <si>
    <t>CUENTAS DE ORDEN DEUDORAS</t>
  </si>
  <si>
    <t>ACREEDORAS POR CONTRA (DB)</t>
  </si>
  <si>
    <t>DEUDORAS DE CONTROL</t>
  </si>
  <si>
    <t>PATRIMONIO</t>
  </si>
  <si>
    <t>TOTAL PASIVO+ PATRIMONIO</t>
  </si>
  <si>
    <t>OTROS ACTIVOS</t>
  </si>
  <si>
    <t>CORRIENTE</t>
  </si>
  <si>
    <t>NO CORRIENTE</t>
  </si>
  <si>
    <t>ACTIVO</t>
  </si>
  <si>
    <t>CUENTAS DE ORDEN ACREEDORAS</t>
  </si>
  <si>
    <t xml:space="preserve">OPERACIONES INTERINSTITUCIONALES </t>
  </si>
  <si>
    <t>Var. %</t>
  </si>
  <si>
    <t>Part.</t>
  </si>
  <si>
    <t>PROPIEDADES, PLANTA Y EQUIPO</t>
  </si>
  <si>
    <t>VENTA DE BIENES</t>
  </si>
  <si>
    <t>Var. $</t>
  </si>
  <si>
    <t>EXCEDENTE (DÉFICIT) OPERACIONAL</t>
  </si>
  <si>
    <t>DEUDORAS POR CONTRA (CR)</t>
  </si>
  <si>
    <t>OTROS GASTOS</t>
  </si>
  <si>
    <t>EXCEDENTE (DÉFICIT) DEL EJERCICIO</t>
  </si>
  <si>
    <t xml:space="preserve">INSTITUTO DE DESARROLLO URBANO </t>
  </si>
  <si>
    <t>INSTITUTO DE DESARROLLO URBANO</t>
  </si>
  <si>
    <t>OPERACIONES INTERINSTITUCIONALES</t>
  </si>
  <si>
    <t>(Cifras en Pesos)</t>
  </si>
  <si>
    <t>EFECTIVO Y EQUIVALENTES AL EFECTIVO</t>
  </si>
  <si>
    <t>INVERSIONES E INSTRUM. DERIVADOS</t>
  </si>
  <si>
    <t>CUENTAS POR COBRAR</t>
  </si>
  <si>
    <t>BENEFICIOS A LOS EMPLEADOS</t>
  </si>
  <si>
    <t>PROVISIONES</t>
  </si>
  <si>
    <t>RECURSOS NATURALES NO RENOVABLES</t>
  </si>
  <si>
    <t>PRESTAMOS POR PAGAR</t>
  </si>
  <si>
    <t>OPERACIONES CON INSTRUMENTOS DERIVADOS</t>
  </si>
  <si>
    <t>PATRIMONIO ENTIDADES DE GOBIERNO</t>
  </si>
  <si>
    <t>ACTIVOS CONTINGENTES</t>
  </si>
  <si>
    <t>PASIVOS CONTINGENTES</t>
  </si>
  <si>
    <t>Depositos en Instituciones financieras</t>
  </si>
  <si>
    <t>DE ADMINISTRACION Y OPERACIÓN</t>
  </si>
  <si>
    <t>DETERIORO, DEPRECIACIONES Y AMORTIZACIONES</t>
  </si>
  <si>
    <t>BIENES DE USO PUBLICO HISTORICOS Y CULTURALES</t>
  </si>
  <si>
    <t xml:space="preserve">EXCEDENTE (DÉFICIT) </t>
  </si>
  <si>
    <t>11</t>
  </si>
  <si>
    <t>25</t>
  </si>
  <si>
    <t>CAPITAL FISCAL</t>
  </si>
  <si>
    <t>RESULTADOS DE EJERCICIOS ANTERIORES</t>
  </si>
  <si>
    <t>RESULTADO DEL EJERCICIO</t>
  </si>
  <si>
    <t>IMPACTOS POR LA TRANSICIÓN AL NUEVO MARCO DE REGULACIÓN</t>
  </si>
  <si>
    <t>TRANSFERENCIAS Y SUBVENCIONES</t>
  </si>
  <si>
    <t>5</t>
  </si>
  <si>
    <t>9</t>
  </si>
  <si>
    <t>DEFICIT ACUMULADO</t>
  </si>
  <si>
    <t>2019</t>
  </si>
  <si>
    <t>2018</t>
  </si>
  <si>
    <t>ESTADO DE SITUACION FINANCIERA</t>
  </si>
  <si>
    <t>ESTADO DE RESULTADOS</t>
  </si>
  <si>
    <t>COMPARATIVO A 31 DE DICIEMBRE DE 2019-2018</t>
  </si>
  <si>
    <t>COMPARATIVO DE 1 ENERO A 31 DE DICIEMBRE DE 2019-2018</t>
  </si>
  <si>
    <t>BOGOTA  DISTRITO  CAPITAL</t>
  </si>
  <si>
    <t>INSTITUTO DE DESARROLLO URBANO -IDU</t>
  </si>
  <si>
    <t>ESTADO DE CAMBIOS EN EL PATRIMONIO</t>
  </si>
  <si>
    <t xml:space="preserve">Variaciones patrimoniales </t>
  </si>
  <si>
    <t>DETALLE DE LAS VARIACIONES PATRIMONIALES</t>
  </si>
  <si>
    <t>DICIEMBRE 31 DE 2018</t>
  </si>
  <si>
    <t>VARIACION</t>
  </si>
  <si>
    <t xml:space="preserve">INCREMENTOS </t>
  </si>
  <si>
    <t>CAPITAL SUSCRITO Y PAGADO</t>
  </si>
  <si>
    <t>CAPITAL DE FONDOS PARAFISCALES</t>
  </si>
  <si>
    <t xml:space="preserve">RESERVAS </t>
  </si>
  <si>
    <t>DIVIDENDOS Y PARTICIPACIONES DECRETADOS EN ESPECIE</t>
  </si>
  <si>
    <t>EXCEDENTES FINANCIEROS DISTRIBUIDOS (DB)</t>
  </si>
  <si>
    <t>RESULTADOS DEL EJERCICIO</t>
  </si>
  <si>
    <t>SUPERÁVIT POR DONACIÓN</t>
  </si>
  <si>
    <t>SUPERÁVIT POR FORMACIÓN DE INTANGIBLES</t>
  </si>
  <si>
    <t>SUPERÁVIT POR VALORIZACIÓN</t>
  </si>
  <si>
    <t>SUPERÁVIT BANCA CENTRAL</t>
  </si>
  <si>
    <t>SUPERÁVIT POR EL MÉTODO DE PARTICIPACIÓN PATRIMONIAL</t>
  </si>
  <si>
    <t>REVALORIZACIÓN DEL PATRIMONIO</t>
  </si>
  <si>
    <t>PATRIMONIO INSTITUCIONAL INCORPORADO</t>
  </si>
  <si>
    <t xml:space="preserve">EFECTO DEL SANEAMIENTO CONTABLE </t>
  </si>
  <si>
    <t>EFECTO POR LA APLICACIÓN DEL RÉGIMEN DE CONTABILIDAD PÚBLICA</t>
  </si>
  <si>
    <t>PATRIMONIO DE ENTIDADES EN PROCESOS ESPECIALES</t>
  </si>
  <si>
    <t xml:space="preserve">RECURSOS DE COFINANCIACIÓN </t>
  </si>
  <si>
    <t>PROVISIONES, DEPRECIACIONES Y AMORTIZACIONES (DB)</t>
  </si>
  <si>
    <t>TOTAL INCREMENTOS</t>
  </si>
  <si>
    <t>DISMINUCIONES</t>
  </si>
  <si>
    <t>IMPACTOS POR LA TRANSICIÓN AL NUEVO MARCO  DE REGULACION</t>
  </si>
  <si>
    <t>SUPERÁVIT POR DONACION</t>
  </si>
  <si>
    <t>TOTAL DISMINUCIONES</t>
  </si>
  <si>
    <t>PARTIDAS SIN VARIACION</t>
  </si>
  <si>
    <t>PRIMA EN COLOCACIÓN DE ACCIONES, CUOTAS O PARTES DE INTERÉS SOCIAL</t>
  </si>
  <si>
    <t>TOTAL PARTIDAS SIN VARIACION</t>
  </si>
  <si>
    <t>A 31 DE DICIEMBRE  DE  2019</t>
  </si>
  <si>
    <t>Saldo del patrimonio  a Diciembre  31 de 2018</t>
  </si>
  <si>
    <t>Saldo del patrimonio  a Diciembre 31 de 2019</t>
  </si>
  <si>
    <t>DICIEMBRE 31 DE 2019</t>
  </si>
  <si>
    <t>ESTADO DE FLUJOS DE EFECTIVO</t>
  </si>
  <si>
    <t>METODO DIRECTO</t>
  </si>
  <si>
    <t>RESULTADOS ACUMULADOS</t>
  </si>
  <si>
    <t>RESULTADO EJERCICIO</t>
  </si>
  <si>
    <t>FLUJOS DE EFECTIVO DE LAS ACTIVIDADES DE OPERACIÓN</t>
  </si>
  <si>
    <t>Origen/recaudos</t>
  </si>
  <si>
    <t>Deudores</t>
  </si>
  <si>
    <t>Avances y Anticipos Recibidos</t>
  </si>
  <si>
    <t>Depositos Recibidos en Garantia</t>
  </si>
  <si>
    <t>Recaudo a Favor de Terceros</t>
  </si>
  <si>
    <t>Ingresos Recibidos por Anticipado</t>
  </si>
  <si>
    <t>EFECTIVO ORIGINADO EN LA OPERACIÓN</t>
  </si>
  <si>
    <t>Aplicación/Pagos</t>
  </si>
  <si>
    <t>Avances y Anticipos Entregados</t>
  </si>
  <si>
    <t>Anticipos o saldos a Favor por Impuestos y Contribuciones</t>
  </si>
  <si>
    <t>Depositos Entregados en Garantia</t>
  </si>
  <si>
    <t>Compra de inventarios y proveedores</t>
  </si>
  <si>
    <t>Compra de Otros Activos</t>
  </si>
  <si>
    <t>Bienes y Servicios Pagados por Anticipado</t>
  </si>
  <si>
    <t>Pago de Acreedores por Intereses Impuestos y Otros</t>
  </si>
  <si>
    <t>Pago Obligaciones Laborales y de Seguridad Social Integral</t>
  </si>
  <si>
    <t>Pago por Prestacion de Servicios</t>
  </si>
  <si>
    <t>EFECTIVO APLICADO EN ACTIVIDADES DE OPERACIÓN</t>
  </si>
  <si>
    <t>FLUJO NETO DE EFECTIVO EN ACTIVIDADES DE OPERACIÓN</t>
  </si>
  <si>
    <t>FLUJOS DE EFECTIVO DE LAS ACTIVIDADES DE INVERSION</t>
  </si>
  <si>
    <t>Origen/Recaudos</t>
  </si>
  <si>
    <t>Venta de Propiedades,  Planta y Equipo</t>
  </si>
  <si>
    <t>EFECTIVO ORIGINADO EN ACTIVIDADES DE INVERSION</t>
  </si>
  <si>
    <t>Adquisicion de Propiedades, Planta y Equipo</t>
  </si>
  <si>
    <t>Otros Pagos Originados en Actividades de Inversion</t>
  </si>
  <si>
    <t>EFECTIVO APLICADO EN ACTIVIDADES DE INVERSION</t>
  </si>
  <si>
    <t>FLUJO NETO DE EFECTIVO EN ACTIVIDADES DE INVERSION</t>
  </si>
  <si>
    <t>FLUJOS DE EFECTIVO DE LAS ACTIVIDADES DE FINANCIACION</t>
  </si>
  <si>
    <t>Deuda por Operaciones de Credito Publico y Financiamiento con Banca Central</t>
  </si>
  <si>
    <t>Deuda por Operaciones de Financiamiento e Instrumentos Derivados</t>
  </si>
  <si>
    <t>Otros Ingresos Recibidos en Actividades de Financiacion</t>
  </si>
  <si>
    <t>EFECTIVO ORIGINADO EN ACTIVIDADES DE FINANCIACION</t>
  </si>
  <si>
    <t>Amortizacion de Operaciones de Credito Publico y Financiamiento con Banca Central</t>
  </si>
  <si>
    <t>Amortizacion de Operaciones de Financiamiento e Instrumentos Derivados</t>
  </si>
  <si>
    <t>Redencion de Otros Titulos Emitidos</t>
  </si>
  <si>
    <t>Otros Pagos Originados en Actividades de Financiacion</t>
  </si>
  <si>
    <t>EFECTIVO APLICADO EN ACTIVIDADES DE FINANCIACION</t>
  </si>
  <si>
    <t>FLUJO NETO DE EFECTIVO EN ACTIVIDADES DE FINANCIACION</t>
  </si>
  <si>
    <t>INCREMENTO (DISMINUCION) NETO DEL EFECTIVO Y EQUIVALENTES A EFECTIVO</t>
  </si>
  <si>
    <t>EFECTIVO Y EQUIVALENTES A EFECTIVO AL INICIO DEL PERIODO</t>
  </si>
  <si>
    <t>EFECTIVO Y EQUIVALENTES A EFECTIVO AL FINAL DEL PERIODO</t>
  </si>
  <si>
    <t>REPRESENTANTE LEGAL</t>
  </si>
  <si>
    <t>LUZ NELLY REY BERNAL</t>
  </si>
  <si>
    <t>CONTADOR PUBLICO</t>
  </si>
  <si>
    <t>Transferencias Recibidas</t>
  </si>
  <si>
    <t>Constitucion Inversiones no Equivalentes de efectivo</t>
  </si>
  <si>
    <t>Inversiones en Bienes de Uso Publico</t>
  </si>
  <si>
    <t>Otros Recursos Recibidos(disminucion Recursos en Garantia y Admon)</t>
  </si>
  <si>
    <t>Otros Pagos en Actividades de Operación(Gastos Generales)</t>
  </si>
  <si>
    <t>Pago procesos Judiciales</t>
  </si>
  <si>
    <t>Otros Ingresos</t>
  </si>
  <si>
    <t>Adquisicion de Intangibles</t>
  </si>
  <si>
    <t>T.P. 31.742-T</t>
  </si>
  <si>
    <t xml:space="preserve">C.C. 40.379.340                                                             </t>
  </si>
  <si>
    <t>ANEXOS AL ESTADO DE FLUJOS DE EFECTIVO</t>
  </si>
  <si>
    <t>ANEXO 1 DETALLE DEL EFECTIVO Y EQUIVALENTES A EFECTIVO</t>
  </si>
  <si>
    <t>Efectivo y Equivalentes de Efectivo</t>
  </si>
  <si>
    <t>Cuentas Corrientes</t>
  </si>
  <si>
    <t>Cuentas de Ahorro</t>
  </si>
  <si>
    <t>TOTAL EFECTIVO Y EQUIVALENTES DE EFECTIVO</t>
  </si>
  <si>
    <t>Recursos Restringidos</t>
  </si>
  <si>
    <t>Embargos</t>
  </si>
  <si>
    <t>ANEXO 2 CONCILIACION ENTRE EL RESULTADO DEL EJERCICIO Y EL FLUJO DE EFECTIVO NETO DE ACTIVIDADES DE OPERACIÓN</t>
  </si>
  <si>
    <t>EXCEDENTE (DEFICIT) DEL EJERCICIO</t>
  </si>
  <si>
    <t>MOVIMIENTO DE PARTIDAS QUE NO INVOLUCRAN EFECTIVO</t>
  </si>
  <si>
    <t>Ingreso por operaciones sin flujo de Efectivo</t>
  </si>
  <si>
    <t>Ingresos extraordinarios</t>
  </si>
  <si>
    <t>Provisiones</t>
  </si>
  <si>
    <t>Depreciaciones</t>
  </si>
  <si>
    <t>Amortizaciones</t>
  </si>
  <si>
    <t>Gastos Extraordinarios</t>
  </si>
  <si>
    <t>Otras Partidas que no Involucran Efectivo</t>
  </si>
  <si>
    <t>Incremento(Disminucion) Deudores</t>
  </si>
  <si>
    <t>Incremento(Disminucion) Inventarios</t>
  </si>
  <si>
    <t>Incremento(Disminucion) Otros Activos</t>
  </si>
  <si>
    <t>Incremento(Disminucion) Cuentas por Pagar</t>
  </si>
  <si>
    <t>Incremento(Disminucion) Obligaciones Laborales y de Seguridad Social Integral</t>
  </si>
  <si>
    <t>Incremento(Disminucion) Pasivos Estimados</t>
  </si>
  <si>
    <t>Incremento(Disminucion) Otros Pasivos</t>
  </si>
  <si>
    <t>Deterioro Inversiones</t>
  </si>
  <si>
    <t>Deterioro Propiedad Planta y Equipo</t>
  </si>
  <si>
    <t>Deterioro Cuentas por Cobrar</t>
  </si>
  <si>
    <t>Deterioro Inventarios</t>
  </si>
  <si>
    <t>Deterioro Activos Intangibles</t>
  </si>
  <si>
    <t>Deterioro Bienes de Uso Publico</t>
  </si>
  <si>
    <t>Ingresos por Recuperacion de Provisiones</t>
  </si>
  <si>
    <t>Ingresos por recuperacion del Deterioro</t>
  </si>
  <si>
    <t>Perdida por Baja Cuentas por Cobrar</t>
  </si>
  <si>
    <t>Perdida por baja en activos no financieros</t>
  </si>
  <si>
    <t>Incremento(Disminucion) Inversiones no Equivalentes</t>
  </si>
  <si>
    <t>Incremento(Disminucion) Bienes de Uso Publico</t>
  </si>
  <si>
    <t>DIEGO SANCHEZ FONSECA</t>
  </si>
  <si>
    <t>C.C. 79.237.267</t>
  </si>
  <si>
    <t>NOTA</t>
  </si>
  <si>
    <t>6</t>
  </si>
  <si>
    <t>7</t>
  </si>
  <si>
    <t>14</t>
  </si>
  <si>
    <t>10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</si>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</sst>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#,##0.00_ ;\-#,##0.00\ "/>
    <numFmt numFmtId="169" formatCode="_ * #,##0_ ;_ * \-#,##0_ ;_ * &quot;-&quot;??_ ;_ @_ "/>
    <numFmt numFmtId="170" formatCode="#,##0.00_);\-#,##0.00"/>
    <numFmt numFmtId="171" formatCode="0.0%"/>
    <numFmt numFmtId="172" formatCode="_(* #,##0_);_(* \(#,##0\);_(* &quot;-&quot;??_);_(@_)"/>
    <numFmt numFmtId="173" formatCode="#,##0_);\-#,##0"/>
    <numFmt numFmtId="174" formatCode="&quot;Saldo del patrimonio a&quot;\ mmmm\ &quot;de&quot;\ d\ &quot;de&quot;\ yyyy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22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color indexed="10"/>
      <name val="Arial"/>
      <family val="2"/>
    </font>
    <font>
      <sz val="20"/>
      <color indexed="10"/>
      <name val="Arial"/>
      <family val="2"/>
    </font>
    <font>
      <sz val="18"/>
      <color indexed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gray0625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1" applyNumberFormat="0" applyAlignment="0" applyProtection="0"/>
    <xf numFmtId="0" fontId="34" fillId="12" borderId="2" applyNumberFormat="0" applyAlignment="0" applyProtection="0"/>
    <xf numFmtId="0" fontId="3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9" borderId="0" applyNumberFormat="0" applyBorder="0" applyAlignment="0" applyProtection="0"/>
    <xf numFmtId="0" fontId="31" fillId="16" borderId="0" applyNumberFormat="0" applyBorder="0" applyAlignment="0" applyProtection="0"/>
    <xf numFmtId="0" fontId="37" fillId="7" borderId="1" applyNumberFormat="0" applyAlignment="0" applyProtection="0"/>
    <xf numFmtId="0" fontId="38" fillId="17" borderId="0" applyNumberFormat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9" fillId="7" borderId="0" applyNumberFormat="0" applyBorder="0" applyAlignment="0" applyProtection="0"/>
    <xf numFmtId="0" fontId="4" fillId="4" borderId="4" applyNumberFormat="0" applyFont="0" applyAlignment="0" applyProtection="0"/>
    <xf numFmtId="9" fontId="4" fillId="0" borderId="0" applyFont="0" applyFill="0" applyBorder="0" applyAlignment="0" applyProtection="0"/>
    <xf numFmtId="0" fontId="40" fillId="11" borderId="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36" fillId="0" borderId="8" applyNumberFormat="0" applyFill="0" applyAlignment="0" applyProtection="0"/>
    <xf numFmtId="0" fontId="46" fillId="0" borderId="9" applyNumberFormat="0" applyFill="0" applyAlignment="0" applyProtection="0"/>
    <xf numFmtId="0" fontId="3" fillId="0" borderId="0"/>
    <xf numFmtId="0" fontId="47" fillId="0" borderId="0"/>
    <xf numFmtId="0" fontId="51" fillId="0" borderId="0">
      <alignment vertical="top"/>
    </xf>
    <xf numFmtId="0" fontId="52" fillId="0" borderId="0">
      <alignment vertical="top"/>
    </xf>
    <xf numFmtId="0" fontId="2" fillId="0" borderId="0"/>
    <xf numFmtId="164" fontId="53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>
      <alignment vertical="top"/>
    </xf>
    <xf numFmtId="0" fontId="1" fillId="0" borderId="0"/>
    <xf numFmtId="0" fontId="27" fillId="0" borderId="0">
      <alignment vertical="top"/>
    </xf>
    <xf numFmtId="0" fontId="4" fillId="0" borderId="0"/>
  </cellStyleXfs>
  <cellXfs count="356">
    <xf numFmtId="0" fontId="0" fillId="0" borderId="0" xfId="0"/>
    <xf numFmtId="3" fontId="8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25" fillId="0" borderId="0" xfId="0" applyFont="1" applyFill="1" applyBorder="1"/>
    <xf numFmtId="0" fontId="9" fillId="0" borderId="0" xfId="0" applyFont="1" applyFill="1" applyBorder="1"/>
    <xf numFmtId="49" fontId="7" fillId="0" borderId="11" xfId="0" quotePrefix="1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3" fontId="8" fillId="0" borderId="0" xfId="0" applyNumberFormat="1" applyFont="1" applyFill="1" applyBorder="1" applyProtection="1"/>
    <xf numFmtId="3" fontId="7" fillId="0" borderId="0" xfId="0" applyNumberFormat="1" applyFont="1" applyFill="1" applyBorder="1"/>
    <xf numFmtId="3" fontId="9" fillId="0" borderId="0" xfId="0" applyNumberFormat="1" applyFont="1" applyFill="1" applyBorder="1" applyProtection="1"/>
    <xf numFmtId="0" fontId="8" fillId="0" borderId="0" xfId="0" applyFont="1" applyFill="1"/>
    <xf numFmtId="0" fontId="7" fillId="0" borderId="0" xfId="0" applyFont="1" applyFill="1"/>
    <xf numFmtId="0" fontId="0" fillId="0" borderId="14" xfId="0" applyFill="1" applyBorder="1"/>
    <xf numFmtId="0" fontId="0" fillId="0" borderId="15" xfId="0" applyFill="1" applyBorder="1" applyAlignment="1"/>
    <xf numFmtId="0" fontId="0" fillId="0" borderId="11" xfId="0" applyFill="1" applyBorder="1" applyAlignment="1"/>
    <xf numFmtId="0" fontId="11" fillId="0" borderId="16" xfId="0" applyFont="1" applyFill="1" applyBorder="1"/>
    <xf numFmtId="0" fontId="11" fillId="0" borderId="0" xfId="0" applyFont="1" applyFill="1" applyBorder="1"/>
    <xf numFmtId="0" fontId="26" fillId="0" borderId="17" xfId="0" applyFont="1" applyFill="1" applyBorder="1" applyAlignment="1">
      <alignment horizontal="centerContinuous"/>
    </xf>
    <xf numFmtId="0" fontId="7" fillId="0" borderId="0" xfId="0" applyFont="1" applyFill="1" applyBorder="1" applyAlignment="1"/>
    <xf numFmtId="0" fontId="26" fillId="0" borderId="0" xfId="0" applyFont="1" applyFill="1" applyBorder="1" applyAlignment="1"/>
    <xf numFmtId="0" fontId="14" fillId="0" borderId="0" xfId="0" applyFont="1" applyFill="1" applyBorder="1"/>
    <xf numFmtId="0" fontId="26" fillId="0" borderId="18" xfId="0" applyFont="1" applyFill="1" applyBorder="1" applyAlignment="1">
      <alignment horizontal="centerContinuous"/>
    </xf>
    <xf numFmtId="0" fontId="5" fillId="0" borderId="18" xfId="0" applyFont="1" applyFill="1" applyBorder="1" applyAlignment="1">
      <alignment horizontal="centerContinuous"/>
    </xf>
    <xf numFmtId="0" fontId="5" fillId="0" borderId="17" xfId="0" applyFont="1" applyFill="1" applyBorder="1" applyAlignment="1">
      <alignment horizontal="centerContinuous"/>
    </xf>
    <xf numFmtId="0" fontId="5" fillId="0" borderId="0" xfId="0" applyFont="1" applyFill="1" applyBorder="1" applyAlignment="1"/>
    <xf numFmtId="0" fontId="0" fillId="0" borderId="18" xfId="0" applyFill="1" applyBorder="1" applyAlignment="1"/>
    <xf numFmtId="0" fontId="0" fillId="0" borderId="0" xfId="0" applyFill="1" applyBorder="1" applyAlignment="1"/>
    <xf numFmtId="0" fontId="12" fillId="0" borderId="19" xfId="0" applyFont="1" applyFill="1" applyBorder="1" applyAlignment="1"/>
    <xf numFmtId="0" fontId="0" fillId="0" borderId="14" xfId="0" applyFill="1" applyBorder="1" applyAlignment="1"/>
    <xf numFmtId="0" fontId="0" fillId="0" borderId="20" xfId="0" applyFill="1" applyBorder="1"/>
    <xf numFmtId="0" fontId="12" fillId="0" borderId="15" xfId="0" applyFont="1" applyFill="1" applyBorder="1" applyAlignment="1"/>
    <xf numFmtId="0" fontId="4" fillId="0" borderId="11" xfId="0" applyFont="1" applyFill="1" applyBorder="1" applyAlignment="1"/>
    <xf numFmtId="0" fontId="19" fillId="0" borderId="11" xfId="0" applyFont="1" applyFill="1" applyBorder="1" applyAlignment="1">
      <alignment horizontal="center"/>
    </xf>
    <xf numFmtId="0" fontId="0" fillId="0" borderId="17" xfId="0" applyFill="1" applyBorder="1"/>
    <xf numFmtId="0" fontId="24" fillId="0" borderId="18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Protection="1"/>
    <xf numFmtId="0" fontId="16" fillId="0" borderId="17" xfId="0" applyFont="1" applyFill="1" applyBorder="1"/>
    <xf numFmtId="0" fontId="16" fillId="0" borderId="0" xfId="0" applyFont="1" applyFill="1" applyBorder="1"/>
    <xf numFmtId="0" fontId="23" fillId="0" borderId="18" xfId="0" applyFont="1" applyFill="1" applyBorder="1" applyAlignment="1">
      <alignment horizontal="left"/>
    </xf>
    <xf numFmtId="3" fontId="19" fillId="0" borderId="0" xfId="0" applyNumberFormat="1" applyFont="1" applyFill="1" applyBorder="1"/>
    <xf numFmtId="3" fontId="19" fillId="0" borderId="12" xfId="0" applyNumberFormat="1" applyFont="1" applyFill="1" applyBorder="1" applyProtection="1"/>
    <xf numFmtId="0" fontId="15" fillId="0" borderId="17" xfId="0" applyFont="1" applyFill="1" applyBorder="1"/>
    <xf numFmtId="0" fontId="7" fillId="0" borderId="0" xfId="0" applyFont="1" applyFill="1" applyBorder="1"/>
    <xf numFmtId="0" fontId="15" fillId="0" borderId="0" xfId="0" applyFont="1" applyFill="1" applyBorder="1"/>
    <xf numFmtId="0" fontId="22" fillId="0" borderId="18" xfId="0" applyFont="1" applyFill="1" applyBorder="1" applyAlignment="1">
      <alignment horizontal="left"/>
    </xf>
    <xf numFmtId="3" fontId="4" fillId="0" borderId="0" xfId="0" applyNumberFormat="1" applyFont="1" applyFill="1" applyBorder="1" applyProtection="1"/>
    <xf numFmtId="0" fontId="10" fillId="0" borderId="17" xfId="0" applyFont="1" applyFill="1" applyBorder="1"/>
    <xf numFmtId="0" fontId="10" fillId="0" borderId="0" xfId="0" applyFont="1" applyFill="1" applyBorder="1"/>
    <xf numFmtId="0" fontId="9" fillId="0" borderId="1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21" fillId="0" borderId="17" xfId="0" applyNumberFormat="1" applyFont="1" applyFill="1" applyBorder="1"/>
    <xf numFmtId="9" fontId="7" fillId="0" borderId="0" xfId="36" applyFont="1" applyFill="1" applyBorder="1"/>
    <xf numFmtId="0" fontId="21" fillId="0" borderId="0" xfId="0" applyFont="1" applyFill="1" applyBorder="1"/>
    <xf numFmtId="0" fontId="21" fillId="0" borderId="17" xfId="0" applyFont="1" applyFill="1" applyBorder="1"/>
    <xf numFmtId="3" fontId="6" fillId="0" borderId="17" xfId="0" applyNumberFormat="1" applyFont="1" applyFill="1" applyBorder="1"/>
    <xf numFmtId="0" fontId="6" fillId="0" borderId="0" xfId="0" applyFont="1" applyFill="1" applyBorder="1"/>
    <xf numFmtId="0" fontId="6" fillId="0" borderId="17" xfId="0" applyFont="1" applyFill="1" applyBorder="1"/>
    <xf numFmtId="0" fontId="20" fillId="0" borderId="17" xfId="0" applyFont="1" applyFill="1" applyBorder="1"/>
    <xf numFmtId="0" fontId="20" fillId="0" borderId="0" xfId="0" applyFont="1" applyFill="1" applyBorder="1"/>
    <xf numFmtId="0" fontId="13" fillId="0" borderId="17" xfId="0" applyFont="1" applyFill="1" applyBorder="1"/>
    <xf numFmtId="0" fontId="13" fillId="0" borderId="0" xfId="0" applyFont="1" applyFill="1"/>
    <xf numFmtId="3" fontId="19" fillId="0" borderId="21" xfId="0" applyNumberFormat="1" applyFont="1" applyFill="1" applyBorder="1" applyAlignment="1" applyProtection="1"/>
    <xf numFmtId="4" fontId="19" fillId="0" borderId="0" xfId="0" applyNumberFormat="1" applyFont="1" applyFill="1" applyBorder="1"/>
    <xf numFmtId="3" fontId="0" fillId="0" borderId="17" xfId="0" applyNumberFormat="1" applyFill="1" applyBorder="1"/>
    <xf numFmtId="0" fontId="9" fillId="0" borderId="18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/>
    </xf>
    <xf numFmtId="0" fontId="17" fillId="0" borderId="17" xfId="0" applyFont="1" applyFill="1" applyBorder="1"/>
    <xf numFmtId="0" fontId="17" fillId="0" borderId="0" xfId="0" applyFont="1" applyFill="1" applyBorder="1"/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left"/>
    </xf>
    <xf numFmtId="0" fontId="19" fillId="0" borderId="14" xfId="0" applyFont="1" applyFill="1" applyBorder="1" applyAlignment="1">
      <alignment horizontal="left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4" fontId="0" fillId="0" borderId="1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0" borderId="17" xfId="0" applyFont="1" applyFill="1" applyBorder="1" applyAlignment="1" applyProtection="1">
      <alignment horizontal="centerContinuous"/>
      <protection locked="0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0" xfId="0" applyFill="1" applyAlignment="1">
      <alignment horizontal="left"/>
    </xf>
    <xf numFmtId="3" fontId="8" fillId="0" borderId="0" xfId="0" applyNumberFormat="1" applyFont="1" applyFill="1"/>
    <xf numFmtId="0" fontId="25" fillId="0" borderId="15" xfId="0" applyFont="1" applyFill="1" applyBorder="1"/>
    <xf numFmtId="0" fontId="25" fillId="0" borderId="11" xfId="0" applyFont="1" applyFill="1" applyBorder="1"/>
    <xf numFmtId="0" fontId="26" fillId="0" borderId="11" xfId="0" applyFont="1" applyFill="1" applyBorder="1" applyAlignment="1">
      <alignment horizontal="left"/>
    </xf>
    <xf numFmtId="0" fontId="26" fillId="0" borderId="16" xfId="0" applyFont="1" applyFill="1" applyBorder="1" applyAlignment="1">
      <alignment horizontal="left"/>
    </xf>
    <xf numFmtId="0" fontId="25" fillId="0" borderId="0" xfId="0" applyFont="1" applyFill="1"/>
    <xf numFmtId="0" fontId="9" fillId="0" borderId="18" xfId="0" applyFont="1" applyFill="1" applyBorder="1"/>
    <xf numFmtId="0" fontId="5" fillId="0" borderId="0" xfId="0" applyFont="1" applyFill="1" applyBorder="1" applyAlignment="1">
      <alignment horizontal="left"/>
    </xf>
    <xf numFmtId="0" fontId="9" fillId="0" borderId="17" xfId="0" applyFont="1" applyFill="1" applyBorder="1"/>
    <xf numFmtId="0" fontId="9" fillId="0" borderId="19" xfId="0" applyFont="1" applyFill="1" applyBorder="1"/>
    <xf numFmtId="0" fontId="9" fillId="0" borderId="14" xfId="0" applyFont="1" applyFill="1" applyBorder="1"/>
    <xf numFmtId="0" fontId="5" fillId="0" borderId="14" xfId="0" applyFont="1" applyFill="1" applyBorder="1" applyAlignment="1">
      <alignment horizontal="left"/>
    </xf>
    <xf numFmtId="0" fontId="9" fillId="0" borderId="20" xfId="0" applyFont="1" applyFill="1" applyBorder="1"/>
    <xf numFmtId="3" fontId="8" fillId="0" borderId="17" xfId="0" applyNumberFormat="1" applyFont="1" applyFill="1" applyBorder="1"/>
    <xf numFmtId="0" fontId="9" fillId="0" borderId="0" xfId="0" applyFont="1" applyFill="1" applyBorder="1" applyAlignment="1">
      <alignment horizontal="left"/>
    </xf>
    <xf numFmtId="165" fontId="8" fillId="0" borderId="0" xfId="0" applyNumberFormat="1" applyFont="1" applyFill="1" applyBorder="1"/>
    <xf numFmtId="0" fontId="8" fillId="0" borderId="18" xfId="0" applyFont="1" applyFill="1" applyBorder="1" applyAlignment="1">
      <alignment horizontal="left"/>
    </xf>
    <xf numFmtId="3" fontId="8" fillId="0" borderId="14" xfId="0" applyNumberFormat="1" applyFont="1" applyFill="1" applyBorder="1" applyProtection="1"/>
    <xf numFmtId="0" fontId="7" fillId="0" borderId="14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3" fontId="8" fillId="0" borderId="20" xfId="0" applyNumberFormat="1" applyFont="1" applyFill="1" applyBorder="1"/>
    <xf numFmtId="0" fontId="9" fillId="0" borderId="0" xfId="0" applyFont="1" applyFill="1" applyBorder="1" applyProtection="1"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/>
    <xf numFmtId="0" fontId="19" fillId="0" borderId="27" xfId="0" applyFont="1" applyFill="1" applyBorder="1" applyAlignment="1">
      <alignment horizontal="left"/>
    </xf>
    <xf numFmtId="3" fontId="4" fillId="0" borderId="27" xfId="0" applyNumberFormat="1" applyFont="1" applyFill="1" applyBorder="1" applyProtection="1"/>
    <xf numFmtId="0" fontId="13" fillId="0" borderId="14" xfId="0" applyFont="1" applyFill="1" applyBorder="1" applyAlignment="1">
      <alignment horizontal="center"/>
    </xf>
    <xf numFmtId="0" fontId="11" fillId="0" borderId="17" xfId="0" applyFont="1" applyFill="1" applyBorder="1"/>
    <xf numFmtId="166" fontId="7" fillId="0" borderId="0" xfId="33" applyFont="1" applyFill="1" applyBorder="1" applyAlignment="1" applyProtection="1">
      <alignment horizontal="center"/>
      <protection locked="0"/>
    </xf>
    <xf numFmtId="166" fontId="7" fillId="0" borderId="0" xfId="33" applyFont="1" applyFill="1" applyBorder="1" applyAlignment="1" applyProtection="1">
      <protection locked="0"/>
    </xf>
    <xf numFmtId="3" fontId="7" fillId="0" borderId="0" xfId="36" applyNumberFormat="1" applyFont="1" applyFill="1" applyBorder="1"/>
    <xf numFmtId="10" fontId="21" fillId="0" borderId="0" xfId="36" applyNumberFormat="1" applyFont="1" applyFill="1" applyBorder="1"/>
    <xf numFmtId="167" fontId="7" fillId="0" borderId="0" xfId="32" applyFont="1" applyFill="1" applyBorder="1"/>
    <xf numFmtId="10" fontId="6" fillId="0" borderId="0" xfId="36" applyNumberFormat="1" applyFont="1" applyFill="1" applyBorder="1"/>
    <xf numFmtId="3" fontId="8" fillId="0" borderId="14" xfId="0" applyNumberFormat="1" applyFont="1" applyFill="1" applyBorder="1"/>
    <xf numFmtId="3" fontId="8" fillId="0" borderId="11" xfId="0" applyNumberFormat="1" applyFont="1" applyFill="1" applyBorder="1"/>
    <xf numFmtId="4" fontId="0" fillId="0" borderId="0" xfId="0" applyNumberFormat="1" applyFill="1" applyBorder="1" applyProtection="1">
      <protection locked="0"/>
    </xf>
    <xf numFmtId="167" fontId="4" fillId="0" borderId="0" xfId="32" applyFill="1"/>
    <xf numFmtId="4" fontId="4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centerContinuous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14" xfId="0" applyFont="1" applyFill="1" applyBorder="1"/>
    <xf numFmtId="172" fontId="28" fillId="0" borderId="0" xfId="32" applyNumberFormat="1" applyFont="1" applyFill="1" applyBorder="1" applyAlignment="1" applyProtection="1"/>
    <xf numFmtId="173" fontId="28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Fill="1" applyBorder="1" applyProtection="1"/>
    <xf numFmtId="3" fontId="4" fillId="0" borderId="12" xfId="0" applyNumberFormat="1" applyFont="1" applyFill="1" applyBorder="1" applyProtection="1"/>
    <xf numFmtId="3" fontId="19" fillId="0" borderId="26" xfId="0" applyNumberFormat="1" applyFont="1" applyFill="1" applyBorder="1" applyProtection="1"/>
    <xf numFmtId="165" fontId="8" fillId="0" borderId="12" xfId="0" applyNumberFormat="1" applyFont="1" applyFill="1" applyBorder="1"/>
    <xf numFmtId="1" fontId="48" fillId="0" borderId="15" xfId="0" applyNumberFormat="1" applyFont="1" applyFill="1" applyBorder="1" applyAlignment="1">
      <alignment horizontal="left"/>
    </xf>
    <xf numFmtId="1" fontId="48" fillId="0" borderId="11" xfId="0" applyNumberFormat="1" applyFont="1" applyFill="1" applyBorder="1" applyAlignment="1">
      <alignment horizontal="left"/>
    </xf>
    <xf numFmtId="0" fontId="48" fillId="0" borderId="11" xfId="0" applyFont="1" applyFill="1" applyBorder="1" applyAlignment="1">
      <alignment horizontal="left"/>
    </xf>
    <xf numFmtId="49" fontId="48" fillId="0" borderId="11" xfId="0" quotePrefix="1" applyNumberFormat="1" applyFont="1" applyFill="1" applyBorder="1" applyAlignment="1" applyProtection="1">
      <alignment horizontal="center"/>
      <protection locked="0"/>
    </xf>
    <xf numFmtId="49" fontId="48" fillId="0" borderId="11" xfId="0" applyNumberFormat="1" applyFont="1" applyFill="1" applyBorder="1" applyAlignment="1" applyProtection="1">
      <alignment horizontal="center"/>
      <protection locked="0"/>
    </xf>
    <xf numFmtId="49" fontId="48" fillId="0" borderId="16" xfId="0" applyNumberFormat="1" applyFont="1" applyFill="1" applyBorder="1" applyAlignment="1" applyProtection="1">
      <alignment horizontal="center"/>
      <protection locked="0"/>
    </xf>
    <xf numFmtId="49" fontId="48" fillId="0" borderId="15" xfId="0" applyNumberFormat="1" applyFont="1" applyFill="1" applyBorder="1" applyAlignment="1" applyProtection="1">
      <alignment horizontal="center"/>
      <protection locked="0"/>
    </xf>
    <xf numFmtId="0" fontId="49" fillId="0" borderId="11" xfId="0" applyFont="1" applyFill="1" applyBorder="1" applyAlignment="1">
      <alignment horizontal="right"/>
    </xf>
    <xf numFmtId="0" fontId="48" fillId="0" borderId="11" xfId="0" applyFont="1" applyFill="1" applyBorder="1" applyAlignment="1">
      <alignment horizontal="right"/>
    </xf>
    <xf numFmtId="0" fontId="49" fillId="0" borderId="0" xfId="0" applyFont="1" applyFill="1"/>
    <xf numFmtId="1" fontId="49" fillId="0" borderId="18" xfId="0" applyNumberFormat="1" applyFont="1" applyFill="1" applyBorder="1" applyAlignment="1">
      <alignment horizontal="left"/>
    </xf>
    <xf numFmtId="1" fontId="49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3" fontId="49" fillId="0" borderId="0" xfId="0" applyNumberFormat="1" applyFont="1" applyFill="1" applyBorder="1" applyAlignment="1">
      <alignment horizontal="right"/>
    </xf>
    <xf numFmtId="3" fontId="49" fillId="0" borderId="17" xfId="0" applyNumberFormat="1" applyFont="1" applyFill="1" applyBorder="1" applyAlignment="1">
      <alignment horizontal="right"/>
    </xf>
    <xf numFmtId="3" fontId="49" fillId="0" borderId="18" xfId="0" applyNumberFormat="1" applyFont="1" applyFill="1" applyBorder="1" applyAlignment="1">
      <alignment horizontal="right"/>
    </xf>
    <xf numFmtId="0" fontId="49" fillId="0" borderId="17" xfId="0" applyFont="1" applyFill="1" applyBorder="1" applyAlignment="1">
      <alignment horizontal="right"/>
    </xf>
    <xf numFmtId="3" fontId="48" fillId="0" borderId="12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48" fillId="0" borderId="17" xfId="0" applyNumberFormat="1" applyFont="1" applyFill="1" applyBorder="1" applyAlignment="1">
      <alignment horizontal="right"/>
    </xf>
    <xf numFmtId="3" fontId="48" fillId="0" borderId="18" xfId="0" applyNumberFormat="1" applyFont="1" applyFill="1" applyBorder="1" applyAlignment="1">
      <alignment horizontal="right"/>
    </xf>
    <xf numFmtId="0" fontId="49" fillId="0" borderId="0" xfId="0" applyFont="1" applyFill="1" applyBorder="1"/>
    <xf numFmtId="3" fontId="49" fillId="0" borderId="0" xfId="0" applyNumberFormat="1" applyFont="1" applyFill="1" applyBorder="1"/>
    <xf numFmtId="0" fontId="49" fillId="0" borderId="17" xfId="0" applyFont="1" applyFill="1" applyBorder="1"/>
    <xf numFmtId="0" fontId="49" fillId="0" borderId="18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10" fontId="49" fillId="0" borderId="0" xfId="36" applyNumberFormat="1" applyFont="1" applyFill="1" applyBorder="1"/>
    <xf numFmtId="3" fontId="49" fillId="0" borderId="17" xfId="0" applyNumberFormat="1" applyFont="1" applyFill="1" applyBorder="1"/>
    <xf numFmtId="3" fontId="49" fillId="0" borderId="18" xfId="0" applyNumberFormat="1" applyFont="1" applyFill="1" applyBorder="1"/>
    <xf numFmtId="165" fontId="49" fillId="0" borderId="0" xfId="0" applyNumberFormat="1" applyFont="1" applyFill="1" applyBorder="1"/>
    <xf numFmtId="171" fontId="49" fillId="0" borderId="0" xfId="36" applyNumberFormat="1" applyFont="1" applyFill="1" applyBorder="1"/>
    <xf numFmtId="9" fontId="49" fillId="0" borderId="0" xfId="36" applyFont="1" applyFill="1" applyBorder="1"/>
    <xf numFmtId="3" fontId="49" fillId="0" borderId="0" xfId="36" applyNumberFormat="1" applyFont="1" applyFill="1" applyBorder="1"/>
    <xf numFmtId="170" fontId="50" fillId="0" borderId="0" xfId="0" applyNumberFormat="1" applyFont="1" applyFill="1" applyAlignment="1">
      <alignment horizontal="right" vertical="center"/>
    </xf>
    <xf numFmtId="3" fontId="49" fillId="0" borderId="0" xfId="0" applyNumberFormat="1" applyFont="1" applyFill="1"/>
    <xf numFmtId="49" fontId="49" fillId="0" borderId="0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right"/>
    </xf>
    <xf numFmtId="0" fontId="49" fillId="0" borderId="18" xfId="0" applyFont="1" applyFill="1" applyBorder="1"/>
    <xf numFmtId="10" fontId="48" fillId="0" borderId="0" xfId="36" applyNumberFormat="1" applyFont="1" applyFill="1" applyBorder="1" applyAlignment="1">
      <alignment horizontal="right"/>
    </xf>
    <xf numFmtId="10" fontId="48" fillId="0" borderId="0" xfId="0" applyNumberFormat="1" applyFont="1" applyFill="1" applyBorder="1" applyAlignment="1">
      <alignment horizontal="right"/>
    </xf>
    <xf numFmtId="9" fontId="48" fillId="0" borderId="0" xfId="36" applyFont="1" applyFill="1" applyBorder="1" applyAlignment="1">
      <alignment horizontal="right"/>
    </xf>
    <xf numFmtId="171" fontId="48" fillId="0" borderId="0" xfId="36" applyNumberFormat="1" applyFont="1" applyFill="1" applyBorder="1" applyAlignment="1">
      <alignment horizontal="right"/>
    </xf>
    <xf numFmtId="4" fontId="49" fillId="0" borderId="0" xfId="0" applyNumberFormat="1" applyFont="1" applyFill="1" applyBorder="1"/>
    <xf numFmtId="10" fontId="49" fillId="0" borderId="0" xfId="0" applyNumberFormat="1" applyFont="1" applyFill="1" applyBorder="1"/>
    <xf numFmtId="0" fontId="50" fillId="0" borderId="0" xfId="0" applyNumberFormat="1" applyFont="1" applyFill="1" applyBorder="1" applyAlignment="1" applyProtection="1"/>
    <xf numFmtId="172" fontId="50" fillId="0" borderId="0" xfId="32" applyNumberFormat="1" applyFont="1" applyFill="1" applyBorder="1" applyAlignment="1" applyProtection="1"/>
    <xf numFmtId="3" fontId="48" fillId="0" borderId="13" xfId="0" applyNumberFormat="1" applyFont="1" applyFill="1" applyBorder="1" applyProtection="1"/>
    <xf numFmtId="3" fontId="48" fillId="0" borderId="0" xfId="0" applyNumberFormat="1" applyFont="1" applyFill="1" applyBorder="1" applyProtection="1"/>
    <xf numFmtId="9" fontId="48" fillId="0" borderId="0" xfId="36" applyFont="1" applyFill="1" applyBorder="1" applyProtection="1"/>
    <xf numFmtId="173" fontId="50" fillId="0" borderId="0" xfId="0" applyNumberFormat="1" applyFont="1" applyBorder="1" applyAlignment="1">
      <alignment horizontal="right" vertical="center"/>
    </xf>
    <xf numFmtId="0" fontId="48" fillId="0" borderId="0" xfId="0" applyFont="1" applyFill="1" applyBorder="1"/>
    <xf numFmtId="3" fontId="49" fillId="0" borderId="0" xfId="0" applyNumberFormat="1" applyFont="1" applyFill="1" applyBorder="1" applyProtection="1"/>
    <xf numFmtId="167" fontId="49" fillId="0" borderId="0" xfId="32" applyFont="1" applyFill="1"/>
    <xf numFmtId="169" fontId="49" fillId="0" borderId="0" xfId="32" applyNumberFormat="1" applyFont="1" applyFill="1"/>
    <xf numFmtId="167" fontId="49" fillId="0" borderId="0" xfId="32" applyFont="1" applyFill="1" applyBorder="1"/>
    <xf numFmtId="169" fontId="49" fillId="0" borderId="0" xfId="32" applyNumberFormat="1" applyFont="1" applyFill="1" applyBorder="1"/>
    <xf numFmtId="169" fontId="49" fillId="0" borderId="0" xfId="0" applyNumberFormat="1" applyFont="1" applyFill="1" applyBorder="1"/>
    <xf numFmtId="168" fontId="49" fillId="0" borderId="0" xfId="0" applyNumberFormat="1" applyFont="1" applyFill="1" applyBorder="1"/>
    <xf numFmtId="3" fontId="49" fillId="0" borderId="17" xfId="0" applyNumberFormat="1" applyFont="1" applyFill="1" applyBorder="1" applyProtection="1"/>
    <xf numFmtId="3" fontId="49" fillId="0" borderId="18" xfId="0" applyNumberFormat="1" applyFont="1" applyFill="1" applyBorder="1" applyProtection="1"/>
    <xf numFmtId="168" fontId="49" fillId="0" borderId="0" xfId="0" applyNumberFormat="1" applyFont="1" applyFill="1"/>
    <xf numFmtId="0" fontId="48" fillId="0" borderId="18" xfId="0" applyFont="1" applyFill="1" applyBorder="1" applyAlignment="1">
      <alignment horizontal="left"/>
    </xf>
    <xf numFmtId="3" fontId="48" fillId="0" borderId="13" xfId="0" applyNumberFormat="1" applyFont="1" applyFill="1" applyBorder="1"/>
    <xf numFmtId="3" fontId="48" fillId="0" borderId="0" xfId="0" applyNumberFormat="1" applyFont="1" applyFill="1" applyBorder="1"/>
    <xf numFmtId="9" fontId="48" fillId="0" borderId="0" xfId="36" applyNumberFormat="1" applyFont="1" applyFill="1" applyBorder="1"/>
    <xf numFmtId="3" fontId="48" fillId="0" borderId="17" xfId="0" applyNumberFormat="1" applyFont="1" applyFill="1" applyBorder="1"/>
    <xf numFmtId="3" fontId="48" fillId="0" borderId="18" xfId="0" applyNumberFormat="1" applyFont="1" applyFill="1" applyBorder="1"/>
    <xf numFmtId="0" fontId="49" fillId="0" borderId="19" xfId="0" applyFont="1" applyFill="1" applyBorder="1" applyAlignment="1">
      <alignment horizontal="left"/>
    </xf>
    <xf numFmtId="0" fontId="49" fillId="0" borderId="14" xfId="0" applyFont="1" applyFill="1" applyBorder="1" applyAlignment="1">
      <alignment horizontal="left"/>
    </xf>
    <xf numFmtId="3" fontId="49" fillId="0" borderId="14" xfId="0" applyNumberFormat="1" applyFont="1" applyFill="1" applyBorder="1" applyProtection="1"/>
    <xf numFmtId="3" fontId="49" fillId="0" borderId="20" xfId="0" applyNumberFormat="1" applyFont="1" applyFill="1" applyBorder="1" applyProtection="1"/>
    <xf numFmtId="3" fontId="49" fillId="0" borderId="19" xfId="0" applyNumberFormat="1" applyFont="1" applyFill="1" applyBorder="1" applyProtection="1"/>
    <xf numFmtId="0" fontId="49" fillId="0" borderId="14" xfId="0" applyFont="1" applyFill="1" applyBorder="1"/>
    <xf numFmtId="0" fontId="48" fillId="0" borderId="14" xfId="0" applyFont="1" applyFill="1" applyBorder="1" applyAlignment="1">
      <alignment horizontal="left"/>
    </xf>
    <xf numFmtId="165" fontId="48" fillId="0" borderId="14" xfId="0" applyNumberFormat="1" applyFont="1" applyFill="1" applyBorder="1" applyProtection="1"/>
    <xf numFmtId="3" fontId="48" fillId="0" borderId="14" xfId="0" applyNumberFormat="1" applyFont="1" applyFill="1" applyBorder="1" applyProtection="1"/>
    <xf numFmtId="0" fontId="49" fillId="0" borderId="20" xfId="0" applyFont="1" applyFill="1" applyBorder="1"/>
    <xf numFmtId="10" fontId="49" fillId="0" borderId="0" xfId="36" applyNumberFormat="1" applyFont="1" applyFill="1"/>
    <xf numFmtId="3" fontId="48" fillId="0" borderId="0" xfId="0" applyNumberFormat="1" applyFont="1" applyFill="1" applyBorder="1" applyAlignment="1" applyProtection="1">
      <alignment horizontal="right"/>
    </xf>
    <xf numFmtId="3" fontId="49" fillId="0" borderId="15" xfId="0" applyNumberFormat="1" applyFont="1" applyFill="1" applyBorder="1" applyProtection="1"/>
    <xf numFmtId="0" fontId="49" fillId="0" borderId="11" xfId="0" applyFont="1" applyFill="1" applyBorder="1"/>
    <xf numFmtId="3" fontId="48" fillId="0" borderId="11" xfId="0" applyNumberFormat="1" applyFont="1" applyFill="1" applyBorder="1" applyProtection="1"/>
    <xf numFmtId="0" fontId="49" fillId="0" borderId="16" xfId="0" applyFont="1" applyFill="1" applyBorder="1"/>
    <xf numFmtId="169" fontId="49" fillId="0" borderId="0" xfId="0" applyNumberFormat="1" applyFont="1" applyFill="1"/>
    <xf numFmtId="3" fontId="48" fillId="0" borderId="12" xfId="0" applyNumberFormat="1" applyFont="1" applyFill="1" applyBorder="1"/>
    <xf numFmtId="3" fontId="49" fillId="0" borderId="20" xfId="0" applyNumberFormat="1" applyFont="1" applyFill="1" applyBorder="1"/>
    <xf numFmtId="3" fontId="49" fillId="0" borderId="19" xfId="0" applyNumberFormat="1" applyFont="1" applyFill="1" applyBorder="1"/>
    <xf numFmtId="3" fontId="48" fillId="0" borderId="26" xfId="0" applyNumberFormat="1" applyFont="1" applyFill="1" applyBorder="1" applyProtection="1"/>
    <xf numFmtId="0" fontId="7" fillId="0" borderId="27" xfId="0" applyFont="1" applyFill="1" applyBorder="1" applyAlignment="1" applyProtection="1">
      <alignment horizontal="left"/>
    </xf>
    <xf numFmtId="3" fontId="19" fillId="0" borderId="14" xfId="0" applyNumberFormat="1" applyFont="1" applyFill="1" applyBorder="1" applyProtection="1"/>
    <xf numFmtId="3" fontId="7" fillId="0" borderId="13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horizontal="right"/>
    </xf>
    <xf numFmtId="164" fontId="0" fillId="0" borderId="0" xfId="50" applyFont="1"/>
    <xf numFmtId="164" fontId="0" fillId="0" borderId="0" xfId="0" applyNumberFormat="1"/>
    <xf numFmtId="41" fontId="55" fillId="19" borderId="0" xfId="56" applyNumberFormat="1" applyFont="1" applyFill="1" applyBorder="1" applyAlignment="1" applyProtection="1">
      <alignment horizontal="right"/>
    </xf>
    <xf numFmtId="3" fontId="49" fillId="0" borderId="0" xfId="0" applyNumberFormat="1" applyFont="1" applyFill="1" applyBorder="1"/>
    <xf numFmtId="165" fontId="49" fillId="0" borderId="0" xfId="0" applyNumberFormat="1" applyFont="1" applyFill="1" applyBorder="1"/>
    <xf numFmtId="0" fontId="54" fillId="18" borderId="25" xfId="56" applyFont="1" applyFill="1" applyBorder="1" applyAlignment="1" applyProtection="1">
      <alignment horizontal="centerContinuous"/>
    </xf>
    <xf numFmtId="0" fontId="22" fillId="18" borderId="12" xfId="56" applyFont="1" applyFill="1" applyBorder="1" applyAlignment="1" applyProtection="1">
      <alignment horizontal="centerContinuous"/>
    </xf>
    <xf numFmtId="0" fontId="22" fillId="18" borderId="12" xfId="56" applyFont="1" applyFill="1" applyBorder="1" applyAlignment="1" applyProtection="1">
      <alignment horizontal="center"/>
    </xf>
    <xf numFmtId="0" fontId="22" fillId="18" borderId="28" xfId="56" applyFont="1" applyFill="1" applyBorder="1" applyAlignment="1" applyProtection="1">
      <alignment horizontal="centerContinuous"/>
    </xf>
    <xf numFmtId="0" fontId="55" fillId="19" borderId="24" xfId="56" applyFont="1" applyFill="1" applyBorder="1" applyProtection="1"/>
    <xf numFmtId="0" fontId="56" fillId="19" borderId="0" xfId="56" applyFont="1" applyFill="1" applyBorder="1" applyAlignment="1" applyProtection="1">
      <alignment horizontal="left"/>
    </xf>
    <xf numFmtId="0" fontId="55" fillId="19" borderId="0" xfId="56" applyFont="1" applyFill="1" applyBorder="1" applyAlignment="1" applyProtection="1">
      <alignment horizontal="center"/>
    </xf>
    <xf numFmtId="0" fontId="56" fillId="19" borderId="0" xfId="56" applyFont="1" applyFill="1" applyBorder="1" applyAlignment="1" applyProtection="1">
      <alignment horizontal="right"/>
    </xf>
    <xf numFmtId="0" fontId="55" fillId="19" borderId="0" xfId="56" applyFont="1" applyFill="1" applyBorder="1" applyAlignment="1" applyProtection="1">
      <alignment horizontal="right"/>
    </xf>
    <xf numFmtId="0" fontId="55" fillId="19" borderId="0" xfId="56" applyFont="1" applyFill="1" applyBorder="1" applyProtection="1"/>
    <xf numFmtId="0" fontId="55" fillId="19" borderId="29" xfId="56" applyFont="1" applyFill="1" applyBorder="1" applyProtection="1"/>
    <xf numFmtId="0" fontId="55" fillId="0" borderId="24" xfId="56" applyFont="1" applyBorder="1" applyProtection="1"/>
    <xf numFmtId="0" fontId="55" fillId="0" borderId="0" xfId="56" applyFont="1" applyBorder="1" applyAlignment="1" applyProtection="1">
      <alignment horizontal="center"/>
    </xf>
    <xf numFmtId="0" fontId="55" fillId="0" borderId="0" xfId="56" applyFont="1" applyBorder="1" applyAlignment="1" applyProtection="1">
      <alignment horizontal="right"/>
    </xf>
    <xf numFmtId="0" fontId="55" fillId="0" borderId="29" xfId="56" applyFont="1" applyBorder="1" applyProtection="1"/>
    <xf numFmtId="0" fontId="55" fillId="19" borderId="24" xfId="56" applyFont="1" applyFill="1" applyBorder="1" applyAlignment="1" applyProtection="1">
      <alignment horizontal="center"/>
    </xf>
    <xf numFmtId="174" fontId="56" fillId="19" borderId="0" xfId="56" applyNumberFormat="1" applyFont="1" applyFill="1" applyBorder="1" applyAlignment="1" applyProtection="1">
      <alignment horizontal="left"/>
    </xf>
    <xf numFmtId="174" fontId="56" fillId="19" borderId="0" xfId="56" applyNumberFormat="1" applyFont="1" applyFill="1" applyBorder="1" applyAlignment="1" applyProtection="1">
      <alignment horizontal="center"/>
    </xf>
    <xf numFmtId="174" fontId="56" fillId="19" borderId="0" xfId="56" applyNumberFormat="1" applyFont="1" applyFill="1" applyBorder="1" applyAlignment="1" applyProtection="1">
      <alignment horizontal="right"/>
    </xf>
    <xf numFmtId="0" fontId="55" fillId="19" borderId="29" xfId="56" applyFont="1" applyFill="1" applyBorder="1" applyAlignment="1" applyProtection="1">
      <alignment horizontal="center"/>
    </xf>
    <xf numFmtId="0" fontId="56" fillId="19" borderId="0" xfId="56" applyFont="1" applyFill="1" applyBorder="1" applyAlignment="1" applyProtection="1">
      <alignment horizontal="center"/>
    </xf>
    <xf numFmtId="0" fontId="56" fillId="19" borderId="0" xfId="56" applyFont="1" applyFill="1" applyBorder="1" applyProtection="1"/>
    <xf numFmtId="0" fontId="56" fillId="19" borderId="0" xfId="56" applyFont="1" applyFill="1" applyBorder="1" applyAlignment="1" applyProtection="1"/>
    <xf numFmtId="0" fontId="56" fillId="19" borderId="29" xfId="56" applyFont="1" applyFill="1" applyBorder="1" applyAlignment="1" applyProtection="1">
      <alignment horizontal="center"/>
    </xf>
    <xf numFmtId="0" fontId="56" fillId="19" borderId="24" xfId="56" applyFont="1" applyFill="1" applyBorder="1" applyProtection="1"/>
    <xf numFmtId="0" fontId="57" fillId="19" borderId="0" xfId="56" applyFont="1" applyFill="1" applyBorder="1" applyProtection="1"/>
    <xf numFmtId="49" fontId="57" fillId="19" borderId="0" xfId="56" applyNumberFormat="1" applyFont="1" applyFill="1" applyBorder="1" applyAlignment="1" applyProtection="1">
      <alignment horizontal="center"/>
    </xf>
    <xf numFmtId="0" fontId="57" fillId="19" borderId="0" xfId="56" applyFont="1" applyFill="1" applyBorder="1" applyAlignment="1" applyProtection="1">
      <alignment horizontal="right"/>
    </xf>
    <xf numFmtId="38" fontId="56" fillId="19" borderId="28" xfId="56" applyNumberFormat="1" applyFont="1" applyFill="1" applyBorder="1" applyProtection="1"/>
    <xf numFmtId="3" fontId="56" fillId="19" borderId="28" xfId="56" applyNumberFormat="1" applyFont="1" applyFill="1" applyBorder="1" applyProtection="1"/>
    <xf numFmtId="3" fontId="56" fillId="19" borderId="24" xfId="56" applyNumberFormat="1" applyFont="1" applyFill="1" applyBorder="1" applyAlignment="1" applyProtection="1">
      <alignment horizontal="centerContinuous"/>
    </xf>
    <xf numFmtId="0" fontId="56" fillId="20" borderId="0" xfId="56" applyFont="1" applyFill="1" applyBorder="1" applyAlignment="1" applyProtection="1">
      <alignment horizontal="centerContinuous"/>
    </xf>
    <xf numFmtId="0" fontId="55" fillId="19" borderId="29" xfId="56" applyFont="1" applyFill="1" applyBorder="1" applyAlignment="1" applyProtection="1">
      <alignment horizontal="right"/>
    </xf>
    <xf numFmtId="0" fontId="55" fillId="21" borderId="24" xfId="0" applyFont="1" applyFill="1" applyBorder="1" applyAlignment="1">
      <alignment horizontal="left"/>
    </xf>
    <xf numFmtId="0" fontId="55" fillId="21" borderId="0" xfId="0" applyFont="1" applyFill="1" applyBorder="1" applyAlignment="1">
      <alignment horizontal="left"/>
    </xf>
    <xf numFmtId="49" fontId="55" fillId="21" borderId="0" xfId="0" applyNumberFormat="1" applyFont="1" applyFill="1" applyBorder="1" applyAlignment="1">
      <alignment horizontal="center"/>
    </xf>
    <xf numFmtId="3" fontId="55" fillId="21" borderId="0" xfId="0" applyNumberFormat="1" applyFont="1" applyFill="1" applyBorder="1" applyProtection="1"/>
    <xf numFmtId="0" fontId="55" fillId="20" borderId="0" xfId="0" applyFont="1" applyFill="1" applyBorder="1" applyProtection="1">
      <protection locked="0"/>
    </xf>
    <xf numFmtId="0" fontId="55" fillId="20" borderId="29" xfId="0" applyFont="1" applyFill="1" applyBorder="1" applyProtection="1">
      <protection locked="0"/>
    </xf>
    <xf numFmtId="0" fontId="5" fillId="19" borderId="24" xfId="0" applyFont="1" applyFill="1" applyBorder="1" applyAlignment="1" applyProtection="1">
      <alignment horizontal="centerContinuous"/>
      <protection locked="0"/>
    </xf>
    <xf numFmtId="0" fontId="5" fillId="19" borderId="0" xfId="0" applyFont="1" applyFill="1" applyBorder="1" applyAlignment="1" applyProtection="1">
      <alignment horizontal="centerContinuous"/>
      <protection locked="0"/>
    </xf>
    <xf numFmtId="49" fontId="0" fillId="20" borderId="0" xfId="0" applyNumberFormat="1" applyFill="1" applyBorder="1" applyAlignment="1">
      <alignment horizontal="center"/>
    </xf>
    <xf numFmtId="0" fontId="0" fillId="20" borderId="0" xfId="0" applyFill="1" applyBorder="1"/>
    <xf numFmtId="49" fontId="5" fillId="19" borderId="0" xfId="0" applyNumberFormat="1" applyFont="1" applyFill="1" applyBorder="1" applyAlignment="1" applyProtection="1">
      <alignment horizontal="center"/>
      <protection locked="0"/>
    </xf>
    <xf numFmtId="0" fontId="5" fillId="19" borderId="29" xfId="0" applyFont="1" applyFill="1" applyBorder="1" applyAlignment="1" applyProtection="1">
      <alignment horizontal="centerContinuous"/>
      <protection locked="0"/>
    </xf>
    <xf numFmtId="0" fontId="9" fillId="19" borderId="24" xfId="0" applyFont="1" applyFill="1" applyBorder="1" applyAlignment="1" applyProtection="1">
      <alignment horizontal="centerContinuous"/>
      <protection locked="0"/>
    </xf>
    <xf numFmtId="0" fontId="9" fillId="19" borderId="0" xfId="0" applyFont="1" applyFill="1" applyBorder="1" applyAlignment="1" applyProtection="1">
      <alignment horizontal="centerContinuous"/>
      <protection locked="0"/>
    </xf>
    <xf numFmtId="49" fontId="9" fillId="19" borderId="0" xfId="0" applyNumberFormat="1" applyFont="1" applyFill="1" applyBorder="1" applyAlignment="1" applyProtection="1">
      <alignment horizontal="center"/>
      <protection locked="0"/>
    </xf>
    <xf numFmtId="0" fontId="4" fillId="0" borderId="0" xfId="56" applyBorder="1" applyProtection="1"/>
    <xf numFmtId="0" fontId="9" fillId="19" borderId="29" xfId="0" applyFont="1" applyFill="1" applyBorder="1" applyAlignment="1" applyProtection="1">
      <alignment horizontal="centerContinuous"/>
      <protection locked="0"/>
    </xf>
    <xf numFmtId="3" fontId="5" fillId="19" borderId="24" xfId="0" applyNumberFormat="1" applyFont="1" applyFill="1" applyBorder="1" applyAlignment="1" applyProtection="1">
      <alignment horizontal="right"/>
      <protection locked="0"/>
    </xf>
    <xf numFmtId="3" fontId="5" fillId="19" borderId="0" xfId="0" applyNumberFormat="1" applyFont="1" applyFill="1" applyBorder="1" applyAlignment="1" applyProtection="1">
      <alignment horizontal="right"/>
      <protection locked="0"/>
    </xf>
    <xf numFmtId="0" fontId="55" fillId="20" borderId="12" xfId="0" applyFont="1" applyFill="1" applyBorder="1" applyProtection="1">
      <protection locked="0"/>
    </xf>
    <xf numFmtId="0" fontId="55" fillId="19" borderId="0" xfId="56" applyFont="1" applyFill="1" applyBorder="1" applyAlignment="1" applyProtection="1">
      <alignment horizontal="left"/>
    </xf>
    <xf numFmtId="38" fontId="56" fillId="19" borderId="29" xfId="56" applyNumberFormat="1" applyFont="1" applyFill="1" applyBorder="1" applyProtection="1"/>
    <xf numFmtId="38" fontId="56" fillId="19" borderId="30" xfId="56" applyNumberFormat="1" applyFont="1" applyFill="1" applyBorder="1" applyProtection="1"/>
    <xf numFmtId="38" fontId="55" fillId="19" borderId="29" xfId="56" applyNumberFormat="1" applyFont="1" applyFill="1" applyBorder="1" applyProtection="1"/>
    <xf numFmtId="0" fontId="55" fillId="19" borderId="24" xfId="56" applyFont="1" applyFill="1" applyBorder="1" applyAlignment="1" applyProtection="1">
      <alignment horizontal="left"/>
    </xf>
    <xf numFmtId="3" fontId="55" fillId="19" borderId="0" xfId="56" applyNumberFormat="1" applyFont="1" applyFill="1" applyBorder="1" applyAlignment="1" applyProtection="1">
      <alignment horizontal="right"/>
    </xf>
    <xf numFmtId="3" fontId="55" fillId="0" borderId="0" xfId="56" applyNumberFormat="1" applyFont="1" applyFill="1" applyBorder="1" applyAlignment="1" applyProtection="1">
      <alignment horizontal="right"/>
    </xf>
    <xf numFmtId="0" fontId="55" fillId="0" borderId="0" xfId="0" applyFont="1"/>
    <xf numFmtId="38" fontId="0" fillId="0" borderId="0" xfId="0" applyNumberFormat="1"/>
    <xf numFmtId="0" fontId="7" fillId="0" borderId="0" xfId="0" applyFont="1"/>
    <xf numFmtId="0" fontId="4" fillId="0" borderId="0" xfId="0" applyFont="1"/>
    <xf numFmtId="4" fontId="0" fillId="0" borderId="0" xfId="0" applyNumberFormat="1"/>
    <xf numFmtId="164" fontId="7" fillId="22" borderId="0" xfId="50" applyFont="1" applyFill="1"/>
    <xf numFmtId="164" fontId="0" fillId="22" borderId="0" xfId="50" applyFont="1" applyFill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50" applyFont="1" applyFill="1"/>
    <xf numFmtId="49" fontId="49" fillId="0" borderId="0" xfId="0" applyNumberFormat="1" applyFont="1" applyFill="1" applyBorder="1" applyAlignment="1">
      <alignment horizontal="right"/>
    </xf>
    <xf numFmtId="0" fontId="49" fillId="0" borderId="0" xfId="0" applyFont="1" applyFill="1" applyBorder="1" applyAlignment="1"/>
    <xf numFmtId="49" fontId="49" fillId="0" borderId="0" xfId="0" quotePrefix="1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0" fontId="48" fillId="0" borderId="14" xfId="0" applyFont="1" applyFill="1" applyBorder="1" applyAlignment="1">
      <alignment horizontal="right"/>
    </xf>
    <xf numFmtId="0" fontId="55" fillId="21" borderId="25" xfId="0" applyFont="1" applyFill="1" applyBorder="1" applyAlignment="1">
      <alignment horizontal="left"/>
    </xf>
    <xf numFmtId="0" fontId="55" fillId="21" borderId="12" xfId="0" applyFont="1" applyFill="1" applyBorder="1" applyAlignment="1">
      <alignment horizontal="left"/>
    </xf>
    <xf numFmtId="49" fontId="55" fillId="21" borderId="12" xfId="0" applyNumberFormat="1" applyFont="1" applyFill="1" applyBorder="1" applyAlignment="1">
      <alignment horizontal="center"/>
    </xf>
    <xf numFmtId="3" fontId="55" fillId="21" borderId="12" xfId="0" applyNumberFormat="1" applyFont="1" applyFill="1" applyBorder="1" applyProtection="1"/>
    <xf numFmtId="0" fontId="55" fillId="20" borderId="28" xfId="0" applyFont="1" applyFill="1" applyBorder="1" applyProtection="1">
      <protection locked="0"/>
    </xf>
    <xf numFmtId="0" fontId="9" fillId="20" borderId="0" xfId="0" applyFont="1" applyFill="1" applyBorder="1" applyProtection="1">
      <protection locked="0"/>
    </xf>
    <xf numFmtId="49" fontId="5" fillId="19" borderId="0" xfId="0" quotePrefix="1" applyNumberFormat="1" applyFont="1" applyFill="1" applyBorder="1" applyAlignment="1" applyProtection="1">
      <alignment horizontal="center"/>
      <protection locked="0"/>
    </xf>
    <xf numFmtId="0" fontId="55" fillId="21" borderId="22" xfId="0" applyFont="1" applyFill="1" applyBorder="1" applyAlignment="1">
      <alignment horizontal="left"/>
    </xf>
    <xf numFmtId="0" fontId="55" fillId="21" borderId="10" xfId="0" applyFont="1" applyFill="1" applyBorder="1" applyAlignment="1">
      <alignment horizontal="left"/>
    </xf>
    <xf numFmtId="49" fontId="55" fillId="21" borderId="10" xfId="0" applyNumberFormat="1" applyFont="1" applyFill="1" applyBorder="1" applyAlignment="1">
      <alignment horizontal="center"/>
    </xf>
    <xf numFmtId="3" fontId="55" fillId="21" borderId="10" xfId="0" applyNumberFormat="1" applyFont="1" applyFill="1" applyBorder="1" applyProtection="1"/>
    <xf numFmtId="0" fontId="55" fillId="20" borderId="10" xfId="0" applyFont="1" applyFill="1" applyBorder="1" applyProtection="1">
      <protection locked="0"/>
    </xf>
    <xf numFmtId="0" fontId="55" fillId="20" borderId="23" xfId="0" applyFont="1" applyFill="1" applyBorder="1" applyProtection="1">
      <protection locked="0"/>
    </xf>
    <xf numFmtId="0" fontId="9" fillId="20" borderId="24" xfId="0" applyFont="1" applyFill="1" applyBorder="1" applyProtection="1">
      <protection locked="0"/>
    </xf>
    <xf numFmtId="0" fontId="5" fillId="19" borderId="29" xfId="0" quotePrefix="1" applyFont="1" applyFill="1" applyBorder="1" applyAlignment="1" applyProtection="1">
      <alignment horizontal="left"/>
      <protection locked="0"/>
    </xf>
    <xf numFmtId="0" fontId="29" fillId="0" borderId="18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48" fillId="0" borderId="18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9" fillId="19" borderId="0" xfId="0" applyFont="1" applyFill="1" applyBorder="1" applyAlignment="1" applyProtection="1">
      <alignment horizontal="center"/>
      <protection locked="0"/>
    </xf>
    <xf numFmtId="0" fontId="9" fillId="19" borderId="29" xfId="0" applyFont="1" applyFill="1" applyBorder="1" applyAlignment="1" applyProtection="1">
      <alignment horizontal="center"/>
      <protection locked="0"/>
    </xf>
    <xf numFmtId="0" fontId="9" fillId="19" borderId="25" xfId="0" applyFont="1" applyFill="1" applyBorder="1" applyAlignment="1" applyProtection="1">
      <alignment horizontal="center"/>
      <protection locked="0"/>
    </xf>
    <xf numFmtId="0" fontId="9" fillId="19" borderId="12" xfId="0" applyFont="1" applyFill="1" applyBorder="1" applyAlignment="1" applyProtection="1">
      <alignment horizontal="center"/>
      <protection locked="0"/>
    </xf>
    <xf numFmtId="0" fontId="9" fillId="19" borderId="28" xfId="0" applyFont="1" applyFill="1" applyBorder="1" applyAlignment="1" applyProtection="1">
      <alignment horizontal="center"/>
      <protection locked="0"/>
    </xf>
    <xf numFmtId="0" fontId="54" fillId="18" borderId="22" xfId="56" applyFont="1" applyFill="1" applyBorder="1" applyAlignment="1" applyProtection="1">
      <alignment horizontal="center"/>
    </xf>
    <xf numFmtId="0" fontId="54" fillId="18" borderId="10" xfId="56" applyFont="1" applyFill="1" applyBorder="1" applyAlignment="1" applyProtection="1">
      <alignment horizontal="center"/>
    </xf>
    <xf numFmtId="0" fontId="54" fillId="18" borderId="23" xfId="56" applyFont="1" applyFill="1" applyBorder="1" applyAlignment="1" applyProtection="1">
      <alignment horizontal="center"/>
    </xf>
    <xf numFmtId="0" fontId="54" fillId="18" borderId="24" xfId="56" applyFont="1" applyFill="1" applyBorder="1" applyAlignment="1" applyProtection="1">
      <alignment horizontal="center"/>
    </xf>
    <xf numFmtId="0" fontId="0" fillId="0" borderId="0" xfId="0" applyBorder="1"/>
    <xf numFmtId="0" fontId="0" fillId="0" borderId="29" xfId="0" applyBorder="1"/>
    <xf numFmtId="0" fontId="5" fillId="19" borderId="24" xfId="0" applyFont="1" applyFill="1" applyBorder="1" applyAlignment="1" applyProtection="1">
      <alignment horizontal="center"/>
      <protection locked="0"/>
    </xf>
    <xf numFmtId="0" fontId="5" fillId="19" borderId="0" xfId="0" applyFont="1" applyFill="1" applyBorder="1" applyAlignment="1" applyProtection="1">
      <alignment horizontal="center"/>
      <protection locked="0"/>
    </xf>
    <xf numFmtId="0" fontId="5" fillId="19" borderId="29" xfId="0" applyFont="1" applyFill="1" applyBorder="1" applyAlignment="1" applyProtection="1">
      <alignment horizontal="center"/>
      <protection locked="0"/>
    </xf>
    <xf numFmtId="0" fontId="54" fillId="18" borderId="25" xfId="56" applyFont="1" applyFill="1" applyBorder="1" applyAlignment="1" applyProtection="1">
      <alignment horizontal="center"/>
    </xf>
    <xf numFmtId="0" fontId="54" fillId="18" borderId="12" xfId="56" applyFont="1" applyFill="1" applyBorder="1" applyAlignment="1" applyProtection="1">
      <alignment horizontal="center"/>
    </xf>
    <xf numFmtId="0" fontId="54" fillId="18" borderId="28" xfId="56" applyFont="1" applyFill="1" applyBorder="1" applyAlignment="1" applyProtection="1">
      <alignment horizontal="center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1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[0]" xfId="50" builtinId="6"/>
    <cellStyle name="Moneda" xfId="33" builtinId="4"/>
    <cellStyle name="Neutral" xfId="34" builtinId="28" customBuiltin="1"/>
    <cellStyle name="Normal" xfId="0" builtinId="0"/>
    <cellStyle name="Normal 2" xfId="45"/>
    <cellStyle name="Normal 2 2" xfId="46"/>
    <cellStyle name="Normal 2 3" xfId="51"/>
    <cellStyle name="Normal 3" xfId="47"/>
    <cellStyle name="Normal 3 2" xfId="52"/>
    <cellStyle name="Normal 4" xfId="48"/>
    <cellStyle name="Normal 4 2" xfId="53"/>
    <cellStyle name="Normal 5" xfId="49"/>
    <cellStyle name="Normal 5 2" xfId="56"/>
    <cellStyle name="Normal 5 3" xfId="54"/>
    <cellStyle name="Normal 6" xfId="55"/>
    <cellStyle name="Notas" xfId="35" builtinId="10" customBuiltin="1"/>
    <cellStyle name="Porcentaje" xfId="36" builtinId="5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54</xdr:row>
      <xdr:rowOff>142874</xdr:rowOff>
    </xdr:from>
    <xdr:to>
      <xdr:col>3</xdr:col>
      <xdr:colOff>501015</xdr:colOff>
      <xdr:row>57</xdr:row>
      <xdr:rowOff>95249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4775" y="12744449"/>
          <a:ext cx="5777865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DIEGO SANCHEZ FONSECA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79.237.267</a:t>
          </a:r>
        </a:p>
      </xdr:txBody>
    </xdr:sp>
    <xdr:clientData/>
  </xdr:twoCellAnchor>
  <xdr:twoCellAnchor>
    <xdr:from>
      <xdr:col>13</xdr:col>
      <xdr:colOff>1788582</xdr:colOff>
      <xdr:row>53</xdr:row>
      <xdr:rowOff>193674</xdr:rowOff>
    </xdr:from>
    <xdr:to>
      <xdr:col>15</xdr:col>
      <xdr:colOff>1390649</xdr:colOff>
      <xdr:row>57</xdr:row>
      <xdr:rowOff>171449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399432" y="11090274"/>
          <a:ext cx="3393017" cy="968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LUZ NELLY REY BERNAL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CONTADOR PUBLICO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40.379.340                                                T.P. 31.742-T</a:t>
          </a:r>
        </a:p>
      </xdr:txBody>
    </xdr:sp>
    <xdr:clientData/>
  </xdr:twoCellAnchor>
  <xdr:twoCellAnchor editAs="oneCell">
    <xdr:from>
      <xdr:col>23</xdr:col>
      <xdr:colOff>0</xdr:colOff>
      <xdr:row>30</xdr:row>
      <xdr:rowOff>0</xdr:rowOff>
    </xdr:from>
    <xdr:to>
      <xdr:col>24</xdr:col>
      <xdr:colOff>47625</xdr:colOff>
      <xdr:row>34</xdr:row>
      <xdr:rowOff>171450</xdr:rowOff>
    </xdr:to>
    <xdr:sp macro="" textlink="">
      <xdr:nvSpPr>
        <xdr:cNvPr id="11268" name="AutoShape 4" descr="Bogota+IDU.png"/>
        <xdr:cNvSpPr>
          <a:spLocks noChangeAspect="1" noChangeArrowheads="1"/>
        </xdr:cNvSpPr>
      </xdr:nvSpPr>
      <xdr:spPr bwMode="auto">
        <a:xfrm>
          <a:off x="26022300" y="5819775"/>
          <a:ext cx="19050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16</xdr:col>
      <xdr:colOff>0</xdr:colOff>
      <xdr:row>7</xdr:row>
      <xdr:rowOff>247650</xdr:rowOff>
    </xdr:to>
    <xdr:sp macro="" textlink="">
      <xdr:nvSpPr>
        <xdr:cNvPr id="11269" name="AutoShape 5" descr="Bogota+IDU.png"/>
        <xdr:cNvSpPr>
          <a:spLocks noChangeAspect="1" noChangeArrowheads="1"/>
        </xdr:cNvSpPr>
      </xdr:nvSpPr>
      <xdr:spPr bwMode="auto">
        <a:xfrm>
          <a:off x="18640425" y="542925"/>
          <a:ext cx="19050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23</xdr:row>
      <xdr:rowOff>0</xdr:rowOff>
    </xdr:from>
    <xdr:to>
      <xdr:col>29</xdr:col>
      <xdr:colOff>485775</xdr:colOff>
      <xdr:row>29</xdr:row>
      <xdr:rowOff>171450</xdr:rowOff>
    </xdr:to>
    <xdr:sp macro="" textlink="">
      <xdr:nvSpPr>
        <xdr:cNvPr id="11270" name="AutoShape 6" descr="Bogota+IDU.png"/>
        <xdr:cNvSpPr>
          <a:spLocks noChangeAspect="1" noChangeArrowheads="1"/>
        </xdr:cNvSpPr>
      </xdr:nvSpPr>
      <xdr:spPr bwMode="auto">
        <a:xfrm>
          <a:off x="32766000" y="4629150"/>
          <a:ext cx="19050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71437</xdr:colOff>
      <xdr:row>0</xdr:row>
      <xdr:rowOff>0</xdr:rowOff>
    </xdr:from>
    <xdr:to>
      <xdr:col>15</xdr:col>
      <xdr:colOff>1819275</xdr:colOff>
      <xdr:row>6</xdr:row>
      <xdr:rowOff>165439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8937" y="0"/>
          <a:ext cx="2319338" cy="1403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45</xdr:row>
      <xdr:rowOff>152399</xdr:rowOff>
    </xdr:from>
    <xdr:to>
      <xdr:col>1</xdr:col>
      <xdr:colOff>2848021</xdr:colOff>
      <xdr:row>48</xdr:row>
      <xdr:rowOff>28575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133350" y="9886949"/>
          <a:ext cx="3238546" cy="5810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DIEGO SANCHEZ FONSECA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79.237.267</a:t>
          </a:r>
        </a:p>
      </xdr:txBody>
    </xdr:sp>
    <xdr:clientData/>
  </xdr:twoCellAnchor>
  <xdr:twoCellAnchor>
    <xdr:from>
      <xdr:col>3</xdr:col>
      <xdr:colOff>581026</xdr:colOff>
      <xdr:row>45</xdr:row>
      <xdr:rowOff>76200</xdr:rowOff>
    </xdr:from>
    <xdr:to>
      <xdr:col>6</xdr:col>
      <xdr:colOff>685800</xdr:colOff>
      <xdr:row>48</xdr:row>
      <xdr:rowOff>28575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5229226" y="9810750"/>
          <a:ext cx="2771774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LUZ NELLY REY BERNAL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CONTADOR PUBLICO</a:t>
          </a:r>
          <a:endParaRPr lang="es-C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40.379.340                                                                           T.P. 31.742-T</a:t>
          </a:r>
        </a:p>
      </xdr:txBody>
    </xdr:sp>
    <xdr:clientData/>
  </xdr:twoCellAnchor>
  <xdr:twoCellAnchor editAs="oneCell">
    <xdr:from>
      <xdr:col>4</xdr:col>
      <xdr:colOff>923925</xdr:colOff>
      <xdr:row>1</xdr:row>
      <xdr:rowOff>171450</xdr:rowOff>
    </xdr:from>
    <xdr:to>
      <xdr:col>7</xdr:col>
      <xdr:colOff>214313</xdr:colOff>
      <xdr:row>6</xdr:row>
      <xdr:rowOff>89239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71475"/>
          <a:ext cx="2319338" cy="1403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106</xdr:row>
      <xdr:rowOff>1058</xdr:rowOff>
    </xdr:from>
    <xdr:to>
      <xdr:col>2</xdr:col>
      <xdr:colOff>3762376</xdr:colOff>
      <xdr:row>108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57176" y="8116358"/>
          <a:ext cx="4648200" cy="560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DIEGO SANCHEZ FONSECA</a:t>
          </a:r>
        </a:p>
        <a:p>
          <a:pPr algn="ctr" rtl="0">
            <a:defRPr sz="1000"/>
          </a:pP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REPRESENTANTE LEGAL</a:t>
          </a:r>
        </a:p>
        <a:p>
          <a:pPr algn="ctr" rtl="0">
            <a:defRPr sz="1000"/>
          </a:pP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C.C. 79.237.267</a:t>
          </a:r>
        </a:p>
      </xdr:txBody>
    </xdr:sp>
    <xdr:clientData/>
  </xdr:twoCellAnchor>
  <xdr:twoCellAnchor>
    <xdr:from>
      <xdr:col>5</xdr:col>
      <xdr:colOff>0</xdr:colOff>
      <xdr:row>105</xdr:row>
      <xdr:rowOff>190498</xdr:rowOff>
    </xdr:from>
    <xdr:to>
      <xdr:col>7</xdr:col>
      <xdr:colOff>920744</xdr:colOff>
      <xdr:row>108</xdr:row>
      <xdr:rowOff>514349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619875" y="8115298"/>
          <a:ext cx="2435219" cy="9144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 eaLnBrk="1" fontAlgn="auto" latinLnBrk="0" hangingPunct="1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LUZ NELLY REY BERNAL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CO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CONTADOR PUBLICO</a:t>
          </a:r>
        </a:p>
        <a:p>
          <a:pPr algn="ctr" rtl="0"/>
          <a:r>
            <a:rPr lang="es-CO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C.C. 40.379.340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CO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T.P. 31742-T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438150</xdr:colOff>
      <xdr:row>0</xdr:row>
      <xdr:rowOff>0</xdr:rowOff>
    </xdr:from>
    <xdr:to>
      <xdr:col>7</xdr:col>
      <xdr:colOff>1014413</xdr:colOff>
      <xdr:row>5</xdr:row>
      <xdr:rowOff>117814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0"/>
          <a:ext cx="2319338" cy="14036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1076325</xdr:colOff>
      <xdr:row>107</xdr:row>
      <xdr:rowOff>161926</xdr:rowOff>
    </xdr:from>
    <xdr:to>
      <xdr:col>7</xdr:col>
      <xdr:colOff>985838</xdr:colOff>
      <xdr:row>112</xdr:row>
      <xdr:rowOff>49155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18059401"/>
          <a:ext cx="1938338" cy="1173104"/>
        </a:xfrm>
        <a:prstGeom prst="rect">
          <a:avLst/>
        </a:prstGeom>
      </xdr:spPr>
    </xdr:pic>
    <xdr:clientData/>
  </xdr:twoCellAnchor>
  <xdr:twoCellAnchor editAs="oneCell">
    <xdr:from>
      <xdr:col>5</xdr:col>
      <xdr:colOff>876299</xdr:colOff>
      <xdr:row>0</xdr:row>
      <xdr:rowOff>1</xdr:rowOff>
    </xdr:from>
    <xdr:to>
      <xdr:col>7</xdr:col>
      <xdr:colOff>909637</xdr:colOff>
      <xdr:row>4</xdr:row>
      <xdr:rowOff>219345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9" y="1"/>
          <a:ext cx="2062163" cy="124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showGridLines="0" tabSelected="1" topLeftCell="A4" zoomScaleNormal="100" zoomScaleSheetLayoutView="85" workbookViewId="0">
      <selection activeCell="A5" sqref="A5:W5"/>
    </sheetView>
  </sheetViews>
  <sheetFormatPr baseColWidth="10" defaultColWidth="11.42578125" defaultRowHeight="12.75" x14ac:dyDescent="0.2"/>
  <cols>
    <col min="1" max="2" width="4.140625" style="3" customWidth="1"/>
    <col min="3" max="3" width="70.7109375" style="3" customWidth="1"/>
    <col min="4" max="4" width="8" style="3" customWidth="1"/>
    <col min="5" max="5" width="28.42578125" style="3" customWidth="1"/>
    <col min="6" max="6" width="4.5703125" style="3" customWidth="1"/>
    <col min="7" max="7" width="28.85546875" style="11" customWidth="1"/>
    <col min="8" max="8" width="18" style="3" customWidth="1"/>
    <col min="9" max="9" width="13.140625" style="3" customWidth="1"/>
    <col min="10" max="10" width="27.7109375" style="3" customWidth="1"/>
    <col min="11" max="11" width="4.28515625" style="3" customWidth="1"/>
    <col min="12" max="12" width="3.140625" style="3" customWidth="1"/>
    <col min="13" max="13" width="4.42578125" style="3" customWidth="1"/>
    <col min="14" max="14" width="51.42578125" style="3" customWidth="1"/>
    <col min="15" max="15" width="8.5703125" style="3" customWidth="1"/>
    <col min="16" max="16" width="28.5703125" style="3" customWidth="1"/>
    <col min="17" max="17" width="3.28515625" style="3" customWidth="1"/>
    <col min="18" max="18" width="27.42578125" style="11" customWidth="1"/>
    <col min="19" max="19" width="3.85546875" style="3" customWidth="1"/>
    <col min="20" max="20" width="9.140625" style="3" customWidth="1"/>
    <col min="21" max="21" width="10.7109375" style="3" bestFit="1" customWidth="1"/>
    <col min="22" max="22" width="24.85546875" style="3" bestFit="1" customWidth="1"/>
    <col min="23" max="23" width="4.5703125" style="3" customWidth="1"/>
    <col min="24" max="24" width="27.85546875" style="3" customWidth="1"/>
    <col min="25" max="25" width="21.140625" style="3" customWidth="1"/>
    <col min="26" max="26" width="19.140625" style="3" customWidth="1"/>
    <col min="27" max="27" width="11.42578125" style="3"/>
    <col min="28" max="28" width="21.5703125" style="3" customWidth="1"/>
    <col min="29" max="29" width="21.28515625" style="3" bestFit="1" customWidth="1"/>
    <col min="30" max="30" width="14.5703125" style="3" bestFit="1" customWidth="1"/>
    <col min="31" max="31" width="11.42578125" style="3"/>
    <col min="32" max="32" width="14.5703125" style="3" bestFit="1" customWidth="1"/>
    <col min="33" max="33" width="12.7109375" style="3" bestFit="1" customWidth="1"/>
    <col min="34" max="16384" width="11.42578125" style="3"/>
  </cols>
  <sheetData>
    <row r="1" spans="1:27" s="89" customFormat="1" ht="26.25" customHeight="1" x14ac:dyDescent="0.2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4"/>
      <c r="Y1" s="4"/>
      <c r="Z1" s="4"/>
      <c r="AA1" s="4"/>
    </row>
    <row r="2" spans="1:27" ht="16.5" customHeight="1" x14ac:dyDescent="0.3">
      <c r="A2" s="326" t="s">
        <v>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8"/>
      <c r="X2" s="5"/>
      <c r="Y2" s="5"/>
      <c r="Z2" s="5"/>
      <c r="AA2" s="5"/>
    </row>
    <row r="3" spans="1:27" ht="3" customHeight="1" x14ac:dyDescent="0.25">
      <c r="A3" s="90"/>
      <c r="B3" s="5"/>
      <c r="C3" s="5"/>
      <c r="D3" s="5"/>
      <c r="E3" s="5"/>
      <c r="F3" s="5"/>
      <c r="G3" s="5"/>
      <c r="H3" s="5"/>
      <c r="I3" s="91"/>
      <c r="J3" s="91"/>
      <c r="K3" s="5"/>
      <c r="L3" s="5"/>
      <c r="M3" s="5"/>
      <c r="N3" s="5"/>
      <c r="O3" s="5"/>
      <c r="P3"/>
      <c r="Q3" s="5"/>
      <c r="R3" s="5"/>
      <c r="S3" s="5"/>
      <c r="T3" s="91"/>
      <c r="U3" s="91"/>
      <c r="V3" s="5"/>
      <c r="W3" s="92"/>
      <c r="X3" s="5"/>
      <c r="Y3" s="5"/>
      <c r="Z3" s="5"/>
      <c r="AA3" s="5"/>
    </row>
    <row r="4" spans="1:27" ht="16.5" customHeight="1" x14ac:dyDescent="0.25">
      <c r="A4" s="329" t="s">
        <v>69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1"/>
      <c r="X4" s="5"/>
      <c r="Y4" s="5"/>
      <c r="Z4" s="5"/>
      <c r="AA4" s="5"/>
    </row>
    <row r="5" spans="1:27" ht="16.5" customHeight="1" x14ac:dyDescent="0.25">
      <c r="A5" s="329" t="s">
        <v>71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1"/>
      <c r="X5" s="5"/>
      <c r="Y5" s="5"/>
      <c r="Z5" s="5"/>
      <c r="AA5" s="5"/>
    </row>
    <row r="6" spans="1:27" ht="16.5" customHeight="1" x14ac:dyDescent="0.25">
      <c r="A6" s="332" t="s">
        <v>40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4"/>
      <c r="X6" s="5"/>
      <c r="Y6" s="5"/>
      <c r="Z6" s="5"/>
      <c r="AA6" s="5"/>
    </row>
    <row r="7" spans="1:27" ht="16.5" customHeight="1" x14ac:dyDescent="0.25">
      <c r="A7" s="90"/>
      <c r="B7" s="5"/>
      <c r="C7" s="5"/>
      <c r="D7" s="5"/>
      <c r="E7" s="5"/>
      <c r="F7" s="5"/>
      <c r="G7" s="5"/>
      <c r="H7" s="5"/>
      <c r="I7" s="91"/>
      <c r="J7" s="9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92"/>
      <c r="X7" s="5"/>
      <c r="Y7" s="5"/>
      <c r="Z7" s="5"/>
      <c r="AA7" s="5"/>
    </row>
    <row r="8" spans="1:27" ht="26.25" customHeight="1" thickBot="1" x14ac:dyDescent="0.3">
      <c r="A8" s="93"/>
      <c r="B8" s="94"/>
      <c r="C8" s="94"/>
      <c r="D8" s="94"/>
      <c r="E8" s="94"/>
      <c r="F8" s="94"/>
      <c r="G8" s="94"/>
      <c r="H8" s="94"/>
      <c r="I8" s="95"/>
      <c r="J8" s="95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6"/>
      <c r="X8" s="5"/>
      <c r="Y8" s="5"/>
      <c r="Z8" s="5"/>
      <c r="AA8" s="5"/>
    </row>
    <row r="9" spans="1:27" s="148" customFormat="1" ht="28.5" customHeight="1" x14ac:dyDescent="0.25">
      <c r="A9" s="139"/>
      <c r="B9" s="140">
        <v>1</v>
      </c>
      <c r="C9" s="141" t="s">
        <v>25</v>
      </c>
      <c r="D9" s="141" t="s">
        <v>209</v>
      </c>
      <c r="E9" s="142" t="s">
        <v>67</v>
      </c>
      <c r="F9" s="142"/>
      <c r="G9" s="142" t="s">
        <v>68</v>
      </c>
      <c r="H9" s="143" t="s">
        <v>29</v>
      </c>
      <c r="I9" s="143" t="s">
        <v>28</v>
      </c>
      <c r="J9" s="143" t="s">
        <v>32</v>
      </c>
      <c r="K9" s="144"/>
      <c r="L9" s="145"/>
      <c r="M9" s="141">
        <v>2</v>
      </c>
      <c r="N9" s="141" t="s">
        <v>9</v>
      </c>
      <c r="O9" s="141" t="s">
        <v>209</v>
      </c>
      <c r="P9" s="142" t="s">
        <v>67</v>
      </c>
      <c r="Q9" s="142"/>
      <c r="R9" s="142" t="s">
        <v>68</v>
      </c>
      <c r="S9" s="146"/>
      <c r="T9" s="143" t="s">
        <v>29</v>
      </c>
      <c r="U9" s="147" t="s">
        <v>28</v>
      </c>
      <c r="V9" s="147" t="s">
        <v>32</v>
      </c>
      <c r="W9" s="144"/>
    </row>
    <row r="10" spans="1:27" s="148" customFormat="1" ht="10.5" customHeight="1" x14ac:dyDescent="0.25">
      <c r="A10" s="149"/>
      <c r="B10" s="150"/>
      <c r="C10" s="151"/>
      <c r="D10" s="151"/>
      <c r="E10" s="152"/>
      <c r="F10" s="152"/>
      <c r="G10" s="152"/>
      <c r="H10" s="152"/>
      <c r="I10" s="152"/>
      <c r="J10" s="152"/>
      <c r="K10" s="153"/>
      <c r="L10" s="154"/>
      <c r="M10" s="151"/>
      <c r="N10" s="151"/>
      <c r="O10" s="151"/>
      <c r="P10" s="152"/>
      <c r="Q10" s="152"/>
      <c r="R10" s="152"/>
      <c r="S10" s="152"/>
      <c r="T10" s="152"/>
      <c r="U10" s="152"/>
      <c r="V10" s="152"/>
      <c r="W10" s="155"/>
    </row>
    <row r="11" spans="1:27" s="148" customFormat="1" ht="18.95" customHeight="1" x14ac:dyDescent="0.25">
      <c r="A11" s="149"/>
      <c r="B11" s="150"/>
      <c r="C11" s="151" t="s">
        <v>23</v>
      </c>
      <c r="D11" s="151"/>
      <c r="E11" s="156">
        <v>1750885626125.1416</v>
      </c>
      <c r="F11" s="157"/>
      <c r="G11" s="156">
        <v>1091902902354</v>
      </c>
      <c r="H11" s="157"/>
      <c r="I11" s="157"/>
      <c r="J11" s="157"/>
      <c r="K11" s="158"/>
      <c r="L11" s="159"/>
      <c r="M11" s="151"/>
      <c r="N11" s="151" t="s">
        <v>23</v>
      </c>
      <c r="O11" s="151"/>
      <c r="P11" s="156">
        <v>112195249888.12</v>
      </c>
      <c r="Q11" s="157"/>
      <c r="R11" s="156">
        <v>70771656513</v>
      </c>
      <c r="S11" s="157"/>
      <c r="T11" s="157"/>
      <c r="U11" s="157"/>
      <c r="V11" s="157"/>
      <c r="W11" s="155"/>
    </row>
    <row r="12" spans="1:27" s="148" customFormat="1" ht="18.95" customHeight="1" x14ac:dyDescent="0.25">
      <c r="A12" s="149"/>
      <c r="B12" s="160"/>
      <c r="C12" s="151"/>
      <c r="D12" s="151"/>
      <c r="E12" s="152"/>
      <c r="F12" s="152"/>
      <c r="G12" s="152"/>
      <c r="H12" s="152"/>
      <c r="I12" s="152"/>
      <c r="J12" s="152"/>
      <c r="K12" s="153"/>
      <c r="L12" s="154"/>
      <c r="M12" s="160"/>
      <c r="N12" s="151"/>
      <c r="O12" s="151"/>
      <c r="P12" s="160"/>
      <c r="Q12" s="160"/>
      <c r="R12" s="160"/>
      <c r="S12" s="161"/>
      <c r="T12" s="161"/>
      <c r="U12" s="160"/>
      <c r="V12" s="160"/>
      <c r="W12" s="162"/>
    </row>
    <row r="13" spans="1:27" s="148" customFormat="1" ht="18.95" customHeight="1" x14ac:dyDescent="0.25">
      <c r="A13" s="163"/>
      <c r="B13" s="164">
        <v>11</v>
      </c>
      <c r="C13" s="164" t="s">
        <v>41</v>
      </c>
      <c r="D13" s="308" t="s">
        <v>64</v>
      </c>
      <c r="E13" s="161">
        <v>367743198882.1416</v>
      </c>
      <c r="F13" s="161"/>
      <c r="G13" s="234">
        <v>50430016768</v>
      </c>
      <c r="H13" s="165">
        <v>2.8145669856202718E-2</v>
      </c>
      <c r="I13" s="165">
        <v>6.2921490503150173</v>
      </c>
      <c r="J13" s="161">
        <v>317313182114.1416</v>
      </c>
      <c r="K13" s="166"/>
      <c r="L13" s="167"/>
      <c r="M13" s="164">
        <v>24</v>
      </c>
      <c r="N13" s="164" t="s">
        <v>10</v>
      </c>
      <c r="O13" s="175">
        <v>21</v>
      </c>
      <c r="P13" s="161">
        <v>73104999386.469986</v>
      </c>
      <c r="Q13" s="161"/>
      <c r="R13" s="161">
        <v>36552241826</v>
      </c>
      <c r="S13" s="161"/>
      <c r="T13" s="169">
        <v>0.31155244487412553</v>
      </c>
      <c r="U13" s="169">
        <v>1.0000141095167963</v>
      </c>
      <c r="V13" s="171">
        <v>36552757560.469986</v>
      </c>
      <c r="W13" s="166"/>
    </row>
    <row r="14" spans="1:27" s="148" customFormat="1" ht="18.95" customHeight="1" x14ac:dyDescent="0.25">
      <c r="A14" s="163"/>
      <c r="B14" s="164">
        <v>12</v>
      </c>
      <c r="C14" s="164" t="s">
        <v>42</v>
      </c>
      <c r="D14" s="308" t="s">
        <v>210</v>
      </c>
      <c r="E14" s="161">
        <v>953479873647</v>
      </c>
      <c r="F14" s="161"/>
      <c r="G14" s="234">
        <v>735362097899</v>
      </c>
      <c r="H14" s="165">
        <v>7.2975733663542611E-2</v>
      </c>
      <c r="I14" s="165">
        <v>0.29661275223618866</v>
      </c>
      <c r="J14" s="161">
        <v>218117775748</v>
      </c>
      <c r="K14" s="166"/>
      <c r="L14" s="167"/>
      <c r="M14" s="164">
        <v>25</v>
      </c>
      <c r="N14" s="164" t="s">
        <v>44</v>
      </c>
      <c r="O14" s="175">
        <v>22</v>
      </c>
      <c r="P14" s="161">
        <v>7885582414</v>
      </c>
      <c r="Q14" s="161"/>
      <c r="R14" s="161">
        <v>7158778758</v>
      </c>
      <c r="S14" s="161"/>
      <c r="T14" s="169">
        <v>3.3606080308548635E-2</v>
      </c>
      <c r="U14" s="169">
        <v>0.1015262072721259</v>
      </c>
      <c r="V14" s="171">
        <v>726803656</v>
      </c>
      <c r="W14" s="166"/>
      <c r="Y14" s="172"/>
      <c r="Z14" s="173"/>
    </row>
    <row r="15" spans="1:27" s="148" customFormat="1" ht="18.95" customHeight="1" x14ac:dyDescent="0.25">
      <c r="A15" s="163"/>
      <c r="B15" s="164">
        <v>13</v>
      </c>
      <c r="C15" s="164" t="s">
        <v>43</v>
      </c>
      <c r="D15" s="306" t="s">
        <v>211</v>
      </c>
      <c r="E15" s="161">
        <v>225145589417</v>
      </c>
      <c r="F15" s="161"/>
      <c r="G15" s="235">
        <v>94292075577</v>
      </c>
      <c r="H15" s="165">
        <v>1.7231789598213511E-2</v>
      </c>
      <c r="I15" s="165">
        <v>1.3877466694764133</v>
      </c>
      <c r="J15" s="161">
        <v>130853513840</v>
      </c>
      <c r="K15" s="166"/>
      <c r="L15" s="167"/>
      <c r="M15" s="164">
        <v>29</v>
      </c>
      <c r="N15" s="164" t="s">
        <v>7</v>
      </c>
      <c r="O15" s="175">
        <v>24</v>
      </c>
      <c r="P15" s="161">
        <v>31204668087.650002</v>
      </c>
      <c r="Q15" s="161"/>
      <c r="R15" s="161">
        <v>27060635929</v>
      </c>
      <c r="S15" s="161"/>
      <c r="T15" s="169">
        <v>0.13298530491462196</v>
      </c>
      <c r="U15" s="169">
        <v>0.153138757327169</v>
      </c>
      <c r="V15" s="171">
        <v>4144032158.6500015</v>
      </c>
      <c r="W15" s="166"/>
      <c r="Y15" s="172"/>
    </row>
    <row r="16" spans="1:27" s="148" customFormat="1" ht="18.95" customHeight="1" x14ac:dyDescent="0.25">
      <c r="A16" s="163"/>
      <c r="B16" s="164">
        <v>15</v>
      </c>
      <c r="C16" s="164" t="s">
        <v>8</v>
      </c>
      <c r="D16" s="306" t="s">
        <v>65</v>
      </c>
      <c r="E16" s="161">
        <v>7529222564</v>
      </c>
      <c r="F16" s="161"/>
      <c r="G16" s="234">
        <v>7302157076</v>
      </c>
      <c r="H16" s="165">
        <v>5.7625814210675048E-4</v>
      </c>
      <c r="I16" s="165">
        <v>3.1095672913733417E-2</v>
      </c>
      <c r="J16" s="161">
        <v>227065488</v>
      </c>
      <c r="K16" s="166"/>
      <c r="L16" s="167"/>
      <c r="M16" s="160"/>
      <c r="N16" s="160"/>
      <c r="O16" s="175"/>
      <c r="P16" s="160"/>
      <c r="Q16" s="161"/>
      <c r="R16" s="161"/>
      <c r="S16" s="161"/>
      <c r="T16" s="169"/>
      <c r="U16" s="169"/>
      <c r="V16" s="171"/>
      <c r="W16" s="166"/>
      <c r="Y16" s="172"/>
    </row>
    <row r="17" spans="1:32" s="148" customFormat="1" ht="18.95" customHeight="1" x14ac:dyDescent="0.25">
      <c r="A17" s="163"/>
      <c r="B17" s="164">
        <v>19</v>
      </c>
      <c r="C17" s="164" t="s">
        <v>22</v>
      </c>
      <c r="D17" s="306" t="s">
        <v>212</v>
      </c>
      <c r="E17" s="161">
        <v>196987741615</v>
      </c>
      <c r="F17" s="161"/>
      <c r="G17" s="234">
        <v>204516555034</v>
      </c>
      <c r="H17" s="165">
        <v>1.5076694709972516E-2</v>
      </c>
      <c r="I17" s="165">
        <v>-3.6812733412942375E-2</v>
      </c>
      <c r="J17" s="161">
        <v>-7528813419</v>
      </c>
      <c r="K17" s="166"/>
      <c r="L17" s="167"/>
      <c r="M17" s="160"/>
      <c r="N17" s="160"/>
      <c r="O17" s="175"/>
      <c r="P17" s="160"/>
      <c r="Q17" s="161"/>
      <c r="R17" s="161"/>
      <c r="S17" s="161"/>
      <c r="T17" s="169"/>
      <c r="U17" s="169"/>
      <c r="V17" s="171"/>
      <c r="W17" s="166"/>
      <c r="Y17" s="172"/>
    </row>
    <row r="18" spans="1:32" s="148" customFormat="1" ht="18.95" hidden="1" customHeight="1" x14ac:dyDescent="0.25">
      <c r="A18" s="163"/>
      <c r="B18" s="160"/>
      <c r="C18" s="160"/>
      <c r="D18" s="175"/>
      <c r="E18" s="160"/>
      <c r="F18" s="161"/>
      <c r="G18" s="161"/>
      <c r="H18" s="165"/>
      <c r="I18" s="165"/>
      <c r="J18" s="161"/>
      <c r="K18" s="166"/>
      <c r="L18" s="167"/>
      <c r="M18" s="164">
        <v>27</v>
      </c>
      <c r="N18" s="164" t="s">
        <v>45</v>
      </c>
      <c r="O18" s="175"/>
      <c r="P18" s="168"/>
      <c r="Q18" s="168"/>
      <c r="R18" s="168"/>
      <c r="S18" s="161"/>
      <c r="T18" s="169"/>
      <c r="U18" s="169"/>
      <c r="V18" s="171"/>
      <c r="W18" s="166"/>
      <c r="Y18" s="172"/>
    </row>
    <row r="19" spans="1:32" s="148" customFormat="1" ht="18.95" hidden="1" customHeight="1" x14ac:dyDescent="0.25">
      <c r="A19" s="176"/>
      <c r="B19" s="160"/>
      <c r="C19" s="164"/>
      <c r="D19" s="175"/>
      <c r="E19" s="161"/>
      <c r="F19" s="161"/>
      <c r="G19" s="161"/>
      <c r="H19" s="161"/>
      <c r="I19" s="161"/>
      <c r="J19" s="161"/>
      <c r="K19" s="166"/>
      <c r="L19" s="167"/>
      <c r="M19" s="160"/>
      <c r="N19" s="160"/>
      <c r="O19" s="175"/>
      <c r="P19" s="160"/>
      <c r="Q19" s="168"/>
      <c r="R19" s="168"/>
      <c r="S19" s="161"/>
      <c r="T19" s="169"/>
      <c r="U19" s="169"/>
      <c r="V19" s="171"/>
      <c r="W19" s="166"/>
      <c r="Y19" s="172"/>
    </row>
    <row r="20" spans="1:32" s="148" customFormat="1" ht="18.95" hidden="1" customHeight="1" x14ac:dyDescent="0.25">
      <c r="A20" s="163"/>
      <c r="B20" s="164"/>
      <c r="C20" s="164"/>
      <c r="D20" s="175"/>
      <c r="E20" s="161"/>
      <c r="F20" s="161"/>
      <c r="G20" s="161"/>
      <c r="H20" s="161"/>
      <c r="I20" s="161"/>
      <c r="J20" s="161"/>
      <c r="K20" s="166"/>
      <c r="L20" s="167"/>
      <c r="M20" s="160"/>
      <c r="N20" s="160"/>
      <c r="O20" s="175"/>
      <c r="P20" s="160"/>
      <c r="Q20" s="161"/>
      <c r="R20" s="161"/>
      <c r="S20" s="161"/>
      <c r="T20" s="169"/>
      <c r="U20" s="169"/>
      <c r="V20" s="171"/>
      <c r="W20" s="166"/>
    </row>
    <row r="21" spans="1:32" s="148" customFormat="1" ht="18.95" customHeight="1" x14ac:dyDescent="0.25">
      <c r="A21" s="163"/>
      <c r="B21" s="164"/>
      <c r="C21" s="160"/>
      <c r="D21" s="175"/>
      <c r="E21" s="160"/>
      <c r="F21" s="160"/>
      <c r="G21" s="160"/>
      <c r="H21" s="160"/>
      <c r="I21" s="160"/>
      <c r="J21" s="160"/>
      <c r="K21" s="162"/>
      <c r="L21" s="176"/>
      <c r="M21" s="160"/>
      <c r="N21" s="164"/>
      <c r="O21" s="175"/>
      <c r="P21" s="161"/>
      <c r="Q21" s="161"/>
      <c r="R21" s="161"/>
      <c r="S21" s="161"/>
      <c r="T21" s="170"/>
      <c r="U21" s="169"/>
      <c r="V21" s="161"/>
      <c r="W21" s="162"/>
    </row>
    <row r="22" spans="1:32" s="148" customFormat="1" ht="18.95" customHeight="1" x14ac:dyDescent="0.25">
      <c r="A22" s="149"/>
      <c r="B22" s="150"/>
      <c r="C22" s="151" t="s">
        <v>24</v>
      </c>
      <c r="D22" s="309"/>
      <c r="E22" s="156">
        <v>11314825751894.408</v>
      </c>
      <c r="F22" s="157"/>
      <c r="G22" s="156">
        <v>10257799987040</v>
      </c>
      <c r="H22" s="177"/>
      <c r="I22" s="178"/>
      <c r="J22" s="157"/>
      <c r="K22" s="158"/>
      <c r="L22" s="159"/>
      <c r="M22" s="160"/>
      <c r="N22" s="151" t="s">
        <v>24</v>
      </c>
      <c r="O22" s="309"/>
      <c r="P22" s="156">
        <v>122452240732.62</v>
      </c>
      <c r="Q22" s="157"/>
      <c r="R22" s="156">
        <v>79582384628</v>
      </c>
      <c r="S22" s="157"/>
      <c r="T22" s="179"/>
      <c r="U22" s="180"/>
      <c r="V22" s="157"/>
      <c r="W22" s="166"/>
    </row>
    <row r="23" spans="1:32" s="148" customFormat="1" ht="18.95" customHeight="1" x14ac:dyDescent="0.25">
      <c r="A23" s="149"/>
      <c r="B23" s="160"/>
      <c r="C23" s="164"/>
      <c r="D23" s="175"/>
      <c r="E23" s="181"/>
      <c r="F23" s="161"/>
      <c r="G23" s="181"/>
      <c r="H23" s="182"/>
      <c r="I23" s="182"/>
      <c r="J23" s="161"/>
      <c r="K23" s="158"/>
      <c r="L23" s="167"/>
      <c r="M23" s="160"/>
      <c r="N23" s="151"/>
      <c r="O23" s="309"/>
      <c r="P23" s="157"/>
      <c r="Q23" s="157"/>
      <c r="R23" s="157"/>
      <c r="S23" s="157"/>
      <c r="T23" s="179"/>
      <c r="U23" s="180"/>
      <c r="V23" s="157"/>
      <c r="W23" s="162"/>
    </row>
    <row r="24" spans="1:32" s="148" customFormat="1" ht="18.95" customHeight="1" x14ac:dyDescent="0.25">
      <c r="A24" s="163"/>
      <c r="B24" s="164">
        <v>12</v>
      </c>
      <c r="C24" s="164" t="s">
        <v>42</v>
      </c>
      <c r="D24" s="306" t="s">
        <v>210</v>
      </c>
      <c r="E24" s="161">
        <v>20528260592</v>
      </c>
      <c r="F24" s="161"/>
      <c r="G24" s="161">
        <v>16862146298</v>
      </c>
      <c r="H24" s="165">
        <v>1.5711552167405342E-3</v>
      </c>
      <c r="I24" s="165">
        <v>0.2174168240038834</v>
      </c>
      <c r="J24" s="161">
        <v>3666114294</v>
      </c>
      <c r="K24" s="166"/>
      <c r="L24" s="167"/>
      <c r="M24" s="164"/>
      <c r="N24" s="164"/>
      <c r="O24" s="175"/>
      <c r="P24" s="161"/>
      <c r="Q24" s="168"/>
      <c r="R24" s="168"/>
      <c r="S24" s="161"/>
      <c r="T24" s="169"/>
      <c r="U24" s="169"/>
      <c r="V24" s="171"/>
      <c r="W24" s="166"/>
      <c r="AC24"/>
    </row>
    <row r="25" spans="1:32" s="148" customFormat="1" ht="18.95" customHeight="1" x14ac:dyDescent="0.25">
      <c r="A25" s="163"/>
      <c r="B25" s="164">
        <v>13</v>
      </c>
      <c r="C25" s="164" t="s">
        <v>43</v>
      </c>
      <c r="D25" s="175">
        <v>7</v>
      </c>
      <c r="E25" s="161">
        <v>132115770390.2888</v>
      </c>
      <c r="F25" s="161"/>
      <c r="G25" s="161">
        <v>61032263183</v>
      </c>
      <c r="H25" s="165">
        <v>1.011164004529882E-2</v>
      </c>
      <c r="I25" s="165">
        <v>1.1646873882777542</v>
      </c>
      <c r="J25" s="161">
        <v>71083507207.288803</v>
      </c>
      <c r="K25" s="166"/>
      <c r="L25" s="167"/>
      <c r="M25" s="164">
        <v>25</v>
      </c>
      <c r="N25" s="164" t="s">
        <v>44</v>
      </c>
      <c r="O25" s="175">
        <v>22</v>
      </c>
      <c r="P25" s="161">
        <v>3259682437</v>
      </c>
      <c r="Q25" s="168"/>
      <c r="R25" s="161">
        <v>3327010538</v>
      </c>
      <c r="S25" s="161"/>
      <c r="T25" s="169">
        <v>1.3891827389147812E-2</v>
      </c>
      <c r="U25" s="169">
        <v>-2.0236816274250106E-2</v>
      </c>
      <c r="V25" s="171">
        <v>-67328101</v>
      </c>
      <c r="W25" s="166"/>
    </row>
    <row r="26" spans="1:32" s="148" customFormat="1" ht="18.95" hidden="1" customHeight="1" x14ac:dyDescent="0.25">
      <c r="A26" s="163"/>
      <c r="B26" s="164">
        <v>15</v>
      </c>
      <c r="C26" s="164" t="s">
        <v>8</v>
      </c>
      <c r="D26" s="306"/>
      <c r="E26" s="161"/>
      <c r="F26" s="161"/>
      <c r="G26" s="161"/>
      <c r="H26" s="165"/>
      <c r="I26" s="165"/>
      <c r="J26" s="161"/>
      <c r="K26" s="166"/>
      <c r="L26" s="167"/>
      <c r="M26" s="164">
        <v>23</v>
      </c>
      <c r="N26" s="164" t="s">
        <v>47</v>
      </c>
      <c r="O26" s="175"/>
      <c r="P26" s="161"/>
      <c r="Q26" s="168"/>
      <c r="R26" s="161">
        <v>2631228136</v>
      </c>
      <c r="S26" s="161"/>
      <c r="T26" s="169"/>
      <c r="U26" s="169"/>
      <c r="V26" s="171"/>
      <c r="W26" s="166"/>
      <c r="X26" s="173"/>
    </row>
    <row r="27" spans="1:32" s="148" customFormat="1" ht="18.95" customHeight="1" x14ac:dyDescent="0.25">
      <c r="A27" s="163"/>
      <c r="B27" s="164">
        <v>16</v>
      </c>
      <c r="C27" s="164" t="s">
        <v>30</v>
      </c>
      <c r="D27" s="306" t="s">
        <v>213</v>
      </c>
      <c r="E27" s="161">
        <v>126468156484</v>
      </c>
      <c r="F27" s="161"/>
      <c r="G27" s="161">
        <v>130194141179</v>
      </c>
      <c r="H27" s="165">
        <v>9.6793930942609893E-3</v>
      </c>
      <c r="I27" s="165">
        <v>-2.8618681772148685E-2</v>
      </c>
      <c r="J27" s="161">
        <v>-3725984695</v>
      </c>
      <c r="K27" s="166"/>
      <c r="L27" s="167"/>
      <c r="M27" s="164">
        <v>27</v>
      </c>
      <c r="N27" s="164" t="s">
        <v>45</v>
      </c>
      <c r="O27" s="175">
        <v>23</v>
      </c>
      <c r="P27" s="161">
        <v>66738711704</v>
      </c>
      <c r="Q27" s="161"/>
      <c r="R27" s="161">
        <v>60862575892</v>
      </c>
      <c r="S27" s="161"/>
      <c r="T27" s="169">
        <v>0.28442116098258036</v>
      </c>
      <c r="U27" s="169">
        <v>9.6547602954353121E-2</v>
      </c>
      <c r="V27" s="171">
        <v>5876135812</v>
      </c>
      <c r="W27" s="166"/>
      <c r="X27" s="173"/>
    </row>
    <row r="28" spans="1:32" s="148" customFormat="1" ht="18.95" customHeight="1" x14ac:dyDescent="0.25">
      <c r="A28" s="163"/>
      <c r="B28" s="164">
        <v>17</v>
      </c>
      <c r="C28" s="164" t="s">
        <v>55</v>
      </c>
      <c r="D28" s="306" t="s">
        <v>57</v>
      </c>
      <c r="E28" s="161">
        <v>11002887110463.779</v>
      </c>
      <c r="F28" s="161"/>
      <c r="G28" s="161">
        <v>10025978930752</v>
      </c>
      <c r="H28" s="165">
        <v>0.84211925337450677</v>
      </c>
      <c r="I28" s="165">
        <v>9.743768528331688E-2</v>
      </c>
      <c r="J28" s="161">
        <v>976908179711.7793</v>
      </c>
      <c r="K28" s="166"/>
      <c r="L28" s="167"/>
      <c r="M28" s="164">
        <v>29</v>
      </c>
      <c r="N28" s="164" t="s">
        <v>7</v>
      </c>
      <c r="O28" s="175">
        <v>24</v>
      </c>
      <c r="P28" s="161">
        <v>52453846591.619995</v>
      </c>
      <c r="Q28" s="161"/>
      <c r="R28" s="161">
        <v>15392798198</v>
      </c>
      <c r="S28" s="161"/>
      <c r="T28" s="169">
        <v>0.22354318153097569</v>
      </c>
      <c r="U28" s="169">
        <v>2.4076875378276168</v>
      </c>
      <c r="V28" s="171">
        <v>37061048393.619995</v>
      </c>
      <c r="W28" s="166"/>
      <c r="X28" s="183"/>
    </row>
    <row r="29" spans="1:32" s="148" customFormat="1" ht="18.95" hidden="1" customHeight="1" x14ac:dyDescent="0.25">
      <c r="A29" s="163"/>
      <c r="B29" s="164">
        <v>18</v>
      </c>
      <c r="C29" s="164" t="s">
        <v>46</v>
      </c>
      <c r="D29" s="175"/>
      <c r="E29" s="161"/>
      <c r="F29" s="161"/>
      <c r="G29" s="161"/>
      <c r="H29" s="165"/>
      <c r="I29" s="165"/>
      <c r="J29" s="161"/>
      <c r="K29" s="166"/>
      <c r="L29" s="167"/>
      <c r="M29" s="164">
        <v>26</v>
      </c>
      <c r="N29" s="164" t="s">
        <v>48</v>
      </c>
      <c r="O29" s="175"/>
      <c r="P29" s="168"/>
      <c r="Q29" s="161"/>
      <c r="R29" s="168"/>
      <c r="S29" s="161"/>
      <c r="T29" s="169"/>
      <c r="U29" s="169"/>
      <c r="V29" s="171"/>
      <c r="W29" s="166"/>
      <c r="X29" s="184">
        <v>8869719180</v>
      </c>
    </row>
    <row r="30" spans="1:32" s="148" customFormat="1" ht="18.95" customHeight="1" x14ac:dyDescent="0.25">
      <c r="A30" s="163"/>
      <c r="B30" s="164">
        <v>19</v>
      </c>
      <c r="C30" s="164" t="s">
        <v>22</v>
      </c>
      <c r="D30" s="306" t="s">
        <v>212</v>
      </c>
      <c r="E30" s="161">
        <v>32826453964.339996</v>
      </c>
      <c r="F30" s="161"/>
      <c r="G30" s="161">
        <v>23732505628</v>
      </c>
      <c r="H30" s="165">
        <v>2.5124122992312885E-3</v>
      </c>
      <c r="I30" s="165">
        <v>0.38318534413874977</v>
      </c>
      <c r="J30" s="161">
        <v>9093948336.3399963</v>
      </c>
      <c r="K30" s="166"/>
      <c r="L30" s="167"/>
      <c r="M30" s="160"/>
      <c r="N30" s="160"/>
      <c r="O30" s="175"/>
      <c r="P30" s="160"/>
      <c r="Q30" s="161"/>
      <c r="R30" s="161"/>
      <c r="S30" s="161"/>
      <c r="T30" s="169"/>
      <c r="U30" s="169"/>
      <c r="V30" s="171"/>
      <c r="W30" s="166"/>
      <c r="X30" s="184"/>
    </row>
    <row r="31" spans="1:32" s="148" customFormat="1" ht="18.95" customHeight="1" x14ac:dyDescent="0.25">
      <c r="A31" s="163"/>
      <c r="B31" s="160"/>
      <c r="C31" s="160"/>
      <c r="D31" s="160"/>
      <c r="E31" s="160"/>
      <c r="F31" s="161"/>
      <c r="G31" s="161"/>
      <c r="H31" s="165"/>
      <c r="I31" s="165"/>
      <c r="J31" s="161"/>
      <c r="K31" s="166"/>
      <c r="L31" s="167"/>
      <c r="M31" s="160"/>
      <c r="N31" s="160"/>
      <c r="O31" s="175"/>
      <c r="P31" s="160"/>
      <c r="Q31" s="161"/>
      <c r="R31" s="168"/>
      <c r="S31" s="161"/>
      <c r="T31" s="169"/>
      <c r="U31" s="170"/>
      <c r="V31" s="171"/>
      <c r="W31" s="166"/>
      <c r="X31"/>
      <c r="AB31" s="160"/>
      <c r="AC31" s="160"/>
      <c r="AD31" s="160"/>
      <c r="AE31" s="160"/>
      <c r="AF31" s="160"/>
    </row>
    <row r="32" spans="1:32" s="148" customFormat="1" ht="18.95" customHeight="1" x14ac:dyDescent="0.25">
      <c r="A32" s="163"/>
      <c r="B32" s="164"/>
      <c r="C32" s="164"/>
      <c r="D32" s="164"/>
      <c r="E32" s="161"/>
      <c r="F32" s="161"/>
      <c r="G32" s="161"/>
      <c r="H32" s="182"/>
      <c r="I32" s="161"/>
      <c r="J32" s="161"/>
      <c r="K32" s="166"/>
      <c r="L32" s="167"/>
      <c r="M32" s="160"/>
      <c r="N32" s="164"/>
      <c r="O32" s="175"/>
      <c r="P32" s="161"/>
      <c r="Q32" s="161"/>
      <c r="R32" s="161"/>
      <c r="S32" s="161"/>
      <c r="T32" s="161"/>
      <c r="U32" s="161"/>
      <c r="V32" s="161"/>
      <c r="W32" s="162"/>
      <c r="X32" s="184"/>
      <c r="AB32" s="160"/>
      <c r="AC32" s="160"/>
      <c r="AD32" s="160"/>
      <c r="AE32" s="160"/>
      <c r="AF32" s="160"/>
    </row>
    <row r="33" spans="1:33" s="148" customFormat="1" ht="18.95" customHeight="1" x14ac:dyDescent="0.25">
      <c r="A33" s="163"/>
      <c r="B33" s="164"/>
      <c r="C33" s="160"/>
      <c r="D33" s="160"/>
      <c r="E33" s="161"/>
      <c r="F33" s="161"/>
      <c r="G33" s="161"/>
      <c r="H33" s="165"/>
      <c r="I33" s="161"/>
      <c r="J33" s="161"/>
      <c r="K33" s="166"/>
      <c r="L33" s="167"/>
      <c r="M33" s="164"/>
      <c r="N33" s="151" t="s">
        <v>0</v>
      </c>
      <c r="O33" s="309"/>
      <c r="P33" s="226">
        <v>234647490620.73999</v>
      </c>
      <c r="Q33" s="186"/>
      <c r="R33" s="226">
        <v>150354041141</v>
      </c>
      <c r="S33" s="186"/>
      <c r="T33" s="187">
        <v>1</v>
      </c>
      <c r="U33" s="186"/>
      <c r="V33" s="186"/>
      <c r="W33" s="162"/>
      <c r="X33" s="188"/>
      <c r="AB33" s="160"/>
      <c r="AC33" s="160"/>
      <c r="AD33" s="160"/>
      <c r="AE33" s="160"/>
      <c r="AF33" s="160"/>
    </row>
    <row r="34" spans="1:33" s="148" customFormat="1" ht="18.95" customHeight="1" x14ac:dyDescent="0.25">
      <c r="A34" s="176"/>
      <c r="B34" s="160"/>
      <c r="C34" s="160"/>
      <c r="D34" s="160"/>
      <c r="E34" s="160"/>
      <c r="F34" s="160"/>
      <c r="G34" s="160"/>
      <c r="H34" s="160"/>
      <c r="I34" s="160"/>
      <c r="J34" s="160"/>
      <c r="K34" s="162"/>
      <c r="L34" s="176"/>
      <c r="M34" s="151"/>
      <c r="N34" s="189"/>
      <c r="O34" s="309"/>
      <c r="P34" s="189"/>
      <c r="Q34" s="189"/>
      <c r="R34" s="189"/>
      <c r="S34" s="189"/>
      <c r="T34" s="189"/>
      <c r="U34" s="189"/>
      <c r="V34" s="189"/>
      <c r="W34" s="162"/>
      <c r="X34" s="184"/>
      <c r="AB34" s="160"/>
      <c r="AC34" s="160"/>
      <c r="AD34" s="160"/>
      <c r="AE34" s="160"/>
      <c r="AF34" s="160"/>
    </row>
    <row r="35" spans="1:33" s="148" customFormat="1" ht="18.95" customHeight="1" x14ac:dyDescent="0.25">
      <c r="A35" s="176"/>
      <c r="B35" s="160"/>
      <c r="C35" s="160"/>
      <c r="D35" s="160"/>
      <c r="E35" s="161"/>
      <c r="F35" s="160"/>
      <c r="G35" s="161"/>
      <c r="H35" s="161"/>
      <c r="I35" s="160"/>
      <c r="J35" s="160"/>
      <c r="K35" s="162"/>
      <c r="L35" s="176"/>
      <c r="M35" s="151">
        <v>3</v>
      </c>
      <c r="N35" s="151" t="s">
        <v>20</v>
      </c>
      <c r="O35" s="309"/>
      <c r="P35" s="186"/>
      <c r="Q35" s="186"/>
      <c r="R35" s="186"/>
      <c r="S35" s="186"/>
      <c r="T35" s="186"/>
      <c r="U35" s="186"/>
      <c r="V35" s="186"/>
      <c r="W35" s="162"/>
      <c r="X35" s="184"/>
      <c r="AB35" s="160"/>
      <c r="AC35" s="160"/>
      <c r="AD35" s="160"/>
      <c r="AE35" s="160"/>
      <c r="AF35" s="160"/>
    </row>
    <row r="36" spans="1:33" s="148" customFormat="1" ht="18.95" customHeight="1" x14ac:dyDescent="0.25">
      <c r="A36" s="176"/>
      <c r="B36" s="160"/>
      <c r="F36" s="160"/>
      <c r="G36" s="160"/>
      <c r="H36" s="161"/>
      <c r="I36" s="160"/>
      <c r="J36" s="160"/>
      <c r="K36" s="162"/>
      <c r="L36" s="176"/>
      <c r="M36" s="164"/>
      <c r="N36" s="164"/>
      <c r="O36" s="175"/>
      <c r="P36" s="190"/>
      <c r="Q36" s="190"/>
      <c r="R36" s="190"/>
      <c r="S36" s="190"/>
      <c r="T36" s="190"/>
      <c r="U36" s="190"/>
      <c r="V36" s="190"/>
      <c r="W36" s="162"/>
      <c r="X36" s="184"/>
      <c r="Y36" s="191"/>
      <c r="Z36" s="192"/>
      <c r="AB36" s="160"/>
      <c r="AC36" s="193"/>
      <c r="AD36" s="194"/>
      <c r="AE36" s="160"/>
      <c r="AF36" s="195"/>
    </row>
    <row r="37" spans="1:33" s="148" customFormat="1" ht="18.95" hidden="1" customHeight="1" x14ac:dyDescent="0.25">
      <c r="A37" s="163"/>
      <c r="B37" s="164"/>
      <c r="C37" s="160"/>
      <c r="D37" s="160"/>
      <c r="E37" s="160"/>
      <c r="F37" s="160"/>
      <c r="G37" s="160"/>
      <c r="H37" s="161"/>
      <c r="I37" s="160"/>
      <c r="J37" s="160"/>
      <c r="K37" s="162"/>
      <c r="L37" s="176"/>
      <c r="M37" s="164"/>
      <c r="N37" s="164"/>
      <c r="O37" s="175"/>
      <c r="P37" s="168"/>
      <c r="Q37" s="190"/>
      <c r="R37" s="168"/>
      <c r="S37" s="190"/>
      <c r="T37" s="190"/>
      <c r="U37" s="190"/>
      <c r="V37" s="190"/>
      <c r="W37" s="166"/>
      <c r="X37" s="184">
        <f>X35-X36</f>
        <v>0</v>
      </c>
      <c r="Y37" s="191"/>
      <c r="Z37" s="192"/>
      <c r="AB37" s="196"/>
      <c r="AC37" s="193"/>
      <c r="AD37" s="194"/>
      <c r="AE37" s="160"/>
      <c r="AF37" s="195"/>
    </row>
    <row r="38" spans="1:33" s="148" customFormat="1" ht="18.95" customHeight="1" x14ac:dyDescent="0.25">
      <c r="A38" s="163"/>
      <c r="B38" s="164"/>
      <c r="C38" s="160"/>
      <c r="D38" s="160"/>
      <c r="E38" s="160"/>
      <c r="F38" s="160"/>
      <c r="G38" s="160"/>
      <c r="H38" s="160"/>
      <c r="I38" s="160"/>
      <c r="J38" s="160"/>
      <c r="K38" s="162"/>
      <c r="L38" s="176"/>
      <c r="M38" s="164">
        <v>31</v>
      </c>
      <c r="N38" s="164" t="s">
        <v>49</v>
      </c>
      <c r="O38" s="175">
        <v>27</v>
      </c>
      <c r="P38" s="161">
        <v>11176594320581.412</v>
      </c>
      <c r="Q38" s="190"/>
      <c r="R38" s="161">
        <v>10502800278388</v>
      </c>
      <c r="S38" s="190"/>
      <c r="T38" s="170"/>
      <c r="U38" s="169">
        <v>6.4153751793214905E-2</v>
      </c>
      <c r="V38" s="171">
        <v>673794042193.41211</v>
      </c>
      <c r="W38" s="166"/>
      <c r="X38" s="184"/>
      <c r="Y38" s="191"/>
      <c r="Z38" s="192"/>
      <c r="AB38" s="196"/>
      <c r="AC38" s="193"/>
      <c r="AD38" s="194"/>
      <c r="AE38" s="160"/>
      <c r="AF38" s="195"/>
    </row>
    <row r="39" spans="1:33" s="148" customFormat="1" ht="18.95" customHeight="1" x14ac:dyDescent="0.25">
      <c r="A39" s="163"/>
      <c r="B39" s="164"/>
      <c r="C39" s="160"/>
      <c r="D39" s="160"/>
      <c r="E39" s="160"/>
      <c r="F39" s="160"/>
      <c r="G39" s="160"/>
      <c r="H39" s="160"/>
      <c r="I39" s="160"/>
      <c r="J39" s="160"/>
      <c r="K39" s="162"/>
      <c r="L39" s="176"/>
      <c r="M39" s="164">
        <v>31</v>
      </c>
      <c r="N39" s="164" t="s">
        <v>5</v>
      </c>
      <c r="O39" s="175"/>
      <c r="P39" s="161">
        <v>1654469566817.3999</v>
      </c>
      <c r="Q39" s="190"/>
      <c r="R39" s="161">
        <v>696548569865</v>
      </c>
      <c r="S39" s="190"/>
      <c r="T39" s="170"/>
      <c r="U39" s="169">
        <v>1.3752393420864495</v>
      </c>
      <c r="V39" s="171">
        <v>957920996952.3999</v>
      </c>
      <c r="W39" s="166"/>
      <c r="X39" s="184"/>
      <c r="Y39" s="191"/>
      <c r="Z39" s="192"/>
      <c r="AB39" s="196"/>
      <c r="AC39" s="193"/>
      <c r="AD39" s="194"/>
      <c r="AE39" s="160"/>
      <c r="AF39" s="195"/>
    </row>
    <row r="40" spans="1:33" s="148" customFormat="1" ht="18.95" customHeight="1" x14ac:dyDescent="0.25">
      <c r="A40" s="163"/>
      <c r="B40" s="164"/>
      <c r="C40" s="160"/>
      <c r="D40" s="160"/>
      <c r="E40" s="160"/>
      <c r="F40" s="160"/>
      <c r="G40" s="160"/>
      <c r="H40" s="160"/>
      <c r="I40" s="160"/>
      <c r="J40" s="160"/>
      <c r="K40" s="162"/>
      <c r="L40" s="176"/>
      <c r="M40" s="164"/>
      <c r="N40" s="164"/>
      <c r="O40" s="175"/>
      <c r="P40" s="190"/>
      <c r="Q40" s="190"/>
      <c r="R40" s="190"/>
      <c r="S40" s="190"/>
      <c r="T40" s="190"/>
      <c r="U40" s="190"/>
      <c r="V40" s="190"/>
      <c r="W40" s="162"/>
      <c r="X40" s="184"/>
      <c r="Y40" s="191"/>
      <c r="Z40" s="192"/>
      <c r="AB40" s="196"/>
      <c r="AC40" s="193"/>
      <c r="AD40" s="194"/>
      <c r="AE40" s="160"/>
      <c r="AF40" s="195"/>
    </row>
    <row r="41" spans="1:33" s="148" customFormat="1" ht="18.95" customHeight="1" x14ac:dyDescent="0.25">
      <c r="A41" s="163"/>
      <c r="B41" s="164"/>
      <c r="C41" s="164"/>
      <c r="D41" s="164"/>
      <c r="E41" s="190"/>
      <c r="F41" s="190"/>
      <c r="G41" s="190"/>
      <c r="H41" s="190"/>
      <c r="I41" s="190"/>
      <c r="J41" s="190"/>
      <c r="K41" s="197"/>
      <c r="L41" s="198"/>
      <c r="M41" s="160"/>
      <c r="N41" s="151" t="s">
        <v>1</v>
      </c>
      <c r="O41" s="309"/>
      <c r="P41" s="226">
        <v>12831063887397.812</v>
      </c>
      <c r="Q41" s="186"/>
      <c r="R41" s="226">
        <v>11199348848253</v>
      </c>
      <c r="S41" s="186"/>
      <c r="T41" s="186"/>
      <c r="U41" s="169">
        <v>0.14569731341115832</v>
      </c>
      <c r="V41" s="171">
        <v>1631715039144.8125</v>
      </c>
      <c r="W41" s="166"/>
      <c r="X41" s="184"/>
      <c r="Y41" s="191"/>
      <c r="Z41" s="192"/>
      <c r="AB41" s="196"/>
      <c r="AC41" s="193"/>
      <c r="AD41" s="194"/>
      <c r="AE41" s="160"/>
      <c r="AF41" s="195"/>
    </row>
    <row r="42" spans="1:33" s="148" customFormat="1" ht="18.95" customHeight="1" x14ac:dyDescent="0.25">
      <c r="A42" s="163"/>
      <c r="B42" s="164"/>
      <c r="C42" s="164"/>
      <c r="D42" s="164"/>
      <c r="E42" s="190"/>
      <c r="F42" s="190"/>
      <c r="G42" s="190"/>
      <c r="H42" s="190"/>
      <c r="I42" s="190"/>
      <c r="J42" s="190"/>
      <c r="K42" s="197"/>
      <c r="L42" s="198"/>
      <c r="M42" s="160"/>
      <c r="N42" s="160"/>
      <c r="O42" s="175"/>
      <c r="P42" s="190"/>
      <c r="Q42" s="190"/>
      <c r="R42" s="190"/>
      <c r="S42" s="190"/>
      <c r="T42" s="190"/>
      <c r="U42" s="190"/>
      <c r="V42" s="190"/>
      <c r="W42" s="162"/>
      <c r="X42" s="199"/>
      <c r="Y42" s="191"/>
      <c r="Z42" s="192"/>
      <c r="AB42" s="196"/>
      <c r="AC42" s="193"/>
      <c r="AD42" s="194"/>
      <c r="AE42" s="160"/>
      <c r="AF42" s="195"/>
    </row>
    <row r="43" spans="1:33" s="148" customFormat="1" ht="18.95" customHeight="1" thickBot="1" x14ac:dyDescent="0.3">
      <c r="A43" s="200"/>
      <c r="B43" s="151"/>
      <c r="C43" s="151" t="s">
        <v>2</v>
      </c>
      <c r="D43" s="151"/>
      <c r="E43" s="201">
        <v>13065711378018.551</v>
      </c>
      <c r="F43" s="202"/>
      <c r="G43" s="201">
        <v>11349702889394</v>
      </c>
      <c r="H43" s="203">
        <v>1.0000000000000766</v>
      </c>
      <c r="I43" s="202"/>
      <c r="J43" s="202"/>
      <c r="K43" s="204"/>
      <c r="L43" s="205"/>
      <c r="M43" s="160"/>
      <c r="N43" s="151" t="s">
        <v>21</v>
      </c>
      <c r="O43" s="309"/>
      <c r="P43" s="185">
        <v>13065711378018.553</v>
      </c>
      <c r="Q43" s="186"/>
      <c r="R43" s="185">
        <v>11349702889394</v>
      </c>
      <c r="S43" s="186"/>
      <c r="T43" s="186"/>
      <c r="U43" s="186"/>
      <c r="V43" s="186"/>
      <c r="W43" s="166"/>
      <c r="X43" s="196"/>
      <c r="Y43" s="193"/>
      <c r="Z43" s="194"/>
      <c r="AB43" s="196"/>
      <c r="AC43" s="193"/>
      <c r="AD43" s="194"/>
      <c r="AE43" s="160"/>
      <c r="AF43" s="195"/>
    </row>
    <row r="44" spans="1:33" s="148" customFormat="1" ht="18.95" customHeight="1" thickTop="1" thickBot="1" x14ac:dyDescent="0.3">
      <c r="A44" s="206"/>
      <c r="B44" s="207"/>
      <c r="C44" s="207"/>
      <c r="D44" s="207"/>
      <c r="E44" s="208"/>
      <c r="F44" s="208"/>
      <c r="G44" s="208"/>
      <c r="H44" s="208"/>
      <c r="I44" s="208"/>
      <c r="J44" s="208"/>
      <c r="K44" s="209"/>
      <c r="L44" s="210"/>
      <c r="M44" s="211"/>
      <c r="N44" s="212"/>
      <c r="O44" s="310"/>
      <c r="P44" s="213"/>
      <c r="Q44" s="211"/>
      <c r="R44" s="214"/>
      <c r="S44" s="214"/>
      <c r="T44" s="214"/>
      <c r="U44" s="214"/>
      <c r="V44" s="214"/>
      <c r="W44" s="215"/>
      <c r="X44" s="199"/>
      <c r="Y44" s="193"/>
      <c r="Z44" s="194"/>
      <c r="AA44" s="160"/>
      <c r="AB44" s="196"/>
      <c r="AC44" s="193"/>
      <c r="AD44" s="194"/>
      <c r="AE44" s="160"/>
      <c r="AF44" s="194"/>
      <c r="AG44" s="216"/>
    </row>
    <row r="45" spans="1:33" s="148" customFormat="1" ht="15" customHeight="1" x14ac:dyDescent="0.25">
      <c r="A45" s="163"/>
      <c r="B45" s="164"/>
      <c r="C45" s="164"/>
      <c r="D45" s="164"/>
      <c r="E45" s="217"/>
      <c r="F45" s="217"/>
      <c r="G45" s="217"/>
      <c r="H45" s="217"/>
      <c r="I45" s="217"/>
      <c r="J45" s="217"/>
      <c r="K45" s="197"/>
      <c r="L45" s="218"/>
      <c r="M45" s="219"/>
      <c r="N45" s="141"/>
      <c r="O45" s="147"/>
      <c r="P45" s="220"/>
      <c r="Q45" s="220"/>
      <c r="R45" s="220"/>
      <c r="S45" s="220"/>
      <c r="T45" s="220"/>
      <c r="U45" s="220"/>
      <c r="V45" s="220"/>
      <c r="W45" s="221"/>
      <c r="Y45" s="193"/>
      <c r="Z45" s="194"/>
      <c r="AA45" s="160"/>
      <c r="AB45" s="160"/>
      <c r="AC45" s="160"/>
      <c r="AF45" s="222"/>
      <c r="AG45" s="222"/>
    </row>
    <row r="46" spans="1:33" s="148" customFormat="1" ht="20.25" customHeight="1" x14ac:dyDescent="0.25">
      <c r="A46" s="200"/>
      <c r="B46" s="151">
        <v>8</v>
      </c>
      <c r="C46" s="151" t="s">
        <v>17</v>
      </c>
      <c r="D46" s="151"/>
      <c r="E46" s="223">
        <v>0</v>
      </c>
      <c r="F46" s="202"/>
      <c r="G46" s="223">
        <v>0</v>
      </c>
      <c r="H46" s="202"/>
      <c r="I46" s="202"/>
      <c r="J46" s="202"/>
      <c r="K46" s="204"/>
      <c r="L46" s="205"/>
      <c r="M46" s="164">
        <v>9</v>
      </c>
      <c r="N46" s="151" t="s">
        <v>26</v>
      </c>
      <c r="O46" s="309"/>
      <c r="P46" s="223">
        <v>0</v>
      </c>
      <c r="Q46" s="202"/>
      <c r="R46" s="223">
        <v>0</v>
      </c>
      <c r="S46" s="202"/>
      <c r="T46" s="202"/>
      <c r="U46" s="202"/>
      <c r="V46" s="202"/>
      <c r="W46" s="162"/>
      <c r="Y46" s="193"/>
      <c r="Z46" s="160"/>
      <c r="AA46" s="160"/>
      <c r="AB46" s="160"/>
      <c r="AC46" s="193"/>
    </row>
    <row r="47" spans="1:33" s="148" customFormat="1" ht="20.100000000000001" customHeight="1" x14ac:dyDescent="0.25">
      <c r="A47" s="163"/>
      <c r="B47" s="164">
        <v>81</v>
      </c>
      <c r="C47" s="164" t="s">
        <v>50</v>
      </c>
      <c r="D47" s="174" t="s">
        <v>58</v>
      </c>
      <c r="E47" s="161">
        <v>447119267096.03003</v>
      </c>
      <c r="F47" s="190"/>
      <c r="G47" s="161">
        <v>1240680460476</v>
      </c>
      <c r="H47" s="165"/>
      <c r="I47" s="165">
        <v>-0.63961770871728885</v>
      </c>
      <c r="J47" s="161">
        <v>-793561193379.96997</v>
      </c>
      <c r="K47" s="166"/>
      <c r="L47" s="167"/>
      <c r="M47" s="164">
        <v>91</v>
      </c>
      <c r="N47" s="164" t="s">
        <v>51</v>
      </c>
      <c r="O47" s="306" t="s">
        <v>58</v>
      </c>
      <c r="P47" s="161">
        <v>2016213606132</v>
      </c>
      <c r="Q47" s="190"/>
      <c r="R47" s="161">
        <v>1593024584135</v>
      </c>
      <c r="S47" s="190"/>
      <c r="T47" s="190"/>
      <c r="U47" s="169">
        <v>0.26565128134967758</v>
      </c>
      <c r="V47" s="171">
        <v>423189021997</v>
      </c>
      <c r="W47" s="166"/>
      <c r="Y47" s="186"/>
      <c r="Z47" s="160"/>
      <c r="AA47" s="160"/>
      <c r="AB47" s="160"/>
      <c r="AC47" s="193"/>
    </row>
    <row r="48" spans="1:33" s="148" customFormat="1" ht="20.100000000000001" customHeight="1" x14ac:dyDescent="0.25">
      <c r="A48" s="163"/>
      <c r="B48" s="164">
        <v>83</v>
      </c>
      <c r="C48" s="164" t="s">
        <v>19</v>
      </c>
      <c r="D48" s="174" t="s">
        <v>214</v>
      </c>
      <c r="E48" s="161">
        <v>32343725677</v>
      </c>
      <c r="F48" s="190"/>
      <c r="G48" s="161">
        <v>26130533684</v>
      </c>
      <c r="H48" s="165"/>
      <c r="I48" s="165">
        <v>0.23777516632981754</v>
      </c>
      <c r="J48" s="161">
        <v>6213191993</v>
      </c>
      <c r="K48" s="166"/>
      <c r="L48" s="167"/>
      <c r="M48" s="164">
        <v>93</v>
      </c>
      <c r="N48" s="164" t="s">
        <v>6</v>
      </c>
      <c r="O48" s="306" t="s">
        <v>214</v>
      </c>
      <c r="P48" s="161">
        <v>1168881886</v>
      </c>
      <c r="Q48" s="190"/>
      <c r="R48" s="161">
        <v>201214589</v>
      </c>
      <c r="S48" s="190"/>
      <c r="T48" s="190"/>
      <c r="U48" s="169">
        <v>4.8091308975613094</v>
      </c>
      <c r="V48" s="171">
        <v>967667297</v>
      </c>
      <c r="W48" s="166"/>
      <c r="Y48" s="160"/>
      <c r="Z48" s="160"/>
      <c r="AA48" s="160"/>
      <c r="AB48" s="160"/>
      <c r="AC48" s="160"/>
    </row>
    <row r="49" spans="1:23" s="148" customFormat="1" ht="20.100000000000001" customHeight="1" x14ac:dyDescent="0.25">
      <c r="A49" s="163"/>
      <c r="B49" s="164">
        <v>89</v>
      </c>
      <c r="C49" s="164" t="s">
        <v>34</v>
      </c>
      <c r="D49" s="164"/>
      <c r="E49" s="161">
        <v>479462992773.03003</v>
      </c>
      <c r="F49" s="190"/>
      <c r="G49" s="161">
        <v>1266810994160</v>
      </c>
      <c r="H49" s="165"/>
      <c r="I49" s="165">
        <v>-0.62151970974095194</v>
      </c>
      <c r="J49" s="161">
        <v>-787348001386.96997</v>
      </c>
      <c r="K49" s="166"/>
      <c r="L49" s="167"/>
      <c r="M49" s="164">
        <v>99</v>
      </c>
      <c r="N49" s="164" t="s">
        <v>18</v>
      </c>
      <c r="O49" s="307"/>
      <c r="P49" s="161">
        <v>2017382488018</v>
      </c>
      <c r="Q49" s="190"/>
      <c r="R49" s="161">
        <v>1593225798724</v>
      </c>
      <c r="S49" s="190"/>
      <c r="T49" s="190"/>
      <c r="U49" s="169">
        <v>0.26622509479428669</v>
      </c>
      <c r="V49" s="171">
        <v>424156689294</v>
      </c>
      <c r="W49" s="166"/>
    </row>
    <row r="50" spans="1:23" s="148" customFormat="1" ht="20.100000000000001" customHeight="1" thickBot="1" x14ac:dyDescent="0.3">
      <c r="A50" s="206"/>
      <c r="B50" s="207"/>
      <c r="C50" s="207"/>
      <c r="D50" s="207"/>
      <c r="E50" s="208"/>
      <c r="F50" s="208"/>
      <c r="G50" s="208"/>
      <c r="H50" s="208"/>
      <c r="I50" s="208"/>
      <c r="J50" s="208"/>
      <c r="K50" s="224"/>
      <c r="L50" s="225"/>
      <c r="M50" s="207"/>
      <c r="N50" s="207"/>
      <c r="O50" s="207"/>
      <c r="P50" s="208"/>
      <c r="Q50" s="208"/>
      <c r="R50" s="208"/>
      <c r="S50" s="208"/>
      <c r="T50" s="208"/>
      <c r="U50" s="208"/>
      <c r="V50" s="208"/>
      <c r="W50" s="224"/>
    </row>
    <row r="51" spans="1:23" ht="12.75" customHeight="1" x14ac:dyDescent="0.2">
      <c r="A51" s="100"/>
      <c r="B51" s="51"/>
      <c r="C51" s="51"/>
      <c r="D51" s="51"/>
      <c r="E51" s="8"/>
      <c r="F51" s="8"/>
      <c r="G51" s="8"/>
      <c r="H51" s="8"/>
      <c r="I51" s="8"/>
      <c r="J51" s="8"/>
      <c r="K51" s="121"/>
      <c r="L51" s="1"/>
      <c r="M51" s="51"/>
      <c r="N51" s="51"/>
      <c r="O51" s="51"/>
      <c r="P51" s="8"/>
      <c r="Q51" s="8"/>
      <c r="R51" s="8"/>
      <c r="S51" s="8"/>
      <c r="T51" s="8"/>
      <c r="U51" s="8"/>
      <c r="V51" s="8"/>
      <c r="W51" s="97"/>
    </row>
    <row r="52" spans="1:23" ht="14.25" customHeight="1" x14ac:dyDescent="0.2">
      <c r="A52" s="100"/>
      <c r="B52" s="51"/>
      <c r="C52" s="51"/>
      <c r="D52" s="51"/>
      <c r="E52" s="8"/>
      <c r="F52" s="8"/>
      <c r="G52" s="8"/>
      <c r="H52" s="8"/>
      <c r="I52" s="8"/>
      <c r="J52" s="8"/>
      <c r="K52" s="1"/>
      <c r="L52" s="1"/>
      <c r="M52" s="51"/>
      <c r="N52" s="51"/>
      <c r="O52" s="51"/>
      <c r="P52" s="8"/>
      <c r="Q52" s="8"/>
      <c r="R52" s="8"/>
      <c r="S52" s="8"/>
      <c r="T52" s="8"/>
      <c r="U52" s="8"/>
      <c r="V52" s="8"/>
      <c r="W52" s="97"/>
    </row>
    <row r="53" spans="1:23" ht="20.100000000000001" customHeight="1" x14ac:dyDescent="0.2">
      <c r="A53" s="100"/>
      <c r="B53" s="51"/>
      <c r="C53" s="51"/>
      <c r="D53" s="51"/>
      <c r="E53" s="8"/>
      <c r="F53" s="8"/>
      <c r="G53" s="8"/>
      <c r="H53" s="8"/>
      <c r="I53" s="8"/>
      <c r="J53" s="8"/>
      <c r="K53" s="1"/>
      <c r="L53" s="1"/>
      <c r="M53" s="51"/>
      <c r="N53" s="51"/>
      <c r="O53" s="51"/>
      <c r="P53" s="8"/>
      <c r="Q53" s="8"/>
      <c r="R53" s="8"/>
      <c r="S53" s="8"/>
      <c r="T53" s="8"/>
      <c r="U53" s="8"/>
      <c r="V53" s="8"/>
      <c r="W53" s="97"/>
    </row>
    <row r="54" spans="1:23" ht="20.100000000000001" customHeight="1" x14ac:dyDescent="0.2">
      <c r="A54" s="100"/>
      <c r="B54" s="51"/>
      <c r="C54" s="51"/>
      <c r="D54" s="51"/>
      <c r="E54" s="8"/>
      <c r="F54" s="8"/>
      <c r="G54" s="8"/>
      <c r="H54" s="8"/>
      <c r="I54" s="8"/>
      <c r="J54" s="8"/>
      <c r="K54" s="1"/>
      <c r="L54" s="1"/>
      <c r="M54" s="51"/>
      <c r="N54" s="51"/>
      <c r="O54" s="51"/>
      <c r="P54" s="8"/>
      <c r="Q54" s="8"/>
      <c r="R54" s="8"/>
      <c r="S54" s="8"/>
      <c r="T54" s="8"/>
      <c r="U54" s="8"/>
      <c r="V54" s="8"/>
      <c r="W54" s="97"/>
    </row>
    <row r="55" spans="1:23" ht="20.100000000000001" customHeight="1" x14ac:dyDescent="0.2">
      <c r="A55" s="100"/>
      <c r="B55" s="51"/>
      <c r="C55" s="51"/>
      <c r="D55" s="51"/>
      <c r="E55" s="8"/>
      <c r="F55" s="8"/>
      <c r="G55" s="8"/>
      <c r="H55" s="8"/>
      <c r="I55" s="8"/>
      <c r="J55" s="8"/>
      <c r="K55" s="1"/>
      <c r="L55" s="1"/>
      <c r="M55" s="51"/>
      <c r="N55" s="51"/>
      <c r="O55" s="51"/>
      <c r="P55" s="8"/>
      <c r="Q55" s="8"/>
      <c r="R55" s="8"/>
      <c r="S55" s="8"/>
      <c r="T55" s="8"/>
      <c r="U55" s="8"/>
      <c r="V55" s="8"/>
      <c r="W55" s="97"/>
    </row>
    <row r="56" spans="1:23" ht="20.100000000000001" customHeight="1" x14ac:dyDescent="0.2">
      <c r="A56" s="100"/>
      <c r="B56" s="51"/>
      <c r="C56" s="51"/>
      <c r="D56" s="51"/>
      <c r="E56" s="8"/>
      <c r="F56" s="8"/>
      <c r="G56" s="8"/>
      <c r="H56" s="8"/>
      <c r="I56" s="8"/>
      <c r="J56" s="8"/>
      <c r="K56" s="1"/>
      <c r="L56" s="1"/>
      <c r="M56" s="51"/>
      <c r="N56" s="51"/>
      <c r="O56" s="51"/>
      <c r="P56" s="8"/>
      <c r="Q56" s="8"/>
      <c r="R56" s="8"/>
      <c r="S56" s="8"/>
      <c r="T56" s="8"/>
      <c r="U56" s="8"/>
      <c r="V56" s="8"/>
      <c r="W56" s="97"/>
    </row>
    <row r="57" spans="1:23" ht="20.100000000000001" customHeight="1" x14ac:dyDescent="0.2">
      <c r="A57" s="100"/>
      <c r="B57" s="51"/>
      <c r="C57" s="51"/>
      <c r="D57" s="51"/>
      <c r="E57" s="8"/>
      <c r="F57" s="8"/>
      <c r="G57" s="8"/>
      <c r="H57" s="8"/>
      <c r="I57" s="8"/>
      <c r="J57" s="8"/>
      <c r="K57" s="1"/>
      <c r="L57" s="1"/>
      <c r="M57" s="51"/>
      <c r="N57" s="51"/>
      <c r="O57" s="51"/>
      <c r="P57" s="8"/>
      <c r="Q57" s="8"/>
      <c r="R57" s="8"/>
      <c r="S57" s="8"/>
      <c r="T57" s="8"/>
      <c r="U57" s="8"/>
      <c r="V57" s="8"/>
      <c r="W57" s="97"/>
    </row>
    <row r="58" spans="1:23" ht="26.25" customHeight="1" thickBot="1" x14ac:dyDescent="0.25">
      <c r="A58" s="103"/>
      <c r="B58" s="104"/>
      <c r="C58" s="104"/>
      <c r="D58" s="104"/>
      <c r="E58" s="101"/>
      <c r="F58" s="101"/>
      <c r="G58" s="101"/>
      <c r="H58" s="101"/>
      <c r="I58" s="101"/>
      <c r="J58" s="101"/>
      <c r="K58" s="120"/>
      <c r="L58" s="120"/>
      <c r="M58" s="104"/>
      <c r="N58" s="104"/>
      <c r="O58" s="104"/>
      <c r="P58" s="101"/>
      <c r="Q58" s="101"/>
      <c r="R58" s="101"/>
      <c r="S58" s="101"/>
      <c r="T58" s="101"/>
      <c r="U58" s="101"/>
      <c r="V58" s="101"/>
      <c r="W58" s="105"/>
    </row>
    <row r="59" spans="1:23" ht="15" customHeight="1" x14ac:dyDescent="0.2">
      <c r="A59" s="98"/>
      <c r="B59" s="98"/>
      <c r="C59" s="98"/>
      <c r="D59" s="98"/>
      <c r="E59" s="10"/>
      <c r="F59" s="10"/>
      <c r="G59" s="10"/>
      <c r="H59" s="10"/>
      <c r="I59" s="10"/>
      <c r="J59" s="10"/>
      <c r="K59" s="10"/>
      <c r="L59" s="10"/>
      <c r="M59" s="98"/>
      <c r="N59" s="98"/>
      <c r="O59" s="98"/>
      <c r="P59" s="10"/>
      <c r="Q59" s="10"/>
      <c r="R59" s="10"/>
      <c r="S59" s="10"/>
      <c r="T59" s="10"/>
      <c r="U59" s="10"/>
      <c r="V59" s="10"/>
      <c r="W59" s="106"/>
    </row>
    <row r="60" spans="1:23" ht="15" customHeight="1" x14ac:dyDescent="0.2">
      <c r="A60" s="98"/>
      <c r="B60" s="98"/>
      <c r="C60" s="98"/>
      <c r="D60" s="98"/>
      <c r="E60" s="10"/>
      <c r="F60" s="10"/>
      <c r="G60" s="10"/>
      <c r="H60" s="10"/>
      <c r="I60" s="10"/>
      <c r="J60" s="10"/>
      <c r="K60" s="10"/>
      <c r="L60" s="10"/>
      <c r="M60" s="98"/>
      <c r="N60" s="98"/>
      <c r="O60" s="98"/>
      <c r="P60" s="10"/>
      <c r="Q60" s="10"/>
      <c r="R60" s="10"/>
      <c r="S60" s="10"/>
      <c r="T60" s="10"/>
      <c r="U60" s="10"/>
      <c r="V60" s="10"/>
      <c r="W60" s="106"/>
    </row>
    <row r="61" spans="1:23" ht="24.95" customHeight="1" x14ac:dyDescent="0.2"/>
    <row r="62" spans="1:23" ht="24.95" customHeight="1" x14ac:dyDescent="0.2"/>
  </sheetData>
  <mergeCells count="4">
    <mergeCell ref="A2:W2"/>
    <mergeCell ref="A4:W4"/>
    <mergeCell ref="A6:W6"/>
    <mergeCell ref="A5:W5"/>
  </mergeCells>
  <printOptions horizontalCentered="1" verticalCentered="1"/>
  <pageMargins left="0.7" right="0.7" top="0.75" bottom="0.75" header="0.3" footer="0.3"/>
  <pageSetup scale="3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50"/>
  <sheetViews>
    <sheetView showGridLines="0" topLeftCell="A20" zoomScaleNormal="85" workbookViewId="0">
      <selection activeCell="E64" sqref="E64"/>
    </sheetView>
  </sheetViews>
  <sheetFormatPr baseColWidth="10" defaultColWidth="11.42578125" defaultRowHeight="12.75" x14ac:dyDescent="0.2"/>
  <cols>
    <col min="1" max="1" width="7.85546875" style="83" customWidth="1"/>
    <col min="2" max="2" width="45.85546875" style="3" customWidth="1"/>
    <col min="3" max="3" width="18.5703125" style="3" customWidth="1"/>
    <col min="4" max="4" width="16.5703125" style="3" customWidth="1"/>
    <col min="5" max="5" width="17.7109375" style="2" customWidth="1"/>
    <col min="6" max="6" width="5.7109375" style="2" customWidth="1"/>
    <col min="7" max="7" width="22" style="2" customWidth="1"/>
    <col min="8" max="8" width="7.5703125" style="2" customWidth="1"/>
    <col min="9" max="9" width="18.7109375" style="7" customWidth="1"/>
    <col min="10" max="10" width="22.28515625" style="2" customWidth="1"/>
    <col min="11" max="11" width="18" style="2" customWidth="1"/>
    <col min="12" max="16384" width="11.42578125" style="2"/>
  </cols>
  <sheetData>
    <row r="1" spans="1:14" s="17" customFormat="1" ht="15.75" customHeight="1" x14ac:dyDescent="0.35">
      <c r="A1" s="14"/>
      <c r="B1" s="15"/>
      <c r="C1" s="15"/>
      <c r="D1" s="15"/>
      <c r="E1" s="15"/>
      <c r="F1" s="15"/>
      <c r="G1" s="15"/>
      <c r="H1" s="16"/>
      <c r="I1" s="7"/>
    </row>
    <row r="2" spans="1:14" s="17" customFormat="1" ht="20.25" customHeight="1" x14ac:dyDescent="0.35">
      <c r="A2" s="26"/>
      <c r="B2" s="330"/>
      <c r="C2" s="330"/>
      <c r="D2" s="330"/>
      <c r="E2" s="27"/>
      <c r="F2" s="27"/>
      <c r="G2" s="27"/>
      <c r="H2" s="113"/>
      <c r="I2" s="7"/>
    </row>
    <row r="3" spans="1:14" s="17" customFormat="1" ht="27" customHeight="1" x14ac:dyDescent="0.35">
      <c r="A3" s="26"/>
      <c r="B3" s="335"/>
      <c r="C3" s="335"/>
      <c r="D3" s="335"/>
      <c r="E3" s="27"/>
      <c r="F3" s="27"/>
      <c r="G3" s="27"/>
      <c r="H3" s="113"/>
      <c r="I3" s="7"/>
    </row>
    <row r="4" spans="1:14" s="17" customFormat="1" ht="27" customHeight="1" x14ac:dyDescent="0.35">
      <c r="A4" s="26"/>
      <c r="B4" s="330" t="s">
        <v>37</v>
      </c>
      <c r="C4" s="330"/>
      <c r="D4" s="330"/>
      <c r="E4" s="330"/>
      <c r="F4" s="27"/>
      <c r="G4" s="27"/>
      <c r="H4" s="113"/>
      <c r="I4" s="7"/>
    </row>
    <row r="5" spans="1:14" s="17" customFormat="1" ht="19.5" customHeight="1" x14ac:dyDescent="0.35">
      <c r="A5" s="26"/>
      <c r="B5" s="333" t="s">
        <v>70</v>
      </c>
      <c r="C5" s="333"/>
      <c r="D5" s="333"/>
      <c r="E5" s="333"/>
      <c r="F5" s="333"/>
      <c r="G5" s="27"/>
      <c r="H5" s="113"/>
      <c r="I5" s="7"/>
    </row>
    <row r="6" spans="1:14" s="21" customFormat="1" ht="23.25" x14ac:dyDescent="0.35">
      <c r="A6" s="22"/>
      <c r="B6" s="333" t="s">
        <v>72</v>
      </c>
      <c r="C6" s="333"/>
      <c r="D6" s="333"/>
      <c r="E6" s="333"/>
      <c r="F6" s="333"/>
      <c r="G6" s="25"/>
      <c r="H6" s="18"/>
      <c r="I6" s="19"/>
      <c r="J6" s="20"/>
      <c r="K6" s="20"/>
      <c r="L6" s="20"/>
      <c r="M6" s="20"/>
      <c r="N6" s="20"/>
    </row>
    <row r="7" spans="1:14" s="21" customFormat="1" ht="19.5" customHeight="1" x14ac:dyDescent="0.35">
      <c r="A7" s="23"/>
      <c r="B7" s="333" t="s">
        <v>40</v>
      </c>
      <c r="C7" s="333"/>
      <c r="D7" s="333"/>
      <c r="E7" s="333"/>
      <c r="F7" s="333"/>
      <c r="G7" s="25"/>
      <c r="H7" s="24"/>
      <c r="I7" s="19"/>
      <c r="J7" s="25"/>
      <c r="K7" s="25"/>
      <c r="L7" s="25"/>
      <c r="M7" s="25"/>
      <c r="N7" s="25"/>
    </row>
    <row r="8" spans="1:14" ht="27" customHeight="1" thickBot="1" x14ac:dyDescent="0.4">
      <c r="A8" s="28"/>
      <c r="B8" s="29"/>
      <c r="C8" s="29"/>
      <c r="D8" s="29"/>
      <c r="E8" s="112"/>
      <c r="F8" s="112"/>
      <c r="G8" s="112"/>
      <c r="H8" s="30"/>
    </row>
    <row r="9" spans="1:14" ht="18.95" customHeight="1" x14ac:dyDescent="0.3">
      <c r="A9" s="31"/>
      <c r="B9" s="32"/>
      <c r="C9" s="32"/>
      <c r="D9" s="32" t="s">
        <v>209</v>
      </c>
      <c r="E9" s="6" t="s">
        <v>67</v>
      </c>
      <c r="F9" s="33"/>
      <c r="G9" s="6" t="s">
        <v>68</v>
      </c>
      <c r="H9" s="109"/>
    </row>
    <row r="10" spans="1:14" s="39" customFormat="1" ht="18.95" customHeight="1" x14ac:dyDescent="0.35">
      <c r="A10" s="35"/>
      <c r="B10" s="36"/>
      <c r="C10" s="36"/>
      <c r="D10" s="36"/>
      <c r="E10" s="37"/>
      <c r="F10" s="124"/>
      <c r="G10" s="37"/>
      <c r="H10" s="38"/>
      <c r="I10" s="128"/>
    </row>
    <row r="11" spans="1:14" s="45" customFormat="1" ht="18.95" customHeight="1" x14ac:dyDescent="0.4">
      <c r="A11" s="40"/>
      <c r="B11" s="36" t="s">
        <v>12</v>
      </c>
      <c r="C11" s="36"/>
      <c r="D11" s="36"/>
      <c r="E11" s="42">
        <v>1985346675860.79</v>
      </c>
      <c r="F11" s="41"/>
      <c r="G11" s="42">
        <v>1197483198572</v>
      </c>
      <c r="H11" s="43"/>
      <c r="I11" s="44"/>
    </row>
    <row r="12" spans="1:14" s="49" customFormat="1" ht="18.95" customHeight="1" x14ac:dyDescent="0.3">
      <c r="A12" s="46"/>
      <c r="B12" s="36"/>
      <c r="C12" s="36"/>
      <c r="D12" s="36"/>
      <c r="E12" s="47"/>
      <c r="F12" s="125"/>
      <c r="G12" s="47"/>
      <c r="H12" s="48"/>
      <c r="I12" s="7"/>
    </row>
    <row r="13" spans="1:14" s="54" customFormat="1" ht="18.95" customHeight="1" x14ac:dyDescent="0.35">
      <c r="A13" s="50">
        <v>41</v>
      </c>
      <c r="B13" s="126" t="s">
        <v>13</v>
      </c>
      <c r="C13" s="126"/>
      <c r="D13" s="51">
        <v>28</v>
      </c>
      <c r="E13" s="47">
        <v>784811611211.37</v>
      </c>
      <c r="F13" s="41"/>
      <c r="G13" s="47">
        <v>12145219768</v>
      </c>
      <c r="H13" s="52"/>
      <c r="I13" s="116"/>
      <c r="J13" s="117"/>
    </row>
    <row r="14" spans="1:14" s="54" customFormat="1" ht="18.95" hidden="1" customHeight="1" x14ac:dyDescent="0.35">
      <c r="A14" s="50">
        <v>42</v>
      </c>
      <c r="B14" s="126" t="s">
        <v>31</v>
      </c>
      <c r="C14" s="126"/>
      <c r="D14" s="126"/>
      <c r="E14" s="99">
        <v>0</v>
      </c>
      <c r="F14" s="41"/>
      <c r="G14" s="47">
        <v>0</v>
      </c>
      <c r="H14" s="55"/>
      <c r="I14" s="53"/>
    </row>
    <row r="15" spans="1:14" s="57" customFormat="1" ht="18.95" customHeight="1" x14ac:dyDescent="0.3">
      <c r="A15" s="50">
        <v>44</v>
      </c>
      <c r="B15" s="126" t="s">
        <v>11</v>
      </c>
      <c r="C15" s="126"/>
      <c r="D15" s="51">
        <v>28</v>
      </c>
      <c r="E15" s="47">
        <v>382586187898.41998</v>
      </c>
      <c r="F15" s="127"/>
      <c r="G15" s="47">
        <v>365227360442</v>
      </c>
      <c r="H15" s="56"/>
      <c r="I15" s="53"/>
    </row>
    <row r="16" spans="1:14" s="57" customFormat="1" ht="18.95" hidden="1" customHeight="1" x14ac:dyDescent="0.3">
      <c r="A16" s="50">
        <v>45</v>
      </c>
      <c r="B16" s="126" t="s">
        <v>4</v>
      </c>
      <c r="C16" s="126"/>
      <c r="D16" s="126"/>
      <c r="E16" s="47">
        <v>0</v>
      </c>
      <c r="F16" s="127"/>
      <c r="G16" s="47">
        <v>0</v>
      </c>
      <c r="H16" s="58"/>
      <c r="I16" s="53"/>
    </row>
    <row r="17" spans="1:11" s="60" customFormat="1" ht="18.95" customHeight="1" x14ac:dyDescent="0.3">
      <c r="A17" s="50">
        <v>47</v>
      </c>
      <c r="B17" s="126" t="s">
        <v>39</v>
      </c>
      <c r="C17" s="126"/>
      <c r="D17" s="51">
        <v>28</v>
      </c>
      <c r="E17" s="47">
        <v>817948876752</v>
      </c>
      <c r="F17" s="127"/>
      <c r="G17" s="47">
        <v>820110618362</v>
      </c>
      <c r="H17" s="59"/>
      <c r="I17" s="53"/>
    </row>
    <row r="18" spans="1:11" s="62" customFormat="1" ht="18.95" customHeight="1" x14ac:dyDescent="0.35">
      <c r="A18" s="50"/>
      <c r="B18" s="126"/>
      <c r="C18" s="126"/>
      <c r="D18" s="126"/>
      <c r="E18" s="47"/>
      <c r="F18" s="125"/>
      <c r="G18" s="47"/>
      <c r="H18" s="61"/>
      <c r="I18" s="12"/>
    </row>
    <row r="19" spans="1:11" s="60" customFormat="1" ht="18.95" hidden="1" customHeight="1" thickBot="1" x14ac:dyDescent="0.35">
      <c r="A19" s="50"/>
      <c r="B19" s="36" t="s">
        <v>14</v>
      </c>
      <c r="C19" s="36"/>
      <c r="D19" s="36"/>
      <c r="E19" s="63">
        <v>0</v>
      </c>
      <c r="F19" s="127"/>
      <c r="G19" s="63">
        <v>0</v>
      </c>
      <c r="H19" s="59"/>
      <c r="I19" s="9"/>
    </row>
    <row r="20" spans="1:11" s="60" customFormat="1" ht="18.95" customHeight="1" x14ac:dyDescent="0.3">
      <c r="A20" s="50"/>
      <c r="B20" s="110"/>
      <c r="C20" s="110"/>
      <c r="D20" s="110"/>
      <c r="E20" s="111"/>
      <c r="F20" s="127"/>
      <c r="G20" s="111"/>
      <c r="H20" s="59"/>
      <c r="I20" s="44"/>
    </row>
    <row r="21" spans="1:11" s="60" customFormat="1" ht="18.95" hidden="1" customHeight="1" x14ac:dyDescent="0.3">
      <c r="A21" s="50">
        <v>62</v>
      </c>
      <c r="B21" s="126" t="s">
        <v>3</v>
      </c>
      <c r="C21" s="126"/>
      <c r="D21" s="126"/>
      <c r="E21" s="99">
        <v>0</v>
      </c>
      <c r="F21" s="127"/>
      <c r="G21" s="99">
        <v>0</v>
      </c>
      <c r="H21" s="59"/>
      <c r="I21" s="44"/>
    </row>
    <row r="22" spans="1:11" s="57" customFormat="1" ht="18.95" customHeight="1" x14ac:dyDescent="0.3">
      <c r="A22" s="50"/>
      <c r="B22" s="36"/>
      <c r="C22" s="36"/>
      <c r="D22" s="36"/>
      <c r="E22" s="47"/>
      <c r="F22" s="127"/>
      <c r="G22" s="47"/>
      <c r="H22" s="58"/>
      <c r="I22" s="7"/>
    </row>
    <row r="23" spans="1:11" s="57" customFormat="1" ht="18.95" customHeight="1" x14ac:dyDescent="0.3">
      <c r="A23" s="50"/>
      <c r="B23" s="36" t="s">
        <v>15</v>
      </c>
      <c r="C23" s="36"/>
      <c r="D23" s="36"/>
      <c r="E23" s="42">
        <v>379425324202.77002</v>
      </c>
      <c r="F23" s="127"/>
      <c r="G23" s="42">
        <v>768426397122</v>
      </c>
      <c r="H23" s="56"/>
      <c r="I23" s="53"/>
    </row>
    <row r="24" spans="1:11" s="57" customFormat="1" ht="18.95" customHeight="1" x14ac:dyDescent="0.3">
      <c r="A24" s="50"/>
      <c r="B24" s="126"/>
      <c r="C24" s="126"/>
      <c r="D24" s="126"/>
      <c r="E24" s="47"/>
      <c r="F24" s="127"/>
      <c r="G24" s="47"/>
      <c r="H24" s="58"/>
      <c r="I24" s="7"/>
    </row>
    <row r="25" spans="1:11" s="57" customFormat="1" ht="18.95" customHeight="1" x14ac:dyDescent="0.3">
      <c r="A25" s="50">
        <v>51</v>
      </c>
      <c r="B25" s="126" t="s">
        <v>53</v>
      </c>
      <c r="C25" s="126"/>
      <c r="D25" s="51">
        <v>29</v>
      </c>
      <c r="E25" s="47">
        <v>183196999470.42001</v>
      </c>
      <c r="F25" s="125"/>
      <c r="G25" s="47">
        <v>168174231485</v>
      </c>
      <c r="H25" s="56"/>
      <c r="I25" s="118"/>
      <c r="J25" s="119"/>
    </row>
    <row r="26" spans="1:11" s="57" customFormat="1" ht="18.95" customHeight="1" x14ac:dyDescent="0.3">
      <c r="A26" s="50">
        <v>53</v>
      </c>
      <c r="B26" s="126" t="s">
        <v>54</v>
      </c>
      <c r="C26" s="126"/>
      <c r="D26" s="51">
        <v>29</v>
      </c>
      <c r="E26" s="47">
        <v>175830049790.35001</v>
      </c>
      <c r="F26" s="127"/>
      <c r="G26" s="47">
        <v>597179054970</v>
      </c>
      <c r="H26" s="56"/>
      <c r="I26" s="53"/>
    </row>
    <row r="27" spans="1:11" s="57" customFormat="1" ht="18.95" customHeight="1" x14ac:dyDescent="0.3">
      <c r="A27" s="50">
        <v>54</v>
      </c>
      <c r="B27" s="126" t="s">
        <v>63</v>
      </c>
      <c r="C27" s="126"/>
      <c r="D27" s="51">
        <v>29</v>
      </c>
      <c r="E27" s="47">
        <v>18973327500</v>
      </c>
      <c r="F27" s="127"/>
      <c r="G27" s="230">
        <v>0</v>
      </c>
      <c r="H27" s="56"/>
      <c r="I27" s="53"/>
    </row>
    <row r="28" spans="1:11" ht="15" x14ac:dyDescent="0.2">
      <c r="A28" s="50">
        <v>57</v>
      </c>
      <c r="B28" s="126" t="s">
        <v>27</v>
      </c>
      <c r="C28" s="126"/>
      <c r="D28" s="51">
        <v>29</v>
      </c>
      <c r="E28" s="99">
        <v>1424947443</v>
      </c>
      <c r="F28" s="128"/>
      <c r="G28" s="99">
        <v>3073110667</v>
      </c>
      <c r="H28" s="34"/>
      <c r="I28" s="53"/>
    </row>
    <row r="29" spans="1:11" s="39" customFormat="1" ht="18.95" customHeight="1" x14ac:dyDescent="0.35">
      <c r="A29" s="50"/>
      <c r="B29" s="128"/>
      <c r="C29" s="128"/>
      <c r="D29" s="128"/>
      <c r="E29" s="136"/>
      <c r="F29" s="41"/>
      <c r="G29" s="47"/>
      <c r="H29" s="38"/>
      <c r="I29" s="7"/>
    </row>
    <row r="30" spans="1:11" s="3" customFormat="1" ht="18.95" customHeight="1" x14ac:dyDescent="0.2">
      <c r="A30" s="50"/>
      <c r="B30" s="36" t="s">
        <v>33</v>
      </c>
      <c r="C30" s="36"/>
      <c r="D30" s="36"/>
      <c r="E30" s="137">
        <v>1605921351658.02</v>
      </c>
      <c r="F30" s="64"/>
      <c r="G30" s="137">
        <v>429056801450</v>
      </c>
      <c r="H30" s="65"/>
      <c r="I30" s="84"/>
      <c r="J30" s="123"/>
      <c r="K30" s="133"/>
    </row>
    <row r="31" spans="1:11" s="3" customFormat="1" ht="18.95" customHeight="1" x14ac:dyDescent="0.2">
      <c r="A31" s="50"/>
      <c r="B31" s="36"/>
      <c r="C31" s="36"/>
      <c r="D31" s="36"/>
      <c r="E31" s="47"/>
      <c r="F31" s="124"/>
      <c r="G31" s="47"/>
      <c r="H31" s="34"/>
      <c r="I31" s="84"/>
      <c r="J31" s="123"/>
      <c r="K31" s="133"/>
    </row>
    <row r="32" spans="1:11" s="3" customFormat="1" ht="18.95" customHeight="1" x14ac:dyDescent="0.2">
      <c r="A32" s="50">
        <v>48</v>
      </c>
      <c r="B32" s="126" t="s">
        <v>16</v>
      </c>
      <c r="C32" s="126"/>
      <c r="D32" s="51">
        <v>28</v>
      </c>
      <c r="E32" s="47">
        <v>66657462941.879997</v>
      </c>
      <c r="F32" s="124"/>
      <c r="G32" s="47">
        <v>294993033980</v>
      </c>
      <c r="H32" s="34"/>
      <c r="I32" s="53"/>
      <c r="K32" s="133"/>
    </row>
    <row r="33" spans="1:253" s="3" customFormat="1" ht="18.95" customHeight="1" x14ac:dyDescent="0.2">
      <c r="A33" s="50">
        <v>58</v>
      </c>
      <c r="B33" s="126" t="s">
        <v>35</v>
      </c>
      <c r="C33" s="126"/>
      <c r="D33" s="51">
        <v>29</v>
      </c>
      <c r="E33" s="47">
        <v>18109247782.5</v>
      </c>
      <c r="F33" s="124"/>
      <c r="G33" s="47">
        <v>27501265565</v>
      </c>
      <c r="H33" s="34"/>
      <c r="I33" s="53"/>
      <c r="K33" s="133"/>
    </row>
    <row r="34" spans="1:253" s="3" customFormat="1" ht="18.95" customHeight="1" x14ac:dyDescent="0.2">
      <c r="A34" s="50"/>
      <c r="B34" s="128"/>
      <c r="C34" s="128"/>
      <c r="D34" s="128"/>
      <c r="E34" s="136"/>
      <c r="F34" s="129"/>
      <c r="G34" s="47"/>
      <c r="H34" s="34"/>
      <c r="I34" s="11"/>
      <c r="K34" s="134"/>
    </row>
    <row r="35" spans="1:253" s="69" customFormat="1" ht="18.95" customHeight="1" x14ac:dyDescent="0.35">
      <c r="A35" s="66"/>
      <c r="B35" s="227" t="s">
        <v>56</v>
      </c>
      <c r="C35" s="67"/>
      <c r="D35" s="126"/>
      <c r="E35" s="137">
        <v>1654469566817.3999</v>
      </c>
      <c r="F35" s="128"/>
      <c r="G35" s="137">
        <v>696548569865</v>
      </c>
      <c r="H35" s="68"/>
      <c r="I35" s="7"/>
      <c r="K35" s="133"/>
    </row>
    <row r="36" spans="1:253" s="69" customFormat="1" ht="18.95" customHeight="1" x14ac:dyDescent="0.35">
      <c r="A36" s="66"/>
      <c r="B36" s="130"/>
      <c r="C36" s="130"/>
      <c r="D36" s="130"/>
      <c r="E36" s="47"/>
      <c r="F36" s="128"/>
      <c r="G36" s="47"/>
      <c r="H36" s="68"/>
      <c r="I36" s="7"/>
      <c r="K36" s="133"/>
    </row>
    <row r="37" spans="1:253" s="39" customFormat="1" ht="18.95" customHeight="1" x14ac:dyDescent="0.35">
      <c r="A37" s="70"/>
      <c r="B37" s="67"/>
      <c r="C37" s="67"/>
      <c r="D37" s="67"/>
      <c r="E37" s="135"/>
      <c r="F37" s="128"/>
      <c r="G37" s="135"/>
      <c r="H37" s="38"/>
      <c r="I37" s="7"/>
      <c r="K37" s="133"/>
    </row>
    <row r="38" spans="1:253" s="69" customFormat="1" ht="18.95" customHeight="1" x14ac:dyDescent="0.35">
      <c r="A38" s="66"/>
      <c r="B38" s="131"/>
      <c r="C38" s="131"/>
      <c r="D38" s="131"/>
      <c r="E38" s="99"/>
      <c r="F38" s="128"/>
      <c r="G38" s="99"/>
      <c r="H38" s="68"/>
      <c r="I38" s="53"/>
      <c r="K38" s="133"/>
    </row>
    <row r="39" spans="1:253" s="69" customFormat="1" ht="18.95" customHeight="1" x14ac:dyDescent="0.35">
      <c r="A39" s="66"/>
      <c r="B39" s="131"/>
      <c r="C39" s="131"/>
      <c r="D39" s="131"/>
      <c r="E39" s="138"/>
      <c r="F39" s="128"/>
      <c r="G39" s="99"/>
      <c r="H39" s="68"/>
      <c r="I39" s="53"/>
      <c r="K39" s="133"/>
    </row>
    <row r="40" spans="1:253" s="3" customFormat="1" ht="18.95" customHeight="1" thickBot="1" x14ac:dyDescent="0.3">
      <c r="A40" s="71"/>
      <c r="B40" s="36" t="s">
        <v>36</v>
      </c>
      <c r="C40" s="36"/>
      <c r="D40" s="36"/>
      <c r="E40" s="229">
        <v>1654469566817.3999</v>
      </c>
      <c r="F40" s="128"/>
      <c r="G40" s="229">
        <v>696548569865</v>
      </c>
      <c r="H40" s="34"/>
      <c r="I40" s="11"/>
    </row>
    <row r="41" spans="1:253" s="3" customFormat="1" ht="18.95" customHeight="1" thickTop="1" thickBot="1" x14ac:dyDescent="0.45">
      <c r="A41" s="72"/>
      <c r="B41" s="102"/>
      <c r="C41" s="73"/>
      <c r="D41" s="73"/>
      <c r="E41" s="228"/>
      <c r="F41" s="132"/>
      <c r="G41" s="228"/>
      <c r="H41" s="30"/>
      <c r="I41" s="11"/>
    </row>
    <row r="42" spans="1:253" s="3" customFormat="1" ht="18.75" customHeight="1" x14ac:dyDescent="0.2">
      <c r="A42" s="107"/>
      <c r="B42" s="75"/>
      <c r="C42" s="75"/>
      <c r="D42" s="75"/>
      <c r="E42" s="76"/>
      <c r="F42" s="75"/>
      <c r="G42" s="76"/>
      <c r="H42" s="108"/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</row>
    <row r="43" spans="1:253" s="3" customFormat="1" ht="17.25" customHeight="1" x14ac:dyDescent="0.2">
      <c r="A43" s="74"/>
      <c r="B43" s="78"/>
      <c r="C43" s="78"/>
      <c r="D43" s="78"/>
      <c r="E43" s="122"/>
      <c r="F43" s="78"/>
      <c r="G43" s="122"/>
      <c r="H43" s="77"/>
      <c r="I43" s="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</row>
    <row r="44" spans="1:253" s="3" customFormat="1" ht="17.25" customHeight="1" x14ac:dyDescent="0.2">
      <c r="A44" s="74"/>
      <c r="B44" s="78"/>
      <c r="C44" s="78"/>
      <c r="D44" s="78"/>
      <c r="E44" s="122"/>
      <c r="F44" s="78"/>
      <c r="G44" s="122"/>
      <c r="H44" s="77"/>
      <c r="I44" s="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</row>
    <row r="45" spans="1:253" s="3" customFormat="1" x14ac:dyDescent="0.2">
      <c r="A45" s="74"/>
      <c r="B45" s="78"/>
      <c r="C45" s="78"/>
      <c r="D45" s="78"/>
      <c r="E45" s="78"/>
      <c r="F45" s="78"/>
      <c r="G45" s="78"/>
      <c r="H45" s="77"/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3" s="3" customFormat="1" ht="30" x14ac:dyDescent="0.4">
      <c r="A46" s="79"/>
      <c r="B46" s="114"/>
      <c r="C46" s="115"/>
      <c r="D46" s="337"/>
      <c r="E46" s="337"/>
      <c r="F46" s="337"/>
      <c r="G46" s="337"/>
      <c r="H46" s="80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3" x14ac:dyDescent="0.2">
      <c r="A47" s="81"/>
      <c r="B47" s="114"/>
      <c r="C47" s="114"/>
      <c r="D47" s="336"/>
      <c r="E47" s="336"/>
      <c r="F47" s="336"/>
      <c r="G47" s="336"/>
      <c r="H47" s="34"/>
    </row>
    <row r="48" spans="1:253" x14ac:dyDescent="0.2">
      <c r="A48" s="81"/>
      <c r="B48" s="2"/>
      <c r="C48" s="2"/>
      <c r="D48" s="2"/>
      <c r="H48" s="34"/>
    </row>
    <row r="49" spans="1:8" x14ac:dyDescent="0.2">
      <c r="A49" s="81"/>
      <c r="B49" s="2"/>
      <c r="C49" s="2"/>
      <c r="D49" s="2"/>
      <c r="H49" s="34"/>
    </row>
    <row r="50" spans="1:8" ht="13.5" thickBot="1" x14ac:dyDescent="0.25">
      <c r="A50" s="82"/>
      <c r="B50" s="13"/>
      <c r="C50" s="13"/>
      <c r="D50" s="13"/>
      <c r="E50" s="13"/>
      <c r="F50" s="13"/>
      <c r="G50" s="13"/>
      <c r="H50" s="30"/>
    </row>
  </sheetData>
  <mergeCells count="8">
    <mergeCell ref="B2:D2"/>
    <mergeCell ref="B3:D3"/>
    <mergeCell ref="B5:F5"/>
    <mergeCell ref="B4:E4"/>
    <mergeCell ref="D47:G47"/>
    <mergeCell ref="D46:G46"/>
    <mergeCell ref="B6:F6"/>
    <mergeCell ref="B7:F7"/>
  </mergeCells>
  <phoneticPr fontId="0" type="noConversion"/>
  <printOptions horizontalCentered="1" verticalCentered="1"/>
  <pageMargins left="0.23622047244094491" right="0.23622047244094491" top="0.39370078740157483" bottom="0.39370078740157483" header="0.51181102362204722" footer="0.51181102362204722"/>
  <pageSetup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16" workbookViewId="0">
      <selection activeCell="K50" sqref="K50"/>
    </sheetView>
  </sheetViews>
  <sheetFormatPr baseColWidth="10" defaultRowHeight="12.75" x14ac:dyDescent="0.2"/>
  <cols>
    <col min="1" max="1" width="8.140625" customWidth="1"/>
    <col min="2" max="2" width="84.85546875" bestFit="1" customWidth="1"/>
    <col min="3" max="3" width="1.7109375" customWidth="1"/>
    <col min="4" max="4" width="25" bestFit="1" customWidth="1"/>
    <col min="5" max="5" width="1.85546875" customWidth="1"/>
    <col min="6" max="6" width="23.42578125" customWidth="1"/>
    <col min="7" max="7" width="2.7109375" customWidth="1"/>
    <col min="8" max="8" width="20.140625" bestFit="1" customWidth="1"/>
    <col min="10" max="10" width="18.5703125" bestFit="1" customWidth="1"/>
    <col min="11" max="11" width="17.42578125" bestFit="1" customWidth="1"/>
  </cols>
  <sheetData>
    <row r="1" spans="1:10" ht="20.25" x14ac:dyDescent="0.3">
      <c r="A1" s="344" t="s">
        <v>73</v>
      </c>
      <c r="B1" s="345"/>
      <c r="C1" s="345"/>
      <c r="D1" s="345"/>
      <c r="E1" s="345"/>
      <c r="F1" s="345"/>
      <c r="G1" s="345"/>
      <c r="H1" s="346"/>
    </row>
    <row r="2" spans="1:10" ht="20.25" x14ac:dyDescent="0.3">
      <c r="A2" s="347" t="s">
        <v>74</v>
      </c>
      <c r="B2" s="348"/>
      <c r="C2" s="348"/>
      <c r="D2" s="348"/>
      <c r="E2" s="348"/>
      <c r="F2" s="348"/>
      <c r="G2" s="348"/>
      <c r="H2" s="349"/>
    </row>
    <row r="3" spans="1:10" ht="20.25" x14ac:dyDescent="0.3">
      <c r="A3" s="347" t="s">
        <v>75</v>
      </c>
      <c r="B3" s="348"/>
      <c r="C3" s="348"/>
      <c r="D3" s="348"/>
      <c r="E3" s="348"/>
      <c r="F3" s="348"/>
      <c r="G3" s="348"/>
      <c r="H3" s="349"/>
    </row>
    <row r="4" spans="1:10" ht="20.25" x14ac:dyDescent="0.3">
      <c r="A4" s="347" t="s">
        <v>107</v>
      </c>
      <c r="B4" s="348"/>
      <c r="C4" s="348"/>
      <c r="D4" s="348"/>
      <c r="E4" s="348"/>
      <c r="F4" s="348"/>
      <c r="G4" s="348"/>
      <c r="H4" s="349"/>
    </row>
    <row r="5" spans="1:10" ht="20.25" x14ac:dyDescent="0.3">
      <c r="A5" s="347" t="s">
        <v>40</v>
      </c>
      <c r="B5" s="348"/>
      <c r="C5" s="348"/>
      <c r="D5" s="348"/>
      <c r="E5" s="348"/>
      <c r="F5" s="348"/>
      <c r="G5" s="348"/>
      <c r="H5" s="349"/>
    </row>
    <row r="6" spans="1:10" ht="20.25" x14ac:dyDescent="0.3">
      <c r="A6" s="236"/>
      <c r="B6" s="237"/>
      <c r="C6" s="237"/>
      <c r="D6" s="238"/>
      <c r="E6" s="237"/>
      <c r="F6" s="237"/>
      <c r="G6" s="237"/>
      <c r="H6" s="239"/>
    </row>
    <row r="7" spans="1:10" ht="15" x14ac:dyDescent="0.25">
      <c r="A7" s="240"/>
      <c r="B7" s="241"/>
      <c r="C7" s="242"/>
      <c r="D7" s="243"/>
      <c r="E7" s="243"/>
      <c r="F7" s="244"/>
      <c r="G7" s="245"/>
      <c r="H7" s="246"/>
    </row>
    <row r="8" spans="1:10" ht="15" x14ac:dyDescent="0.25">
      <c r="A8" s="247"/>
      <c r="B8" s="241"/>
      <c r="C8" s="248"/>
      <c r="D8" s="243"/>
      <c r="E8" s="243"/>
      <c r="F8" s="249"/>
      <c r="G8" s="245"/>
      <c r="H8" s="250"/>
    </row>
    <row r="9" spans="1:10" ht="15" x14ac:dyDescent="0.25">
      <c r="A9" s="251"/>
      <c r="B9" s="252" t="s">
        <v>108</v>
      </c>
      <c r="C9" s="253"/>
      <c r="D9" s="254"/>
      <c r="E9" s="254"/>
      <c r="F9" s="254"/>
      <c r="G9" s="245"/>
      <c r="H9" s="290">
        <v>11199348848253</v>
      </c>
      <c r="J9" s="231"/>
    </row>
    <row r="10" spans="1:10" ht="14.25" x14ac:dyDescent="0.2">
      <c r="A10" s="251"/>
      <c r="B10" s="242"/>
      <c r="C10" s="242"/>
      <c r="D10" s="244"/>
      <c r="E10" s="244"/>
      <c r="F10" s="244"/>
      <c r="G10" s="242"/>
      <c r="H10" s="255"/>
      <c r="J10" s="232"/>
    </row>
    <row r="11" spans="1:10" ht="15" x14ac:dyDescent="0.25">
      <c r="A11" s="251"/>
      <c r="B11" s="241" t="s">
        <v>76</v>
      </c>
      <c r="C11" s="256"/>
      <c r="D11" s="243"/>
      <c r="E11" s="243"/>
      <c r="F11" s="243"/>
      <c r="G11" s="241"/>
      <c r="H11" s="290">
        <v>1631715039144.8125</v>
      </c>
    </row>
    <row r="12" spans="1:10" ht="15" x14ac:dyDescent="0.25">
      <c r="A12" s="251"/>
      <c r="B12" s="242"/>
      <c r="C12" s="242"/>
      <c r="D12" s="244"/>
      <c r="E12" s="244"/>
      <c r="F12" s="244"/>
      <c r="G12" s="242"/>
      <c r="H12" s="290"/>
    </row>
    <row r="13" spans="1:10" ht="15.75" thickBot="1" x14ac:dyDescent="0.3">
      <c r="A13" s="240"/>
      <c r="B13" s="252" t="s">
        <v>109</v>
      </c>
      <c r="C13" s="253"/>
      <c r="D13" s="254"/>
      <c r="E13" s="254"/>
      <c r="F13" s="254"/>
      <c r="G13" s="252"/>
      <c r="H13" s="291">
        <v>12831063887397.812</v>
      </c>
    </row>
    <row r="14" spans="1:10" ht="15.75" thickTop="1" x14ac:dyDescent="0.25">
      <c r="A14" s="240"/>
      <c r="B14" s="245"/>
      <c r="C14" s="242"/>
      <c r="D14" s="244"/>
      <c r="E14" s="244"/>
      <c r="F14" s="244"/>
      <c r="G14" s="245"/>
      <c r="H14" s="290"/>
    </row>
    <row r="15" spans="1:10" ht="15" x14ac:dyDescent="0.25">
      <c r="A15" s="240"/>
      <c r="B15" s="257" t="s">
        <v>77</v>
      </c>
      <c r="C15" s="242"/>
      <c r="D15" s="244"/>
      <c r="E15" s="244"/>
      <c r="F15" s="244"/>
      <c r="G15" s="245"/>
      <c r="H15" s="246"/>
    </row>
    <row r="16" spans="1:10" ht="14.25" x14ac:dyDescent="0.2">
      <c r="A16" s="240"/>
      <c r="B16" s="245"/>
      <c r="C16" s="242"/>
      <c r="D16" s="244"/>
      <c r="E16" s="244"/>
      <c r="F16" s="244"/>
      <c r="G16" s="245"/>
      <c r="H16" s="246"/>
    </row>
    <row r="17" spans="1:8" ht="15" x14ac:dyDescent="0.25">
      <c r="A17" s="240"/>
      <c r="B17" s="296"/>
      <c r="C17" s="256"/>
      <c r="D17" s="256" t="s">
        <v>110</v>
      </c>
      <c r="E17" s="256"/>
      <c r="F17" s="256" t="s">
        <v>78</v>
      </c>
      <c r="G17" s="258"/>
      <c r="H17" s="259" t="s">
        <v>79</v>
      </c>
    </row>
    <row r="18" spans="1:8" ht="14.25" x14ac:dyDescent="0.2">
      <c r="A18" s="240"/>
      <c r="B18" s="245"/>
      <c r="C18" s="242"/>
      <c r="D18" s="244"/>
      <c r="E18" s="244"/>
      <c r="F18" s="244"/>
      <c r="G18" s="245"/>
      <c r="H18" s="246"/>
    </row>
    <row r="19" spans="1:8" ht="15" x14ac:dyDescent="0.25">
      <c r="A19" s="260"/>
      <c r="B19" s="261" t="s">
        <v>80</v>
      </c>
      <c r="C19" s="262"/>
      <c r="D19" s="263"/>
      <c r="E19" s="263"/>
      <c r="F19" s="263"/>
      <c r="G19" s="261"/>
      <c r="H19" s="246"/>
    </row>
    <row r="20" spans="1:8" ht="14.25" x14ac:dyDescent="0.2">
      <c r="A20" s="240"/>
      <c r="B20" s="245"/>
      <c r="C20" s="242"/>
      <c r="D20" s="244"/>
      <c r="E20" s="249"/>
      <c r="F20" s="244"/>
      <c r="G20" s="245"/>
      <c r="H20" s="292"/>
    </row>
    <row r="21" spans="1:8" ht="14.25" x14ac:dyDescent="0.2">
      <c r="A21" s="293">
        <v>3110</v>
      </c>
      <c r="B21" s="289" t="s">
        <v>114</v>
      </c>
      <c r="C21" s="242"/>
      <c r="D21" s="294">
        <v>1654469566817.3999</v>
      </c>
      <c r="E21" s="294"/>
      <c r="F21" s="294">
        <v>696548569865.25</v>
      </c>
      <c r="G21" s="294"/>
      <c r="H21" s="292">
        <v>957920996952.1499</v>
      </c>
    </row>
    <row r="22" spans="1:8" ht="14.25" x14ac:dyDescent="0.2">
      <c r="A22" s="293">
        <v>3109</v>
      </c>
      <c r="B22" s="289" t="s">
        <v>113</v>
      </c>
      <c r="C22" s="242"/>
      <c r="D22" s="294">
        <v>634534158556.75</v>
      </c>
      <c r="E22" s="294"/>
      <c r="F22" s="294"/>
      <c r="G22" s="289"/>
      <c r="H22" s="292">
        <v>634534158556.75</v>
      </c>
    </row>
    <row r="23" spans="1:8" ht="14.25" hidden="1" x14ac:dyDescent="0.2">
      <c r="A23" s="293">
        <v>3109</v>
      </c>
      <c r="B23" s="289" t="s">
        <v>66</v>
      </c>
      <c r="C23" s="242"/>
      <c r="D23" s="294">
        <v>0</v>
      </c>
      <c r="E23" s="294"/>
      <c r="F23" s="294">
        <v>0</v>
      </c>
      <c r="G23" s="289"/>
      <c r="H23" s="292">
        <v>0</v>
      </c>
    </row>
    <row r="24" spans="1:8" ht="14.25" hidden="1" x14ac:dyDescent="0.2">
      <c r="A24" s="293">
        <v>3105</v>
      </c>
      <c r="B24" s="289" t="s">
        <v>59</v>
      </c>
      <c r="C24" s="242"/>
      <c r="D24" s="295"/>
      <c r="E24" s="294"/>
      <c r="F24" s="294">
        <v>0</v>
      </c>
      <c r="G24" s="289"/>
      <c r="H24" s="292">
        <v>0</v>
      </c>
    </row>
    <row r="25" spans="1:8" ht="14.25" x14ac:dyDescent="0.2">
      <c r="A25" s="293">
        <v>3145</v>
      </c>
      <c r="B25" s="289" t="s">
        <v>62</v>
      </c>
      <c r="C25" s="242"/>
      <c r="D25" s="294"/>
      <c r="E25" s="294"/>
      <c r="F25" s="294"/>
      <c r="G25" s="289"/>
      <c r="H25" s="292">
        <v>0</v>
      </c>
    </row>
    <row r="26" spans="1:8" ht="14.25" hidden="1" x14ac:dyDescent="0.2">
      <c r="A26" s="293">
        <v>3215</v>
      </c>
      <c r="B26" s="289" t="s">
        <v>83</v>
      </c>
      <c r="C26" s="242"/>
      <c r="D26" s="294"/>
      <c r="E26" s="294"/>
      <c r="F26" s="294"/>
      <c r="G26" s="289"/>
      <c r="H26" s="292">
        <v>0</v>
      </c>
    </row>
    <row r="27" spans="1:8" ht="14.25" hidden="1" x14ac:dyDescent="0.2">
      <c r="A27" s="293">
        <v>3220</v>
      </c>
      <c r="B27" s="289" t="s">
        <v>84</v>
      </c>
      <c r="C27" s="242"/>
      <c r="D27" s="294"/>
      <c r="E27" s="294"/>
      <c r="F27" s="294"/>
      <c r="G27" s="289"/>
      <c r="H27" s="292">
        <v>0</v>
      </c>
    </row>
    <row r="28" spans="1:8" ht="14.25" hidden="1" x14ac:dyDescent="0.2">
      <c r="A28" s="293">
        <v>3224</v>
      </c>
      <c r="B28" s="289" t="s">
        <v>85</v>
      </c>
      <c r="C28" s="242"/>
      <c r="D28" s="294"/>
      <c r="E28" s="294"/>
      <c r="F28" s="294"/>
      <c r="G28" s="289"/>
      <c r="H28" s="292">
        <v>0</v>
      </c>
    </row>
    <row r="29" spans="1:8" ht="14.25" hidden="1" x14ac:dyDescent="0.2">
      <c r="A29" s="293">
        <v>3225</v>
      </c>
      <c r="B29" s="289" t="s">
        <v>60</v>
      </c>
      <c r="C29" s="242"/>
      <c r="D29" s="295">
        <v>0</v>
      </c>
      <c r="E29" s="294"/>
      <c r="F29" s="294">
        <v>0</v>
      </c>
      <c r="G29" s="289"/>
      <c r="H29" s="292">
        <v>0</v>
      </c>
    </row>
    <row r="30" spans="1:8" ht="14.25" hidden="1" x14ac:dyDescent="0.2">
      <c r="A30" s="293">
        <v>3230</v>
      </c>
      <c r="B30" s="289" t="s">
        <v>86</v>
      </c>
      <c r="C30" s="242"/>
      <c r="D30" s="233">
        <v>0</v>
      </c>
      <c r="E30" s="294"/>
      <c r="F30" s="233">
        <v>0</v>
      </c>
      <c r="G30" s="289"/>
      <c r="H30" s="292">
        <v>0</v>
      </c>
    </row>
    <row r="31" spans="1:8" ht="14.25" hidden="1" x14ac:dyDescent="0.2">
      <c r="A31" s="293">
        <v>3235</v>
      </c>
      <c r="B31" s="289" t="s">
        <v>87</v>
      </c>
      <c r="C31" s="242"/>
      <c r="D31" s="294"/>
      <c r="E31" s="294"/>
      <c r="F31" s="294"/>
      <c r="G31" s="289"/>
      <c r="H31" s="292">
        <v>0</v>
      </c>
    </row>
    <row r="32" spans="1:8" ht="14.25" hidden="1" x14ac:dyDescent="0.2">
      <c r="A32" s="293">
        <v>3237</v>
      </c>
      <c r="B32" s="289" t="s">
        <v>88</v>
      </c>
      <c r="C32" s="242"/>
      <c r="D32" s="294"/>
      <c r="E32" s="294"/>
      <c r="F32" s="294"/>
      <c r="G32" s="289"/>
      <c r="H32" s="292">
        <v>0</v>
      </c>
    </row>
    <row r="33" spans="1:10" ht="14.25" hidden="1" x14ac:dyDescent="0.2">
      <c r="A33" s="293">
        <v>3240</v>
      </c>
      <c r="B33" s="289" t="s">
        <v>89</v>
      </c>
      <c r="C33" s="242"/>
      <c r="D33" s="294">
        <v>0</v>
      </c>
      <c r="E33" s="294"/>
      <c r="F33" s="294">
        <v>0</v>
      </c>
      <c r="G33" s="289"/>
      <c r="H33" s="292">
        <v>0</v>
      </c>
    </row>
    <row r="34" spans="1:10" ht="14.25" hidden="1" x14ac:dyDescent="0.2">
      <c r="A34" s="293">
        <v>3242</v>
      </c>
      <c r="B34" s="289" t="s">
        <v>90</v>
      </c>
      <c r="C34" s="242"/>
      <c r="D34" s="294"/>
      <c r="E34" s="294"/>
      <c r="F34" s="294"/>
      <c r="G34" s="289"/>
      <c r="H34" s="292">
        <v>0</v>
      </c>
    </row>
    <row r="35" spans="1:10" ht="14.25" hidden="1" x14ac:dyDescent="0.2">
      <c r="A35" s="293">
        <v>3243</v>
      </c>
      <c r="B35" s="289" t="s">
        <v>91</v>
      </c>
      <c r="C35" s="242"/>
      <c r="D35" s="294"/>
      <c r="E35" s="294"/>
      <c r="F35" s="294"/>
      <c r="G35" s="289"/>
      <c r="H35" s="292">
        <v>0</v>
      </c>
    </row>
    <row r="36" spans="1:10" ht="14.25" hidden="1" x14ac:dyDescent="0.2">
      <c r="A36" s="293">
        <v>3245</v>
      </c>
      <c r="B36" s="289" t="s">
        <v>92</v>
      </c>
      <c r="C36" s="242"/>
      <c r="D36" s="294"/>
      <c r="E36" s="294"/>
      <c r="F36" s="294"/>
      <c r="G36" s="289"/>
      <c r="H36" s="292">
        <v>0</v>
      </c>
    </row>
    <row r="37" spans="1:10" ht="14.25" hidden="1" x14ac:dyDescent="0.2">
      <c r="A37" s="293">
        <v>3255</v>
      </c>
      <c r="B37" s="289" t="s">
        <v>93</v>
      </c>
      <c r="C37" s="242"/>
      <c r="D37" s="294">
        <v>0</v>
      </c>
      <c r="E37" s="294"/>
      <c r="F37" s="294">
        <v>0</v>
      </c>
      <c r="G37" s="289"/>
      <c r="H37" s="292">
        <v>0</v>
      </c>
    </row>
    <row r="38" spans="1:10" ht="14.25" hidden="1" x14ac:dyDescent="0.2">
      <c r="A38" s="293">
        <v>3258</v>
      </c>
      <c r="B38" s="289" t="s">
        <v>94</v>
      </c>
      <c r="C38" s="242"/>
      <c r="D38" s="294"/>
      <c r="E38" s="294"/>
      <c r="F38" s="294"/>
      <c r="G38" s="289"/>
      <c r="H38" s="292">
        <v>0</v>
      </c>
    </row>
    <row r="39" spans="1:10" ht="14.25" hidden="1" x14ac:dyDescent="0.2">
      <c r="A39" s="293">
        <v>3259</v>
      </c>
      <c r="B39" s="289" t="s">
        <v>95</v>
      </c>
      <c r="C39" s="242"/>
      <c r="D39" s="294"/>
      <c r="E39" s="294"/>
      <c r="F39" s="294"/>
      <c r="G39" s="289"/>
      <c r="H39" s="292">
        <v>0</v>
      </c>
    </row>
    <row r="40" spans="1:10" ht="14.25" hidden="1" x14ac:dyDescent="0.2">
      <c r="A40" s="293">
        <v>3260</v>
      </c>
      <c r="B40" s="289" t="s">
        <v>96</v>
      </c>
      <c r="C40" s="242"/>
      <c r="D40" s="294"/>
      <c r="E40" s="294"/>
      <c r="F40" s="294"/>
      <c r="G40" s="289"/>
      <c r="H40" s="292">
        <v>0</v>
      </c>
    </row>
    <row r="41" spans="1:10" ht="14.25" hidden="1" x14ac:dyDescent="0.2">
      <c r="A41" s="293">
        <v>3265</v>
      </c>
      <c r="B41" s="289" t="s">
        <v>97</v>
      </c>
      <c r="C41" s="242"/>
      <c r="D41" s="294"/>
      <c r="E41" s="294"/>
      <c r="F41" s="294"/>
      <c r="G41" s="245"/>
      <c r="H41" s="292">
        <v>0</v>
      </c>
    </row>
    <row r="42" spans="1:10" ht="15" hidden="1" x14ac:dyDescent="0.25">
      <c r="A42" s="293">
        <v>3270</v>
      </c>
      <c r="B42" s="289" t="s">
        <v>98</v>
      </c>
      <c r="C42" s="262"/>
      <c r="D42" s="294">
        <v>0</v>
      </c>
      <c r="E42" s="294"/>
      <c r="F42" s="294">
        <v>0</v>
      </c>
      <c r="G42" s="261"/>
      <c r="H42" s="292">
        <v>0</v>
      </c>
    </row>
    <row r="43" spans="1:10" ht="15" x14ac:dyDescent="0.25">
      <c r="A43" s="260"/>
      <c r="B43" s="261"/>
      <c r="C43" s="262"/>
      <c r="D43" s="263"/>
      <c r="E43" s="263"/>
      <c r="F43" s="263"/>
      <c r="G43" s="261"/>
      <c r="H43" s="246"/>
    </row>
    <row r="44" spans="1:10" ht="15" x14ac:dyDescent="0.25">
      <c r="A44" s="260"/>
      <c r="B44" s="261" t="s">
        <v>99</v>
      </c>
      <c r="C44" s="262"/>
      <c r="D44" s="263"/>
      <c r="E44" s="263"/>
      <c r="F44" s="263"/>
      <c r="G44" s="261"/>
      <c r="H44" s="264">
        <v>1592455155508.8999</v>
      </c>
      <c r="J44" s="297"/>
    </row>
    <row r="45" spans="1:10" ht="15" x14ac:dyDescent="0.25">
      <c r="A45" s="260"/>
      <c r="B45" s="261"/>
      <c r="C45" s="262"/>
      <c r="D45" s="263"/>
      <c r="E45" s="263"/>
      <c r="F45" s="263"/>
      <c r="G45" s="261"/>
      <c r="H45" s="246"/>
      <c r="J45" s="297"/>
    </row>
    <row r="46" spans="1:10" ht="15" x14ac:dyDescent="0.25">
      <c r="A46" s="260"/>
      <c r="B46" s="261"/>
      <c r="C46" s="262"/>
      <c r="D46" s="263"/>
      <c r="E46" s="263"/>
      <c r="F46" s="263"/>
      <c r="G46" s="261"/>
      <c r="H46" s="246"/>
      <c r="J46" s="297"/>
    </row>
    <row r="47" spans="1:10" ht="15" x14ac:dyDescent="0.25">
      <c r="A47" s="260"/>
      <c r="B47" s="261" t="s">
        <v>100</v>
      </c>
      <c r="C47" s="262"/>
      <c r="D47" s="263"/>
      <c r="E47" s="263"/>
      <c r="F47" s="263"/>
      <c r="G47" s="261"/>
      <c r="H47" s="246"/>
      <c r="J47" s="297"/>
    </row>
    <row r="48" spans="1:10" ht="14.25" x14ac:dyDescent="0.2">
      <c r="A48" s="240"/>
      <c r="B48" s="245"/>
      <c r="C48" s="242"/>
      <c r="D48" s="244"/>
      <c r="E48" s="244"/>
      <c r="F48" s="244"/>
      <c r="G48" s="245"/>
      <c r="H48" s="246"/>
    </row>
    <row r="49" spans="1:10" ht="14.25" x14ac:dyDescent="0.2">
      <c r="A49" s="240"/>
      <c r="B49" s="245"/>
      <c r="C49" s="242"/>
      <c r="D49" s="244"/>
      <c r="E49" s="244"/>
      <c r="F49" s="244"/>
      <c r="G49" s="245"/>
      <c r="H49" s="246"/>
    </row>
    <row r="50" spans="1:10" ht="14.25" x14ac:dyDescent="0.2">
      <c r="A50" s="293">
        <v>3110</v>
      </c>
      <c r="B50" s="289" t="s">
        <v>61</v>
      </c>
      <c r="C50" s="242"/>
      <c r="D50" s="294"/>
      <c r="E50" s="294"/>
      <c r="F50" s="294"/>
      <c r="G50" s="294"/>
      <c r="H50" s="292">
        <v>0</v>
      </c>
      <c r="J50" s="303"/>
    </row>
    <row r="51" spans="1:10" ht="14.25" x14ac:dyDescent="0.2">
      <c r="A51" s="293">
        <v>3109</v>
      </c>
      <c r="B51" s="289" t="s">
        <v>66</v>
      </c>
      <c r="C51" s="242"/>
      <c r="D51" s="294"/>
      <c r="E51" s="294"/>
      <c r="F51" s="294"/>
      <c r="G51" s="294"/>
      <c r="H51" s="292"/>
    </row>
    <row r="52" spans="1:10" ht="14.25" hidden="1" x14ac:dyDescent="0.2">
      <c r="A52" s="293">
        <v>3206</v>
      </c>
      <c r="B52" s="289" t="s">
        <v>82</v>
      </c>
      <c r="C52" s="242"/>
      <c r="D52" s="294"/>
      <c r="E52" s="294"/>
      <c r="F52" s="294"/>
      <c r="G52" s="294"/>
      <c r="H52" s="292">
        <v>0</v>
      </c>
    </row>
    <row r="53" spans="1:10" ht="14.25" hidden="1" x14ac:dyDescent="0.2">
      <c r="A53" s="293">
        <v>3208</v>
      </c>
      <c r="B53" s="289" t="s">
        <v>59</v>
      </c>
      <c r="C53" s="242"/>
      <c r="D53" s="294">
        <v>0</v>
      </c>
      <c r="E53" s="294"/>
      <c r="F53" s="294">
        <v>0</v>
      </c>
      <c r="G53" s="294"/>
      <c r="H53" s="292">
        <v>0</v>
      </c>
    </row>
    <row r="54" spans="1:10" ht="14.25" x14ac:dyDescent="0.2">
      <c r="A54" s="293">
        <v>3145</v>
      </c>
      <c r="B54" s="289" t="s">
        <v>101</v>
      </c>
      <c r="C54" s="242"/>
      <c r="D54" s="294">
        <v>0</v>
      </c>
      <c r="E54" s="294"/>
      <c r="F54" s="294">
        <v>-39259883635.830002</v>
      </c>
      <c r="G54" s="294"/>
      <c r="H54" s="292">
        <v>-39259883635.830002</v>
      </c>
    </row>
    <row r="55" spans="1:10" ht="14.25" hidden="1" x14ac:dyDescent="0.2">
      <c r="A55" s="293">
        <v>3215</v>
      </c>
      <c r="B55" s="289" t="s">
        <v>83</v>
      </c>
      <c r="C55" s="242"/>
      <c r="D55" s="294"/>
      <c r="E55" s="294"/>
      <c r="F55" s="294"/>
      <c r="G55" s="294"/>
      <c r="H55" s="292">
        <v>0</v>
      </c>
    </row>
    <row r="56" spans="1:10" ht="14.25" hidden="1" x14ac:dyDescent="0.2">
      <c r="A56" s="293">
        <v>3220</v>
      </c>
      <c r="B56" s="289" t="s">
        <v>84</v>
      </c>
      <c r="C56" s="242"/>
      <c r="D56" s="294"/>
      <c r="E56" s="294"/>
      <c r="F56" s="294"/>
      <c r="G56" s="294"/>
      <c r="H56" s="292">
        <v>0</v>
      </c>
    </row>
    <row r="57" spans="1:10" ht="14.25" hidden="1" x14ac:dyDescent="0.2">
      <c r="A57" s="293">
        <v>3224</v>
      </c>
      <c r="B57" s="289" t="s">
        <v>85</v>
      </c>
      <c r="C57" s="242"/>
      <c r="D57" s="294"/>
      <c r="E57" s="294"/>
      <c r="F57" s="294"/>
      <c r="G57" s="294"/>
      <c r="H57" s="292">
        <v>0</v>
      </c>
    </row>
    <row r="58" spans="1:10" ht="14.25" hidden="1" x14ac:dyDescent="0.2">
      <c r="A58" s="293">
        <v>3225</v>
      </c>
      <c r="B58" s="289" t="s">
        <v>60</v>
      </c>
      <c r="C58" s="242"/>
      <c r="D58" s="294">
        <v>0</v>
      </c>
      <c r="E58" s="294"/>
      <c r="F58" s="294">
        <v>0</v>
      </c>
      <c r="G58" s="294"/>
      <c r="H58" s="292">
        <v>0</v>
      </c>
    </row>
    <row r="59" spans="1:10" ht="14.25" hidden="1" x14ac:dyDescent="0.2">
      <c r="A59" s="293">
        <v>3230</v>
      </c>
      <c r="B59" s="289" t="s">
        <v>86</v>
      </c>
      <c r="C59" s="242"/>
      <c r="D59" s="294">
        <v>0</v>
      </c>
      <c r="E59" s="294"/>
      <c r="F59" s="233">
        <v>0</v>
      </c>
      <c r="G59" s="294"/>
      <c r="H59" s="292">
        <v>0</v>
      </c>
    </row>
    <row r="60" spans="1:10" ht="14.25" hidden="1" x14ac:dyDescent="0.2">
      <c r="A60" s="293">
        <v>3235</v>
      </c>
      <c r="B60" s="289" t="s">
        <v>102</v>
      </c>
      <c r="C60" s="242"/>
      <c r="D60" s="295">
        <v>0</v>
      </c>
      <c r="E60" s="294"/>
      <c r="F60" s="294">
        <v>0</v>
      </c>
      <c r="G60" s="294"/>
      <c r="H60" s="292">
        <v>0</v>
      </c>
    </row>
    <row r="61" spans="1:10" ht="14.25" hidden="1" x14ac:dyDescent="0.2">
      <c r="A61" s="293">
        <v>3237</v>
      </c>
      <c r="B61" s="289" t="s">
        <v>88</v>
      </c>
      <c r="C61" s="242"/>
      <c r="D61" s="294"/>
      <c r="E61" s="294"/>
      <c r="F61" s="294"/>
      <c r="G61" s="294"/>
      <c r="H61" s="292">
        <v>0</v>
      </c>
    </row>
    <row r="62" spans="1:10" ht="14.25" hidden="1" x14ac:dyDescent="0.2">
      <c r="A62" s="293">
        <v>3240</v>
      </c>
      <c r="B62" s="289" t="s">
        <v>89</v>
      </c>
      <c r="C62" s="242"/>
      <c r="D62" s="294">
        <v>0</v>
      </c>
      <c r="E62" s="294"/>
      <c r="F62" s="294">
        <v>0</v>
      </c>
      <c r="G62" s="294"/>
      <c r="H62" s="292">
        <v>0</v>
      </c>
    </row>
    <row r="63" spans="1:10" ht="14.25" hidden="1" x14ac:dyDescent="0.2">
      <c r="A63" s="293">
        <v>3242</v>
      </c>
      <c r="B63" s="289" t="s">
        <v>90</v>
      </c>
      <c r="C63" s="242"/>
      <c r="D63" s="294"/>
      <c r="E63" s="294"/>
      <c r="F63" s="294"/>
      <c r="G63" s="294"/>
      <c r="H63" s="292">
        <v>0</v>
      </c>
    </row>
    <row r="64" spans="1:10" ht="14.25" hidden="1" x14ac:dyDescent="0.2">
      <c r="A64" s="293">
        <v>3243</v>
      </c>
      <c r="B64" s="289" t="s">
        <v>91</v>
      </c>
      <c r="C64" s="242"/>
      <c r="D64" s="294"/>
      <c r="E64" s="294"/>
      <c r="F64" s="294"/>
      <c r="G64" s="294"/>
      <c r="H64" s="292">
        <v>0</v>
      </c>
    </row>
    <row r="65" spans="1:8" ht="14.25" hidden="1" x14ac:dyDescent="0.2">
      <c r="A65" s="293">
        <v>3245</v>
      </c>
      <c r="B65" s="289" t="s">
        <v>92</v>
      </c>
      <c r="C65" s="242"/>
      <c r="D65" s="294"/>
      <c r="E65" s="294"/>
      <c r="F65" s="294"/>
      <c r="G65" s="294"/>
      <c r="H65" s="292">
        <v>0</v>
      </c>
    </row>
    <row r="66" spans="1:8" ht="14.25" hidden="1" x14ac:dyDescent="0.2">
      <c r="A66" s="293">
        <v>3255</v>
      </c>
      <c r="B66" s="289" t="s">
        <v>93</v>
      </c>
      <c r="C66" s="242"/>
      <c r="D66" s="294">
        <v>0</v>
      </c>
      <c r="E66" s="294"/>
      <c r="F66" s="294">
        <v>0</v>
      </c>
      <c r="G66" s="294"/>
      <c r="H66" s="292">
        <v>0</v>
      </c>
    </row>
    <row r="67" spans="1:8" ht="14.25" hidden="1" x14ac:dyDescent="0.2">
      <c r="A67" s="293">
        <v>3258</v>
      </c>
      <c r="B67" s="289" t="s">
        <v>94</v>
      </c>
      <c r="C67" s="242"/>
      <c r="D67" s="294"/>
      <c r="E67" s="294"/>
      <c r="F67" s="294"/>
      <c r="G67" s="294"/>
      <c r="H67" s="292">
        <v>0</v>
      </c>
    </row>
    <row r="68" spans="1:8" ht="14.25" hidden="1" x14ac:dyDescent="0.2">
      <c r="A68" s="293">
        <v>3259</v>
      </c>
      <c r="B68" s="289" t="s">
        <v>95</v>
      </c>
      <c r="C68" s="242"/>
      <c r="D68" s="294"/>
      <c r="E68" s="294"/>
      <c r="F68" s="294"/>
      <c r="G68" s="294"/>
      <c r="H68" s="292">
        <v>0</v>
      </c>
    </row>
    <row r="69" spans="1:8" ht="14.25" hidden="1" x14ac:dyDescent="0.2">
      <c r="A69" s="293">
        <v>3260</v>
      </c>
      <c r="B69" s="289" t="s">
        <v>96</v>
      </c>
      <c r="C69" s="242"/>
      <c r="D69" s="294"/>
      <c r="E69" s="294"/>
      <c r="F69" s="294"/>
      <c r="G69" s="294"/>
      <c r="H69" s="292">
        <v>0</v>
      </c>
    </row>
    <row r="70" spans="1:8" ht="14.25" hidden="1" x14ac:dyDescent="0.2">
      <c r="A70" s="293">
        <v>3265</v>
      </c>
      <c r="B70" s="289" t="s">
        <v>97</v>
      </c>
      <c r="C70" s="242"/>
      <c r="D70" s="294">
        <v>0</v>
      </c>
      <c r="E70" s="294"/>
      <c r="F70" s="294">
        <v>0</v>
      </c>
      <c r="G70" s="294"/>
      <c r="H70" s="292">
        <v>0</v>
      </c>
    </row>
    <row r="71" spans="1:8" ht="15" hidden="1" x14ac:dyDescent="0.25">
      <c r="A71" s="293">
        <v>3270</v>
      </c>
      <c r="B71" s="289" t="s">
        <v>98</v>
      </c>
      <c r="C71" s="242"/>
      <c r="D71" s="294">
        <v>0</v>
      </c>
      <c r="E71" s="263"/>
      <c r="F71" s="294">
        <v>0</v>
      </c>
      <c r="G71" s="294"/>
      <c r="H71" s="292">
        <v>0</v>
      </c>
    </row>
    <row r="72" spans="1:8" ht="14.25" x14ac:dyDescent="0.2">
      <c r="A72" s="293"/>
      <c r="B72" s="289"/>
      <c r="C72" s="242"/>
      <c r="D72" s="294"/>
      <c r="E72" s="294"/>
      <c r="F72" s="294"/>
      <c r="G72" s="294"/>
      <c r="H72" s="292"/>
    </row>
    <row r="73" spans="1:8" ht="15" x14ac:dyDescent="0.25">
      <c r="A73" s="260"/>
      <c r="B73" s="261" t="s">
        <v>103</v>
      </c>
      <c r="C73" s="262"/>
      <c r="D73" s="263"/>
      <c r="E73" s="263"/>
      <c r="F73" s="263"/>
      <c r="G73" s="261"/>
      <c r="H73" s="265">
        <v>-39259883635.830002</v>
      </c>
    </row>
    <row r="74" spans="1:8" ht="14.25" x14ac:dyDescent="0.2">
      <c r="A74" s="240"/>
      <c r="B74" s="245"/>
      <c r="C74" s="242"/>
      <c r="D74" s="244"/>
      <c r="E74" s="244"/>
      <c r="F74" s="244"/>
      <c r="G74" s="245"/>
      <c r="H74" s="246"/>
    </row>
    <row r="75" spans="1:8" ht="14.25" x14ac:dyDescent="0.2">
      <c r="A75" s="240"/>
      <c r="B75" s="245"/>
      <c r="C75" s="242"/>
      <c r="D75" s="244"/>
      <c r="E75" s="244"/>
      <c r="F75" s="244"/>
      <c r="G75" s="245"/>
      <c r="H75" s="292"/>
    </row>
    <row r="76" spans="1:8" ht="15" x14ac:dyDescent="0.25">
      <c r="A76" s="240"/>
      <c r="B76" s="261" t="s">
        <v>104</v>
      </c>
      <c r="C76" s="262"/>
      <c r="D76" s="244"/>
      <c r="E76" s="244"/>
      <c r="F76" s="244"/>
      <c r="G76" s="245"/>
      <c r="H76" s="292"/>
    </row>
    <row r="77" spans="1:8" ht="15" x14ac:dyDescent="0.25">
      <c r="A77" s="266"/>
      <c r="B77" s="267"/>
      <c r="C77" s="244"/>
      <c r="D77" s="244"/>
      <c r="E77" s="244"/>
      <c r="F77" s="244"/>
      <c r="G77" s="245"/>
      <c r="H77" s="268"/>
    </row>
    <row r="78" spans="1:8" ht="14.25" hidden="1" x14ac:dyDescent="0.2">
      <c r="A78" s="293">
        <v>3109</v>
      </c>
      <c r="B78" s="289" t="s">
        <v>113</v>
      </c>
      <c r="C78" s="242"/>
      <c r="D78" s="294">
        <v>0</v>
      </c>
      <c r="E78" s="294"/>
      <c r="F78" s="294">
        <v>0</v>
      </c>
      <c r="G78" s="294"/>
      <c r="H78" s="292">
        <v>0</v>
      </c>
    </row>
    <row r="79" spans="1:8" ht="14.25" hidden="1" x14ac:dyDescent="0.2">
      <c r="A79" s="293">
        <v>3204</v>
      </c>
      <c r="B79" s="289" t="s">
        <v>81</v>
      </c>
      <c r="C79" s="242"/>
      <c r="D79" s="294"/>
      <c r="E79" s="294"/>
      <c r="F79" s="294"/>
      <c r="G79" s="294"/>
      <c r="H79" s="292">
        <v>0</v>
      </c>
    </row>
    <row r="80" spans="1:8" ht="14.25" hidden="1" x14ac:dyDescent="0.2">
      <c r="A80" s="293">
        <v>3206</v>
      </c>
      <c r="B80" s="289" t="s">
        <v>82</v>
      </c>
      <c r="C80" s="242"/>
      <c r="D80" s="294"/>
      <c r="E80" s="294"/>
      <c r="F80" s="294"/>
      <c r="G80" s="294"/>
      <c r="H80" s="292">
        <v>0</v>
      </c>
    </row>
    <row r="81" spans="1:11" ht="14.25" x14ac:dyDescent="0.2">
      <c r="A81" s="293">
        <v>3105</v>
      </c>
      <c r="B81" s="289" t="s">
        <v>59</v>
      </c>
      <c r="C81" s="242"/>
      <c r="D81" s="294">
        <v>10542060162023.66</v>
      </c>
      <c r="E81" s="294"/>
      <c r="F81" s="294">
        <v>10542060162023.66</v>
      </c>
      <c r="G81" s="294"/>
      <c r="H81" s="292">
        <v>0</v>
      </c>
      <c r="K81" s="303"/>
    </row>
    <row r="82" spans="1:11" ht="14.25" hidden="1" x14ac:dyDescent="0.2">
      <c r="A82" s="293">
        <v>3210</v>
      </c>
      <c r="B82" s="289" t="s">
        <v>105</v>
      </c>
      <c r="C82" s="242"/>
      <c r="D82" s="294"/>
      <c r="E82" s="294"/>
      <c r="F82" s="294"/>
      <c r="G82" s="294"/>
      <c r="H82" s="292">
        <v>0</v>
      </c>
    </row>
    <row r="83" spans="1:11" ht="14.25" hidden="1" x14ac:dyDescent="0.2">
      <c r="A83" s="293">
        <v>3215</v>
      </c>
      <c r="B83" s="289" t="s">
        <v>83</v>
      </c>
      <c r="C83" s="242"/>
      <c r="D83" s="294"/>
      <c r="E83" s="294"/>
      <c r="F83" s="294"/>
      <c r="G83" s="294"/>
      <c r="H83" s="292">
        <v>0</v>
      </c>
    </row>
    <row r="84" spans="1:11" ht="14.25" hidden="1" x14ac:dyDescent="0.2">
      <c r="A84" s="293">
        <v>3220</v>
      </c>
      <c r="B84" s="289" t="s">
        <v>84</v>
      </c>
      <c r="C84" s="242"/>
      <c r="D84" s="294"/>
      <c r="E84" s="294"/>
      <c r="F84" s="294"/>
      <c r="G84" s="294"/>
      <c r="H84" s="292">
        <v>0</v>
      </c>
    </row>
    <row r="85" spans="1:11" ht="14.25" hidden="1" x14ac:dyDescent="0.2">
      <c r="A85" s="293">
        <v>3224</v>
      </c>
      <c r="B85" s="289" t="s">
        <v>85</v>
      </c>
      <c r="C85" s="242"/>
      <c r="D85" s="294"/>
      <c r="E85" s="294"/>
      <c r="F85" s="294"/>
      <c r="G85" s="294"/>
      <c r="H85" s="292">
        <v>0</v>
      </c>
    </row>
    <row r="86" spans="1:11" ht="14.25" hidden="1" x14ac:dyDescent="0.2">
      <c r="A86" s="293">
        <v>3225</v>
      </c>
      <c r="B86" s="289" t="s">
        <v>60</v>
      </c>
      <c r="C86" s="244"/>
      <c r="D86" s="294"/>
      <c r="E86" s="294"/>
      <c r="F86" s="294"/>
      <c r="G86" s="245"/>
      <c r="H86" s="292">
        <v>0</v>
      </c>
    </row>
    <row r="87" spans="1:11" ht="14.25" hidden="1" x14ac:dyDescent="0.2">
      <c r="A87" s="293">
        <v>3230</v>
      </c>
      <c r="B87" s="289" t="s">
        <v>86</v>
      </c>
      <c r="C87" s="244"/>
      <c r="D87" s="294"/>
      <c r="E87" s="294"/>
      <c r="F87" s="294"/>
      <c r="G87" s="245"/>
      <c r="H87" s="292">
        <v>0</v>
      </c>
    </row>
    <row r="88" spans="1:11" ht="14.25" hidden="1" x14ac:dyDescent="0.2">
      <c r="A88" s="293">
        <v>3235</v>
      </c>
      <c r="B88" s="289" t="s">
        <v>87</v>
      </c>
      <c r="C88" s="244"/>
      <c r="D88" s="294">
        <v>0</v>
      </c>
      <c r="E88" s="294"/>
      <c r="F88" s="294">
        <v>0</v>
      </c>
      <c r="G88" s="245"/>
      <c r="H88" s="292">
        <v>0</v>
      </c>
    </row>
    <row r="89" spans="1:11" ht="14.25" hidden="1" x14ac:dyDescent="0.2">
      <c r="A89" s="293">
        <v>3237</v>
      </c>
      <c r="B89" s="289" t="s">
        <v>88</v>
      </c>
      <c r="C89" s="244"/>
      <c r="D89" s="294"/>
      <c r="E89" s="294"/>
      <c r="F89" s="294"/>
      <c r="G89" s="245"/>
      <c r="H89" s="292">
        <v>0</v>
      </c>
    </row>
    <row r="90" spans="1:11" ht="14.25" hidden="1" x14ac:dyDescent="0.2">
      <c r="A90" s="293">
        <v>3240</v>
      </c>
      <c r="B90" s="289" t="s">
        <v>89</v>
      </c>
      <c r="C90" s="244"/>
      <c r="D90" s="294"/>
      <c r="E90" s="294"/>
      <c r="F90" s="294"/>
      <c r="G90" s="245"/>
      <c r="H90" s="292">
        <v>0</v>
      </c>
    </row>
    <row r="91" spans="1:11" ht="14.25" hidden="1" x14ac:dyDescent="0.2">
      <c r="A91" s="293">
        <v>3242</v>
      </c>
      <c r="B91" s="289" t="s">
        <v>90</v>
      </c>
      <c r="C91" s="244"/>
      <c r="D91" s="294"/>
      <c r="E91" s="294"/>
      <c r="F91" s="294"/>
      <c r="G91" s="245"/>
      <c r="H91" s="292">
        <v>0</v>
      </c>
    </row>
    <row r="92" spans="1:11" ht="14.25" hidden="1" x14ac:dyDescent="0.2">
      <c r="A92" s="293">
        <v>3243</v>
      </c>
      <c r="B92" s="289" t="s">
        <v>91</v>
      </c>
      <c r="C92" s="244"/>
      <c r="D92" s="294"/>
      <c r="E92" s="294"/>
      <c r="F92" s="294"/>
      <c r="G92" s="245"/>
      <c r="H92" s="292">
        <v>0</v>
      </c>
    </row>
    <row r="93" spans="1:11" ht="14.25" hidden="1" x14ac:dyDescent="0.2">
      <c r="A93" s="293">
        <v>3245</v>
      </c>
      <c r="B93" s="289" t="s">
        <v>92</v>
      </c>
      <c r="C93" s="244"/>
      <c r="D93" s="294"/>
      <c r="E93" s="294"/>
      <c r="F93" s="294"/>
      <c r="G93" s="245"/>
      <c r="H93" s="292">
        <v>0</v>
      </c>
    </row>
    <row r="94" spans="1:11" ht="14.25" hidden="1" x14ac:dyDescent="0.2">
      <c r="A94" s="293">
        <v>3255</v>
      </c>
      <c r="B94" s="289" t="s">
        <v>93</v>
      </c>
      <c r="C94" s="244"/>
      <c r="D94" s="294"/>
      <c r="E94" s="294"/>
      <c r="F94" s="294"/>
      <c r="G94" s="245"/>
      <c r="H94" s="292">
        <v>0</v>
      </c>
    </row>
    <row r="95" spans="1:11" ht="14.25" hidden="1" x14ac:dyDescent="0.2">
      <c r="A95" s="293">
        <v>3258</v>
      </c>
      <c r="B95" s="289" t="s">
        <v>94</v>
      </c>
      <c r="C95" s="244"/>
      <c r="D95" s="294"/>
      <c r="E95" s="294"/>
      <c r="F95" s="294"/>
      <c r="G95" s="245"/>
      <c r="H95" s="292">
        <v>0</v>
      </c>
    </row>
    <row r="96" spans="1:11" ht="14.25" hidden="1" x14ac:dyDescent="0.2">
      <c r="A96" s="293">
        <v>3259</v>
      </c>
      <c r="B96" s="289" t="s">
        <v>95</v>
      </c>
      <c r="C96" s="244"/>
      <c r="D96" s="294"/>
      <c r="E96" s="294"/>
      <c r="F96" s="294"/>
      <c r="G96" s="245"/>
      <c r="H96" s="292">
        <v>0</v>
      </c>
    </row>
    <row r="97" spans="1:8" ht="14.25" hidden="1" x14ac:dyDescent="0.2">
      <c r="A97" s="293">
        <v>3260</v>
      </c>
      <c r="B97" s="289" t="s">
        <v>96</v>
      </c>
      <c r="C97" s="244"/>
      <c r="D97" s="294"/>
      <c r="E97" s="294"/>
      <c r="F97" s="294"/>
      <c r="G97" s="245"/>
      <c r="H97" s="292">
        <v>0</v>
      </c>
    </row>
    <row r="98" spans="1:8" ht="14.25" hidden="1" x14ac:dyDescent="0.2">
      <c r="A98" s="293">
        <v>3265</v>
      </c>
      <c r="B98" s="289" t="s">
        <v>97</v>
      </c>
      <c r="C98" s="244"/>
      <c r="D98" s="294"/>
      <c r="E98" s="294"/>
      <c r="F98" s="294"/>
      <c r="G98" s="245"/>
      <c r="H98" s="292">
        <v>0</v>
      </c>
    </row>
    <row r="99" spans="1:8" ht="14.25" hidden="1" x14ac:dyDescent="0.2">
      <c r="A99" s="293">
        <v>3270</v>
      </c>
      <c r="B99" s="289" t="s">
        <v>98</v>
      </c>
      <c r="C99" s="244"/>
      <c r="D99" s="294"/>
      <c r="E99" s="294"/>
      <c r="F99" s="294"/>
      <c r="G99" s="245"/>
      <c r="H99" s="292">
        <v>0</v>
      </c>
    </row>
    <row r="100" spans="1:8" ht="15" x14ac:dyDescent="0.25">
      <c r="A100" s="266"/>
      <c r="B100" s="245"/>
      <c r="C100" s="244"/>
      <c r="D100" s="244"/>
      <c r="E100" s="244"/>
      <c r="F100" s="244"/>
      <c r="G100" s="245"/>
      <c r="H100" s="292"/>
    </row>
    <row r="101" spans="1:8" ht="15" x14ac:dyDescent="0.25">
      <c r="A101" s="260"/>
      <c r="B101" s="261" t="s">
        <v>106</v>
      </c>
      <c r="C101" s="262"/>
      <c r="D101" s="263"/>
      <c r="E101" s="263"/>
      <c r="F101" s="263"/>
      <c r="G101" s="261"/>
      <c r="H101" s="265">
        <v>0</v>
      </c>
    </row>
    <row r="102" spans="1:8" ht="14.25" x14ac:dyDescent="0.2">
      <c r="A102" s="269"/>
      <c r="B102" s="270"/>
      <c r="C102" s="270"/>
      <c r="D102" s="271"/>
      <c r="E102" s="272"/>
      <c r="F102" s="273"/>
      <c r="G102" s="273"/>
      <c r="H102" s="274"/>
    </row>
    <row r="103" spans="1:8" ht="14.25" x14ac:dyDescent="0.2">
      <c r="A103" s="311"/>
      <c r="B103" s="312"/>
      <c r="C103" s="312"/>
      <c r="D103" s="313"/>
      <c r="E103" s="314"/>
      <c r="F103" s="288"/>
      <c r="G103" s="288"/>
      <c r="H103" s="315"/>
    </row>
    <row r="104" spans="1:8" ht="14.25" x14ac:dyDescent="0.2">
      <c r="A104" s="318"/>
      <c r="B104" s="319"/>
      <c r="C104" s="319"/>
      <c r="D104" s="320"/>
      <c r="E104" s="321"/>
      <c r="F104" s="322"/>
      <c r="G104" s="322"/>
      <c r="H104" s="323"/>
    </row>
    <row r="105" spans="1:8" ht="15.75" x14ac:dyDescent="0.25">
      <c r="A105" s="275"/>
      <c r="B105" s="276"/>
      <c r="C105" s="276"/>
      <c r="D105" s="277"/>
      <c r="E105" s="278"/>
      <c r="F105" s="279"/>
      <c r="G105" s="273"/>
      <c r="H105" s="280"/>
    </row>
    <row r="106" spans="1:8" ht="15" x14ac:dyDescent="0.2">
      <c r="A106" s="281"/>
      <c r="B106" s="282"/>
      <c r="C106" s="282"/>
      <c r="D106" s="277"/>
      <c r="E106" s="278"/>
      <c r="F106" s="283"/>
      <c r="G106" s="284"/>
      <c r="H106" s="285"/>
    </row>
    <row r="107" spans="1:8" ht="15.75" x14ac:dyDescent="0.25">
      <c r="A107" s="286"/>
      <c r="B107" s="287"/>
      <c r="C107" s="287"/>
      <c r="D107" s="277"/>
      <c r="E107" s="278"/>
      <c r="F107" s="273"/>
      <c r="G107" s="283"/>
      <c r="H107" s="285"/>
    </row>
    <row r="108" spans="1:8" ht="15.75" x14ac:dyDescent="0.25">
      <c r="A108" s="286"/>
      <c r="B108" s="287"/>
      <c r="C108" s="287"/>
      <c r="D108" s="277"/>
      <c r="E108" s="278"/>
      <c r="F108" s="273"/>
      <c r="G108" s="283"/>
      <c r="H108" s="285"/>
    </row>
    <row r="109" spans="1:8" ht="15.75" x14ac:dyDescent="0.25">
      <c r="A109" s="324"/>
      <c r="B109" s="316"/>
      <c r="C109" s="316"/>
      <c r="D109" s="277"/>
      <c r="E109" s="278"/>
      <c r="F109" s="273"/>
      <c r="G109" s="317"/>
      <c r="H109" s="325"/>
    </row>
    <row r="110" spans="1:8" ht="15.75" x14ac:dyDescent="0.25">
      <c r="A110" s="350"/>
      <c r="B110" s="351"/>
      <c r="C110" s="351"/>
      <c r="D110" s="351"/>
      <c r="E110" s="351"/>
      <c r="F110" s="351"/>
      <c r="G110" s="351"/>
      <c r="H110" s="352"/>
    </row>
    <row r="111" spans="1:8" ht="15" x14ac:dyDescent="0.2">
      <c r="A111" s="338"/>
      <c r="B111" s="339"/>
      <c r="C111" s="339"/>
      <c r="D111" s="339"/>
      <c r="E111" s="339"/>
      <c r="F111" s="339"/>
      <c r="G111" s="339"/>
      <c r="H111" s="340"/>
    </row>
    <row r="112" spans="1:8" ht="15" x14ac:dyDescent="0.2">
      <c r="A112" s="341"/>
      <c r="B112" s="342"/>
      <c r="C112" s="342"/>
      <c r="D112" s="342"/>
      <c r="E112" s="342"/>
      <c r="F112" s="342"/>
      <c r="G112" s="342"/>
      <c r="H112" s="343"/>
    </row>
  </sheetData>
  <mergeCells count="8">
    <mergeCell ref="A111:H111"/>
    <mergeCell ref="A112:H112"/>
    <mergeCell ref="A1:H1"/>
    <mergeCell ref="A2:H2"/>
    <mergeCell ref="A3:H3"/>
    <mergeCell ref="A4:H4"/>
    <mergeCell ref="A5:H5"/>
    <mergeCell ref="A110:H110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opLeftCell="A7" workbookViewId="0">
      <selection activeCell="I25" sqref="I25"/>
    </sheetView>
  </sheetViews>
  <sheetFormatPr baseColWidth="10" defaultRowHeight="12.75" x14ac:dyDescent="0.2"/>
  <cols>
    <col min="1" max="1" width="9.42578125" customWidth="1"/>
    <col min="2" max="2" width="31.28515625" customWidth="1"/>
    <col min="3" max="3" width="19.42578125" customWidth="1"/>
    <col min="4" max="4" width="19.5703125" style="231" customWidth="1"/>
    <col min="5" max="5" width="20" customWidth="1"/>
    <col min="6" max="6" width="19" bestFit="1" customWidth="1"/>
    <col min="8" max="8" width="17.5703125" bestFit="1" customWidth="1"/>
    <col min="9" max="9" width="15.85546875" bestFit="1" customWidth="1"/>
    <col min="11" max="11" width="15.85546875" bestFit="1" customWidth="1"/>
  </cols>
  <sheetData>
    <row r="1" spans="1:8" ht="20.25" x14ac:dyDescent="0.3">
      <c r="A1" s="344" t="s">
        <v>73</v>
      </c>
      <c r="B1" s="345"/>
      <c r="C1" s="345"/>
      <c r="D1" s="345"/>
      <c r="E1" s="345"/>
      <c r="F1" s="345"/>
      <c r="G1" s="345"/>
      <c r="H1" s="346"/>
    </row>
    <row r="2" spans="1:8" ht="20.25" x14ac:dyDescent="0.3">
      <c r="A2" s="347" t="s">
        <v>74</v>
      </c>
      <c r="B2" s="348"/>
      <c r="C2" s="348"/>
      <c r="D2" s="348"/>
      <c r="E2" s="348"/>
      <c r="F2" s="348"/>
      <c r="G2" s="348"/>
      <c r="H2" s="349"/>
    </row>
    <row r="3" spans="1:8" ht="20.25" x14ac:dyDescent="0.3">
      <c r="A3" s="347" t="s">
        <v>111</v>
      </c>
      <c r="B3" s="348"/>
      <c r="C3" s="348"/>
      <c r="D3" s="348"/>
      <c r="E3" s="348"/>
      <c r="F3" s="348"/>
      <c r="G3" s="348"/>
      <c r="H3" s="349"/>
    </row>
    <row r="4" spans="1:8" ht="20.25" x14ac:dyDescent="0.3">
      <c r="A4" s="347" t="s">
        <v>107</v>
      </c>
      <c r="B4" s="348"/>
      <c r="C4" s="348"/>
      <c r="D4" s="348"/>
      <c r="E4" s="348"/>
      <c r="F4" s="348"/>
      <c r="G4" s="348"/>
      <c r="H4" s="349"/>
    </row>
    <row r="5" spans="1:8" ht="20.25" x14ac:dyDescent="0.3">
      <c r="A5" s="347" t="s">
        <v>40</v>
      </c>
      <c r="B5" s="348"/>
      <c r="C5" s="348"/>
      <c r="D5" s="348"/>
      <c r="E5" s="348"/>
      <c r="F5" s="348"/>
      <c r="G5" s="348"/>
      <c r="H5" s="349"/>
    </row>
    <row r="6" spans="1:8" ht="20.25" x14ac:dyDescent="0.3">
      <c r="A6" s="353" t="s">
        <v>112</v>
      </c>
      <c r="B6" s="354"/>
      <c r="C6" s="354"/>
      <c r="D6" s="354"/>
      <c r="E6" s="354"/>
      <c r="F6" s="354"/>
      <c r="G6" s="354"/>
      <c r="H6" s="355"/>
    </row>
    <row r="7" spans="1:8" x14ac:dyDescent="0.2">
      <c r="F7">
        <v>2019</v>
      </c>
      <c r="H7">
        <v>2018</v>
      </c>
    </row>
    <row r="9" spans="1:8" x14ac:dyDescent="0.2">
      <c r="A9" s="298" t="s">
        <v>115</v>
      </c>
    </row>
    <row r="10" spans="1:8" x14ac:dyDescent="0.2">
      <c r="A10" s="298" t="s">
        <v>116</v>
      </c>
      <c r="F10" s="3"/>
    </row>
    <row r="11" spans="1:8" x14ac:dyDescent="0.2">
      <c r="A11" t="s">
        <v>117</v>
      </c>
      <c r="F11" s="305">
        <v>565610704685.62988</v>
      </c>
    </row>
    <row r="12" spans="1:8" x14ac:dyDescent="0.2">
      <c r="A12" t="s">
        <v>160</v>
      </c>
      <c r="F12" s="305">
        <v>832758304393</v>
      </c>
    </row>
    <row r="13" spans="1:8" x14ac:dyDescent="0.2">
      <c r="A13" t="s">
        <v>118</v>
      </c>
      <c r="F13" s="305"/>
    </row>
    <row r="14" spans="1:8" x14ac:dyDescent="0.2">
      <c r="A14" t="s">
        <v>119</v>
      </c>
      <c r="F14" s="305">
        <v>55130605832.400002</v>
      </c>
    </row>
    <row r="15" spans="1:8" x14ac:dyDescent="0.2">
      <c r="A15" t="s">
        <v>120</v>
      </c>
      <c r="F15" s="305">
        <v>3815820172.2700005</v>
      </c>
    </row>
    <row r="16" spans="1:8" x14ac:dyDescent="0.2">
      <c r="A16" t="s">
        <v>121</v>
      </c>
      <c r="F16" s="305"/>
    </row>
    <row r="17" spans="1:6" x14ac:dyDescent="0.2">
      <c r="A17" s="299" t="s">
        <v>166</v>
      </c>
      <c r="F17" s="305">
        <v>8300450096.7999992</v>
      </c>
    </row>
    <row r="18" spans="1:6" x14ac:dyDescent="0.2">
      <c r="A18" s="299" t="s">
        <v>163</v>
      </c>
      <c r="F18" s="305">
        <v>10106377403</v>
      </c>
    </row>
    <row r="19" spans="1:6" x14ac:dyDescent="0.2">
      <c r="F19" s="231"/>
    </row>
    <row r="20" spans="1:6" x14ac:dyDescent="0.2">
      <c r="A20" s="298" t="s">
        <v>122</v>
      </c>
      <c r="F20" s="301">
        <v>1475722262583.0999</v>
      </c>
    </row>
    <row r="21" spans="1:6" x14ac:dyDescent="0.2">
      <c r="F21" s="231"/>
    </row>
    <row r="22" spans="1:6" x14ac:dyDescent="0.2">
      <c r="A22" s="298" t="s">
        <v>123</v>
      </c>
      <c r="F22" s="231"/>
    </row>
    <row r="23" spans="1:6" x14ac:dyDescent="0.2">
      <c r="A23" s="299" t="s">
        <v>161</v>
      </c>
      <c r="F23" s="305">
        <v>174377978285.18005</v>
      </c>
    </row>
    <row r="24" spans="1:6" x14ac:dyDescent="0.2">
      <c r="A24" t="s">
        <v>124</v>
      </c>
      <c r="F24" s="305">
        <v>11630301490</v>
      </c>
    </row>
    <row r="25" spans="1:6" x14ac:dyDescent="0.2">
      <c r="A25" t="s">
        <v>125</v>
      </c>
      <c r="F25" s="305"/>
    </row>
    <row r="26" spans="1:6" x14ac:dyDescent="0.2">
      <c r="A26" t="s">
        <v>126</v>
      </c>
      <c r="F26" s="305"/>
    </row>
    <row r="27" spans="1:6" x14ac:dyDescent="0.2">
      <c r="A27" s="299" t="s">
        <v>162</v>
      </c>
      <c r="F27" s="305">
        <v>804090192199.33008</v>
      </c>
    </row>
    <row r="28" spans="1:6" x14ac:dyDescent="0.2">
      <c r="A28" t="s">
        <v>127</v>
      </c>
      <c r="F28" s="305"/>
    </row>
    <row r="29" spans="1:6" x14ac:dyDescent="0.2">
      <c r="A29" t="s">
        <v>128</v>
      </c>
      <c r="F29" s="305"/>
    </row>
    <row r="30" spans="1:6" x14ac:dyDescent="0.2">
      <c r="A30" t="s">
        <v>129</v>
      </c>
      <c r="F30" s="305"/>
    </row>
    <row r="31" spans="1:6" x14ac:dyDescent="0.2">
      <c r="A31" t="s">
        <v>130</v>
      </c>
      <c r="F31" s="305">
        <v>630219008.05999994</v>
      </c>
    </row>
    <row r="32" spans="1:6" x14ac:dyDescent="0.2">
      <c r="A32" t="s">
        <v>131</v>
      </c>
      <c r="F32" s="305">
        <v>50715952596</v>
      </c>
    </row>
    <row r="33" spans="1:8" x14ac:dyDescent="0.2">
      <c r="A33" s="299" t="s">
        <v>165</v>
      </c>
      <c r="F33" s="305">
        <v>16894166063.070007</v>
      </c>
    </row>
    <row r="34" spans="1:8" x14ac:dyDescent="0.2">
      <c r="A34" t="s">
        <v>132</v>
      </c>
      <c r="F34" s="305"/>
    </row>
    <row r="35" spans="1:8" x14ac:dyDescent="0.2">
      <c r="A35" s="299" t="s">
        <v>164</v>
      </c>
      <c r="F35" s="305">
        <v>98083836932.389984</v>
      </c>
    </row>
    <row r="36" spans="1:8" x14ac:dyDescent="0.2">
      <c r="F36" s="231"/>
    </row>
    <row r="37" spans="1:8" x14ac:dyDescent="0.2">
      <c r="A37" s="298" t="s">
        <v>133</v>
      </c>
      <c r="F37" s="302">
        <v>1156422646574.03</v>
      </c>
    </row>
    <row r="38" spans="1:8" x14ac:dyDescent="0.2">
      <c r="F38" s="231"/>
    </row>
    <row r="39" spans="1:8" x14ac:dyDescent="0.2">
      <c r="A39" s="298" t="s">
        <v>134</v>
      </c>
      <c r="F39" s="302">
        <v>319299616009.06982</v>
      </c>
      <c r="H39" s="232"/>
    </row>
    <row r="40" spans="1:8" x14ac:dyDescent="0.2">
      <c r="F40" s="231"/>
    </row>
    <row r="41" spans="1:8" x14ac:dyDescent="0.2">
      <c r="F41" s="231"/>
    </row>
    <row r="42" spans="1:8" x14ac:dyDescent="0.2">
      <c r="A42" s="298" t="s">
        <v>135</v>
      </c>
      <c r="F42" s="231"/>
    </row>
    <row r="43" spans="1:8" x14ac:dyDescent="0.2">
      <c r="A43" s="298" t="s">
        <v>136</v>
      </c>
      <c r="F43" s="231"/>
    </row>
    <row r="44" spans="1:8" x14ac:dyDescent="0.2">
      <c r="A44" s="299" t="s">
        <v>137</v>
      </c>
      <c r="F44" s="231"/>
    </row>
    <row r="45" spans="1:8" x14ac:dyDescent="0.2">
      <c r="A45" s="298" t="s">
        <v>138</v>
      </c>
      <c r="F45" s="231">
        <v>0</v>
      </c>
    </row>
    <row r="46" spans="1:8" x14ac:dyDescent="0.2">
      <c r="F46" s="231"/>
    </row>
    <row r="47" spans="1:8" x14ac:dyDescent="0.2">
      <c r="A47" s="298" t="s">
        <v>123</v>
      </c>
      <c r="F47" s="231"/>
    </row>
    <row r="48" spans="1:8" x14ac:dyDescent="0.2">
      <c r="A48" s="299" t="s">
        <v>139</v>
      </c>
      <c r="F48" s="231">
        <v>1137621688</v>
      </c>
    </row>
    <row r="49" spans="1:9" x14ac:dyDescent="0.2">
      <c r="A49" s="299" t="s">
        <v>167</v>
      </c>
      <c r="F49" s="231">
        <v>848812207</v>
      </c>
    </row>
    <row r="50" spans="1:9" x14ac:dyDescent="0.2">
      <c r="A50" s="299" t="s">
        <v>140</v>
      </c>
      <c r="F50" s="231"/>
    </row>
    <row r="51" spans="1:9" x14ac:dyDescent="0.2">
      <c r="A51" s="298" t="s">
        <v>141</v>
      </c>
      <c r="F51" s="231">
        <v>1986433895</v>
      </c>
    </row>
    <row r="52" spans="1:9" x14ac:dyDescent="0.2">
      <c r="F52" s="231"/>
    </row>
    <row r="53" spans="1:9" x14ac:dyDescent="0.2">
      <c r="A53" s="298" t="s">
        <v>142</v>
      </c>
      <c r="F53" s="302">
        <v>-1986433895</v>
      </c>
    </row>
    <row r="54" spans="1:9" x14ac:dyDescent="0.2">
      <c r="F54" s="231"/>
    </row>
    <row r="55" spans="1:9" x14ac:dyDescent="0.2">
      <c r="F55" s="231"/>
    </row>
    <row r="56" spans="1:9" x14ac:dyDescent="0.2">
      <c r="A56" s="298" t="s">
        <v>143</v>
      </c>
      <c r="F56" s="231"/>
    </row>
    <row r="57" spans="1:9" x14ac:dyDescent="0.2">
      <c r="A57" s="298" t="s">
        <v>136</v>
      </c>
      <c r="F57" s="231"/>
    </row>
    <row r="58" spans="1:9" x14ac:dyDescent="0.2">
      <c r="A58" s="299" t="s">
        <v>144</v>
      </c>
      <c r="F58" s="231"/>
    </row>
    <row r="59" spans="1:9" x14ac:dyDescent="0.2">
      <c r="A59" s="299" t="s">
        <v>145</v>
      </c>
      <c r="F59" s="231"/>
      <c r="I59" s="232"/>
    </row>
    <row r="60" spans="1:9" x14ac:dyDescent="0.2">
      <c r="A60" s="299" t="s">
        <v>146</v>
      </c>
      <c r="F60" s="231"/>
    </row>
    <row r="61" spans="1:9" x14ac:dyDescent="0.2">
      <c r="A61" s="298" t="s">
        <v>147</v>
      </c>
      <c r="F61" s="231">
        <v>0</v>
      </c>
    </row>
    <row r="62" spans="1:9" x14ac:dyDescent="0.2">
      <c r="F62" s="231"/>
    </row>
    <row r="63" spans="1:9" x14ac:dyDescent="0.2">
      <c r="A63" s="298" t="s">
        <v>123</v>
      </c>
      <c r="F63" s="231"/>
    </row>
    <row r="64" spans="1:9" x14ac:dyDescent="0.2">
      <c r="A64" s="299" t="s">
        <v>148</v>
      </c>
      <c r="F64" s="231"/>
    </row>
    <row r="65" spans="1:8" x14ac:dyDescent="0.2">
      <c r="A65" s="299" t="s">
        <v>149</v>
      </c>
      <c r="F65" s="231"/>
    </row>
    <row r="66" spans="1:8" x14ac:dyDescent="0.2">
      <c r="A66" s="299" t="s">
        <v>150</v>
      </c>
      <c r="F66" s="231"/>
    </row>
    <row r="67" spans="1:8" x14ac:dyDescent="0.2">
      <c r="A67" s="299" t="s">
        <v>151</v>
      </c>
      <c r="F67" s="231"/>
    </row>
    <row r="68" spans="1:8" x14ac:dyDescent="0.2">
      <c r="A68" s="298" t="s">
        <v>152</v>
      </c>
      <c r="F68" s="302">
        <v>0</v>
      </c>
    </row>
    <row r="69" spans="1:8" x14ac:dyDescent="0.2">
      <c r="F69" s="231"/>
    </row>
    <row r="70" spans="1:8" x14ac:dyDescent="0.2">
      <c r="A70" s="298" t="s">
        <v>153</v>
      </c>
      <c r="F70" s="302">
        <v>0</v>
      </c>
    </row>
    <row r="71" spans="1:8" x14ac:dyDescent="0.2">
      <c r="F71" s="231"/>
    </row>
    <row r="72" spans="1:8" x14ac:dyDescent="0.2">
      <c r="A72" s="298" t="s">
        <v>154</v>
      </c>
      <c r="F72" s="231">
        <v>317313182114.06982</v>
      </c>
    </row>
    <row r="73" spans="1:8" x14ac:dyDescent="0.2">
      <c r="A73" s="298" t="s">
        <v>155</v>
      </c>
      <c r="F73" s="231">
        <v>50430016767.739998</v>
      </c>
    </row>
    <row r="74" spans="1:8" x14ac:dyDescent="0.2">
      <c r="A74" s="298" t="s">
        <v>156</v>
      </c>
      <c r="F74" s="231">
        <v>367743198882.14001</v>
      </c>
      <c r="H74" s="232"/>
    </row>
    <row r="75" spans="1:8" x14ac:dyDescent="0.2">
      <c r="F75" s="231"/>
      <c r="H75" s="232"/>
    </row>
    <row r="76" spans="1:8" x14ac:dyDescent="0.2">
      <c r="F76" s="300"/>
    </row>
    <row r="82" spans="1:5" x14ac:dyDescent="0.2">
      <c r="A82" s="299" t="s">
        <v>207</v>
      </c>
      <c r="E82" t="s">
        <v>158</v>
      </c>
    </row>
    <row r="83" spans="1:5" x14ac:dyDescent="0.2">
      <c r="A83" t="s">
        <v>157</v>
      </c>
      <c r="E83" t="s">
        <v>159</v>
      </c>
    </row>
    <row r="84" spans="1:5" x14ac:dyDescent="0.2">
      <c r="A84" s="299" t="s">
        <v>208</v>
      </c>
      <c r="E84" s="299" t="s">
        <v>169</v>
      </c>
    </row>
    <row r="85" spans="1:5" x14ac:dyDescent="0.2">
      <c r="E85" s="299" t="s">
        <v>168</v>
      </c>
    </row>
    <row r="108" spans="1:8" ht="20.25" x14ac:dyDescent="0.3">
      <c r="A108" s="344" t="s">
        <v>73</v>
      </c>
      <c r="B108" s="345"/>
      <c r="C108" s="345"/>
      <c r="D108" s="345"/>
      <c r="E108" s="345"/>
      <c r="F108" s="345"/>
      <c r="G108" s="345"/>
      <c r="H108" s="346"/>
    </row>
    <row r="109" spans="1:8" ht="20.25" x14ac:dyDescent="0.3">
      <c r="A109" s="347" t="s">
        <v>74</v>
      </c>
      <c r="B109" s="348"/>
      <c r="C109" s="348"/>
      <c r="D109" s="348"/>
      <c r="E109" s="348"/>
      <c r="F109" s="348"/>
      <c r="G109" s="348"/>
      <c r="H109" s="349"/>
    </row>
    <row r="110" spans="1:8" ht="20.25" x14ac:dyDescent="0.3">
      <c r="A110" s="347" t="s">
        <v>111</v>
      </c>
      <c r="B110" s="348"/>
      <c r="C110" s="348"/>
      <c r="D110" s="348"/>
      <c r="E110" s="348"/>
      <c r="F110" s="348"/>
      <c r="G110" s="348"/>
      <c r="H110" s="349"/>
    </row>
    <row r="111" spans="1:8" ht="20.25" x14ac:dyDescent="0.3">
      <c r="A111" s="347" t="s">
        <v>107</v>
      </c>
      <c r="B111" s="348"/>
      <c r="C111" s="348"/>
      <c r="D111" s="348"/>
      <c r="E111" s="348"/>
      <c r="F111" s="348"/>
      <c r="G111" s="348"/>
      <c r="H111" s="349"/>
    </row>
    <row r="112" spans="1:8" ht="20.25" x14ac:dyDescent="0.3">
      <c r="A112" s="347" t="s">
        <v>40</v>
      </c>
      <c r="B112" s="348"/>
      <c r="C112" s="348"/>
      <c r="D112" s="348"/>
      <c r="E112" s="348"/>
      <c r="F112" s="348"/>
      <c r="G112" s="348"/>
      <c r="H112" s="349"/>
    </row>
    <row r="113" spans="1:8" ht="20.25" x14ac:dyDescent="0.3">
      <c r="A113" s="353" t="s">
        <v>170</v>
      </c>
      <c r="B113" s="354"/>
      <c r="C113" s="354"/>
      <c r="D113" s="354"/>
      <c r="E113" s="354"/>
      <c r="F113" s="354"/>
      <c r="G113" s="354"/>
      <c r="H113" s="355"/>
    </row>
    <row r="115" spans="1:8" x14ac:dyDescent="0.2">
      <c r="A115" s="298" t="s">
        <v>171</v>
      </c>
    </row>
    <row r="117" spans="1:8" x14ac:dyDescent="0.2">
      <c r="F117" s="304">
        <v>2019</v>
      </c>
      <c r="G117" s="304"/>
      <c r="H117" s="304">
        <v>2018</v>
      </c>
    </row>
    <row r="119" spans="1:8" x14ac:dyDescent="0.2">
      <c r="B119" s="298" t="s">
        <v>172</v>
      </c>
    </row>
    <row r="120" spans="1:8" x14ac:dyDescent="0.2">
      <c r="B120" s="299" t="s">
        <v>52</v>
      </c>
      <c r="F120" s="302" t="e">
        <f>+F121+F122</f>
        <v>#REF!</v>
      </c>
      <c r="G120" s="3"/>
      <c r="H120" s="302" t="e">
        <f>+H121+H122-1</f>
        <v>#REF!</v>
      </c>
    </row>
    <row r="121" spans="1:8" x14ac:dyDescent="0.2">
      <c r="B121" s="299" t="s">
        <v>173</v>
      </c>
      <c r="F121" s="231" t="e">
        <f>+#REF!</f>
        <v>#REF!</v>
      </c>
      <c r="H121" s="231" t="e">
        <f>+#REF!</f>
        <v>#REF!</v>
      </c>
    </row>
    <row r="122" spans="1:8" x14ac:dyDescent="0.2">
      <c r="B122" s="299" t="s">
        <v>174</v>
      </c>
      <c r="F122" s="231" t="e">
        <f>+#REF!</f>
        <v>#REF!</v>
      </c>
      <c r="H122" s="231" t="e">
        <f>+#REF!+1</f>
        <v>#REF!</v>
      </c>
    </row>
    <row r="123" spans="1:8" x14ac:dyDescent="0.2">
      <c r="F123" s="231"/>
      <c r="H123" s="231"/>
    </row>
    <row r="124" spans="1:8" x14ac:dyDescent="0.2">
      <c r="F124" s="305"/>
      <c r="G124" s="3"/>
      <c r="H124" s="305"/>
    </row>
    <row r="125" spans="1:8" x14ac:dyDescent="0.2">
      <c r="F125" s="231"/>
      <c r="H125" s="231"/>
    </row>
    <row r="126" spans="1:8" x14ac:dyDescent="0.2">
      <c r="F126" s="231"/>
      <c r="H126" s="231"/>
    </row>
    <row r="127" spans="1:8" x14ac:dyDescent="0.2">
      <c r="B127" s="299" t="s">
        <v>176</v>
      </c>
      <c r="F127" s="302" t="e">
        <f>+F128</f>
        <v>#REF!</v>
      </c>
      <c r="H127" s="302" t="e">
        <f>+H128</f>
        <v>#REF!</v>
      </c>
    </row>
    <row r="128" spans="1:8" x14ac:dyDescent="0.2">
      <c r="B128" s="299" t="s">
        <v>177</v>
      </c>
      <c r="F128" s="231" t="e">
        <f>+#REF!</f>
        <v>#REF!</v>
      </c>
      <c r="H128" s="231" t="e">
        <f>+#REF!</f>
        <v>#REF!</v>
      </c>
    </row>
    <row r="129" spans="1:12" x14ac:dyDescent="0.2">
      <c r="F129" s="231"/>
      <c r="H129" s="231"/>
    </row>
    <row r="130" spans="1:12" x14ac:dyDescent="0.2">
      <c r="F130" s="231"/>
      <c r="H130" s="231"/>
    </row>
    <row r="131" spans="1:12" x14ac:dyDescent="0.2">
      <c r="B131" s="299" t="s">
        <v>175</v>
      </c>
      <c r="F131" s="231" t="e">
        <f>+F120+F127</f>
        <v>#REF!</v>
      </c>
      <c r="H131" s="231" t="e">
        <f>+H120+H127</f>
        <v>#REF!</v>
      </c>
      <c r="K131" s="232"/>
      <c r="L131" s="232" t="e">
        <f>+H131-F73</f>
        <v>#REF!</v>
      </c>
    </row>
    <row r="132" spans="1:12" x14ac:dyDescent="0.2">
      <c r="H132" s="231"/>
    </row>
    <row r="134" spans="1:12" x14ac:dyDescent="0.2">
      <c r="A134" s="298" t="s">
        <v>178</v>
      </c>
    </row>
    <row r="136" spans="1:12" x14ac:dyDescent="0.2">
      <c r="F136" s="304">
        <v>2019</v>
      </c>
      <c r="G136" s="304"/>
      <c r="H136" s="304">
        <v>2018</v>
      </c>
    </row>
    <row r="138" spans="1:12" x14ac:dyDescent="0.2">
      <c r="B138" s="299" t="s">
        <v>179</v>
      </c>
      <c r="F138" s="305">
        <f>+'BG Jta Dtva (2)'!P39</f>
        <v>1654469566817.3999</v>
      </c>
    </row>
    <row r="139" spans="1:12" x14ac:dyDescent="0.2">
      <c r="F139" s="305"/>
    </row>
    <row r="140" spans="1:12" x14ac:dyDescent="0.2">
      <c r="B140" s="299" t="s">
        <v>180</v>
      </c>
      <c r="F140" s="305"/>
    </row>
    <row r="141" spans="1:12" x14ac:dyDescent="0.2">
      <c r="B141" s="299" t="s">
        <v>181</v>
      </c>
      <c r="F141" s="305"/>
    </row>
    <row r="142" spans="1:12" x14ac:dyDescent="0.2">
      <c r="B142" s="299" t="s">
        <v>201</v>
      </c>
      <c r="F142" s="305" t="e">
        <f>-#REF!-#REF!</f>
        <v>#REF!</v>
      </c>
    </row>
    <row r="143" spans="1:12" x14ac:dyDescent="0.2">
      <c r="B143" s="299" t="s">
        <v>202</v>
      </c>
      <c r="F143" s="305" t="e">
        <f>-#REF!</f>
        <v>#REF!</v>
      </c>
    </row>
    <row r="144" spans="1:12" x14ac:dyDescent="0.2">
      <c r="B144" s="299" t="s">
        <v>182</v>
      </c>
      <c r="F144" s="305" t="e">
        <f>-#REF!</f>
        <v>#REF!</v>
      </c>
      <c r="H144" s="232"/>
    </row>
    <row r="145" spans="2:6" x14ac:dyDescent="0.2">
      <c r="B145" s="299" t="s">
        <v>183</v>
      </c>
      <c r="F145" s="305" t="e">
        <f>+#REF!+#REF!</f>
        <v>#REF!</v>
      </c>
    </row>
    <row r="146" spans="2:6" x14ac:dyDescent="0.2">
      <c r="B146" s="299" t="s">
        <v>184</v>
      </c>
      <c r="F146" s="305" t="e">
        <f>+#REF!+#REF!</f>
        <v>#REF!</v>
      </c>
    </row>
    <row r="147" spans="2:6" x14ac:dyDescent="0.2">
      <c r="B147" s="299" t="s">
        <v>185</v>
      </c>
      <c r="F147" s="305" t="e">
        <f>+#REF!</f>
        <v>#REF!</v>
      </c>
    </row>
    <row r="148" spans="2:6" x14ac:dyDescent="0.2">
      <c r="B148" s="299" t="s">
        <v>195</v>
      </c>
      <c r="F148" s="305" t="e">
        <f>+#REF!</f>
        <v>#REF!</v>
      </c>
    </row>
    <row r="149" spans="2:6" x14ac:dyDescent="0.2">
      <c r="B149" s="299" t="s">
        <v>197</v>
      </c>
      <c r="F149" s="305" t="e">
        <f>+#REF!+#REF!</f>
        <v>#REF!</v>
      </c>
    </row>
    <row r="150" spans="2:6" x14ac:dyDescent="0.2">
      <c r="B150" s="299" t="s">
        <v>198</v>
      </c>
      <c r="F150" s="305" t="e">
        <f>+#REF!</f>
        <v>#REF!</v>
      </c>
    </row>
    <row r="151" spans="2:6" x14ac:dyDescent="0.2">
      <c r="B151" s="299" t="s">
        <v>196</v>
      </c>
      <c r="F151" s="305" t="e">
        <f>+#REF!</f>
        <v>#REF!</v>
      </c>
    </row>
    <row r="152" spans="2:6" x14ac:dyDescent="0.2">
      <c r="B152" s="299" t="s">
        <v>199</v>
      </c>
      <c r="F152" s="305" t="e">
        <f>+#REF!</f>
        <v>#REF!</v>
      </c>
    </row>
    <row r="153" spans="2:6" x14ac:dyDescent="0.2">
      <c r="B153" s="299" t="s">
        <v>200</v>
      </c>
      <c r="F153" s="305" t="e">
        <f>+#REF!</f>
        <v>#REF!</v>
      </c>
    </row>
    <row r="154" spans="2:6" x14ac:dyDescent="0.2">
      <c r="B154" s="299" t="s">
        <v>203</v>
      </c>
      <c r="F154" s="305" t="e">
        <f>+#REF!</f>
        <v>#REF!</v>
      </c>
    </row>
    <row r="155" spans="2:6" x14ac:dyDescent="0.2">
      <c r="B155" s="299" t="s">
        <v>204</v>
      </c>
      <c r="F155" s="305" t="e">
        <f>+#REF!</f>
        <v>#REF!</v>
      </c>
    </row>
    <row r="156" spans="2:6" x14ac:dyDescent="0.2">
      <c r="B156" s="299" t="s">
        <v>186</v>
      </c>
      <c r="F156" s="305" t="e">
        <f>+#REF!</f>
        <v>#REF!</v>
      </c>
    </row>
    <row r="157" spans="2:6" x14ac:dyDescent="0.2">
      <c r="B157" s="299" t="s">
        <v>187</v>
      </c>
      <c r="F157" s="305"/>
    </row>
    <row r="158" spans="2:6" x14ac:dyDescent="0.2">
      <c r="B158" s="299" t="s">
        <v>205</v>
      </c>
      <c r="F158" s="305" t="e">
        <f>+#REF!-F148-F143</f>
        <v>#REF!</v>
      </c>
    </row>
    <row r="159" spans="2:6" x14ac:dyDescent="0.2">
      <c r="B159" s="299" t="s">
        <v>188</v>
      </c>
      <c r="F159" s="305" t="e">
        <f>+#REF!-'flujo efectivo'!F154-F149</f>
        <v>#REF!</v>
      </c>
    </row>
    <row r="160" spans="2:6" x14ac:dyDescent="0.2">
      <c r="B160" s="299" t="s">
        <v>189</v>
      </c>
      <c r="F160" s="305" t="e">
        <f>+#REF!+#REF!+#REF!</f>
        <v>#REF!</v>
      </c>
    </row>
    <row r="161" spans="2:8" x14ac:dyDescent="0.2">
      <c r="B161" s="299" t="s">
        <v>206</v>
      </c>
      <c r="F161" s="305" t="e">
        <f>+#REF!+#REF!+#REF!+#REF!+#REF!</f>
        <v>#REF!</v>
      </c>
      <c r="H161" s="232"/>
    </row>
    <row r="162" spans="2:8" x14ac:dyDescent="0.2">
      <c r="B162" s="299" t="s">
        <v>190</v>
      </c>
      <c r="F162" s="305" t="e">
        <f>+#REF!+#REF!</f>
        <v>#REF!</v>
      </c>
    </row>
    <row r="163" spans="2:8" x14ac:dyDescent="0.2">
      <c r="B163" s="299" t="s">
        <v>191</v>
      </c>
      <c r="F163" s="305" t="e">
        <f>-#REF!</f>
        <v>#REF!</v>
      </c>
    </row>
    <row r="164" spans="2:8" x14ac:dyDescent="0.2">
      <c r="B164" s="299" t="s">
        <v>192</v>
      </c>
      <c r="F164" s="305" t="e">
        <f>-#REF!</f>
        <v>#REF!</v>
      </c>
    </row>
    <row r="165" spans="2:8" x14ac:dyDescent="0.2">
      <c r="B165" s="299" t="s">
        <v>193</v>
      </c>
      <c r="F165" s="305" t="e">
        <f>-#REF!</f>
        <v>#REF!</v>
      </c>
    </row>
    <row r="166" spans="2:8" x14ac:dyDescent="0.2">
      <c r="B166" s="299" t="s">
        <v>194</v>
      </c>
      <c r="F166" s="305" t="e">
        <f>-#REF!</f>
        <v>#REF!</v>
      </c>
    </row>
    <row r="167" spans="2:8" x14ac:dyDescent="0.2">
      <c r="F167" s="231"/>
    </row>
    <row r="168" spans="2:8" x14ac:dyDescent="0.2">
      <c r="B168" t="s">
        <v>134</v>
      </c>
      <c r="F168" s="231" t="e">
        <f>SUM(F138:F166)</f>
        <v>#REF!</v>
      </c>
    </row>
    <row r="170" spans="2:8" x14ac:dyDescent="0.2">
      <c r="F170" s="232"/>
    </row>
    <row r="171" spans="2:8" x14ac:dyDescent="0.2">
      <c r="F171" s="232"/>
    </row>
    <row r="172" spans="2:8" x14ac:dyDescent="0.2">
      <c r="F172" s="231"/>
    </row>
    <row r="175" spans="2:8" x14ac:dyDescent="0.2">
      <c r="F175" s="232"/>
    </row>
    <row r="176" spans="2:8" x14ac:dyDescent="0.2">
      <c r="F176" s="232"/>
    </row>
  </sheetData>
  <mergeCells count="12">
    <mergeCell ref="A113:H113"/>
    <mergeCell ref="A108:H108"/>
    <mergeCell ref="A109:H109"/>
    <mergeCell ref="A110:H110"/>
    <mergeCell ref="A111:H111"/>
    <mergeCell ref="A112:H112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BG Jta Dtva (2)</vt:lpstr>
      <vt:lpstr>PyG Jta Dtva</vt:lpstr>
      <vt:lpstr>cambios</vt:lpstr>
      <vt:lpstr>flujo efectivo</vt:lpstr>
      <vt:lpstr>'BG Jta Dtva (2)'!Área_de_impresión</vt:lpstr>
      <vt:lpstr>'PyG Jta Dtva'!Área_de_impresión</vt:lpstr>
    </vt:vector>
  </TitlesOfParts>
  <Company>SECRETARIA DE HACIENDA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Hernan Dario Diaz Carrion</cp:lastModifiedBy>
  <cp:lastPrinted>2020-02-10T20:32:50Z</cp:lastPrinted>
  <dcterms:created xsi:type="dcterms:W3CDTF">2001-01-30T13:33:52Z</dcterms:created>
  <dcterms:modified xsi:type="dcterms:W3CDTF">2020-02-13T20:17:00Z</dcterms:modified>
</cp:coreProperties>
</file>