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galean1\Documents\2019-202\Seguimiento procesos\Informes\LEY TRANSPARENCIA\"/>
    </mc:Choice>
  </mc:AlternateContent>
  <bookViews>
    <workbookView xWindow="0" yWindow="0" windowWidth="28800" windowHeight="12435"/>
  </bookViews>
  <sheets>
    <sheet name="ADJUDICADOS CONS" sheetId="4" r:id="rId1"/>
    <sheet name="ADJ ENERO" sheetId="5" r:id="rId2"/>
    <sheet name="ADJ FEBRERO" sheetId="6" r:id="rId3"/>
  </sheets>
  <calcPr calcId="162913"/>
</workbook>
</file>

<file path=xl/calcChain.xml><?xml version="1.0" encoding="utf-8"?>
<calcChain xmlns="http://schemas.openxmlformats.org/spreadsheetml/2006/main">
  <c r="D20" i="4" l="1"/>
  <c r="G14" i="4"/>
  <c r="G9" i="4"/>
  <c r="D20" i="6"/>
  <c r="G13" i="6"/>
  <c r="D18" i="6" l="1"/>
  <c r="G8" i="6"/>
  <c r="G8" i="4" l="1"/>
  <c r="D12" i="5"/>
  <c r="G8" i="5"/>
  <c r="D14" i="5" s="1"/>
  <c r="D18" i="4" l="1"/>
</calcChain>
</file>

<file path=xl/sharedStrings.xml><?xml version="1.0" encoding="utf-8"?>
<sst xmlns="http://schemas.openxmlformats.org/spreadsheetml/2006/main" count="84" uniqueCount="38">
  <si>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</si>
  <si>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</si>
  <si>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</si>
  <si>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</si>
  <si>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</si>
  <si>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</si>
  <si>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</si>
  <si>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</si>
  <si>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</si>
  <si>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</si>
  <si>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</si>
  <si>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</si>
  <si>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IDU-LP-SGI-031-2019</t>
  </si>
  <si>
    <t xml:space="preserve">CONSTRUCCIÓN PARA LA ADECUACIÓN AL SISTEMA TRANSMILENIO DE LA AVENIDA CONGRESO EUCARÍSTICO (CARRERA 68) DESDE LA CARRERA 9 HASTA LA AUTOPISTA SUR Y OBRAS COMPLEMENTARIAS EN BOGOTÁ, D.C. </t>
  </si>
  <si>
    <t>G1: CONSORCIO EUCARÍSTICO CARRERA 68 (MARIO ALBERTO HUERTAS COTES, MHC INGENIERIA Y CONSTRUCCIONES DE OBRAS CIVILES S.A.S)
G2: CONSORCIO EUCARÍSTICO CARRERA 68 (MARIO ALBERTO HUERTAS COTES, MHC INGENIERIA Y CONSTRUCCIONES DE OBRAS CIVILES S.A.S)
G3: CONSORCIO EUCARÍSTICO CARRERA 68 (MARIO ALBERTO HUERTAS COTES, MHC INGENIERIA Y CONSTRUCCIONES DE OBRAS CIVILES S.A.S)
G4: CONSORCIO INFRAESTRUCTURA AV. 68 (PAVIMENTOS  COLOMBIA S.A.S, INDUGRAVAS INGENIEROS CONSTRUCTORES S.A.S, COHERPA INGENIEROS CONSTRUCTORES S.A.S)
G5: CONSTRUCTORA CONCONCRETO S.A
G6: CONSORCIO LHS (SOLARTE NACIONAL DE CONSTRUCCIONES S.A.S, CONSTRUCTORA LHS S.A.S)
G7: CONSORCIO INFRAESTRUCTURA AV. 68 (PAVIMENTOS  COLOMBIA S.A.S, INDUGRAVAS INGENIEROS CONSTRUCTORES S.A.S, COHERPA INGENIEROS CONSTRUCTORES S.A.S)
G8: CONSTRUCTORA CONCONCRETO S.A
G9: CONSORCIO EUCARÍSTICO CARRERA 68 (MARIO ALBERTO HUERTAS COTES, MHC INGENIERIA Y CONSTRUCCIONES DE OBRAS CIVILES S.A.S)</t>
  </si>
  <si>
    <t>G1: $ 356.558.147.916
G2: $ 292.993.429.408 
G3: $ 206.413.520.077
G4: $ 247.625.771.607
G5: $ 208.086.098.930
G6: $ 216.363.454.208
G7: $ 368.334.453.739
G8: $ 207.527.321.911
G9: $ 251.047.561.743</t>
  </si>
  <si>
    <t>AÑO 2020</t>
  </si>
  <si>
    <t>PROCESOS DE SELECCIÓN ADJUDICADOS FEBRERO</t>
  </si>
  <si>
    <t>IDU-LP-SGGC-001-2020</t>
  </si>
  <si>
    <t>CONTRATAR EL PROGRAMA DE SEGUROS QUE AMPARE LOS INTERESES PATRIMONIALES ACTUALES Y FUTUROS, ASÍ COMO LOS BIENES DE PROPIEDAD DEL INSTITUTO DE DESARROLLO URBANO - IDU Y/O TRANSMILENIO S.A., QUE ESTÉN BAJO SU RESPONSABILIDAD Y CUSTODIA Y AQUELLOS QUE SEAN ADQUIRIDOS PARA DESARROLLAR LAS FUNCIONES INHERENTES A SU ACTIVIDAD</t>
  </si>
  <si>
    <t xml:space="preserve">G1: UNIÓN TEMPORAL SBS – CHUBB - PREVISORA (SBS SEGUROS COLOMBIA S.A, CHUBB SEGUROS COLOMBIA S.A., LA PREVISORA S.A. COMPAÑÍA DE SEGUROS)
G2: UNIÓN TEMPORAL SBS – CHUBB - PREVISORA (SBS SEGUROS COLOMBIA S.A., CHUBB SEGUROS COLOMBIA S.A., LA PREVISORA S.A. COMPAÑÍA DE SEGUROS) 
G3: LA PREVISORA S.A. COMPAÑÍA DE SEGUROS </t>
  </si>
  <si>
    <t>G1: $ 22.547.152.308
G2: $ 864.851.182 
G3: $ 621.320.073</t>
  </si>
  <si>
    <t>IDU-LP-SGI-030-2019</t>
  </si>
  <si>
    <t xml:space="preserve">COMPLEMENTACIÓN Y/O AJUSTES DE LOS ESTUDIOS Y DISEÑOS Y CONSTRUCCIÓN DE LAS VÍAS PERIMETRALES Y ESPACIO PÚBLICO ASOCIADO AL PARQUE GILMA JIMÉNEZ, EN LA CIUDAD DE BOGOTÁ D.C. </t>
  </si>
  <si>
    <t>CONSORCIO M&amp;E PARQUE (M&amp;E CONSTRUCCIONES CONSULTORES S.A.S, CONSTRUCTORA CANAAN S.A)</t>
  </si>
  <si>
    <t>IDU-CMA-SGI-038-2019</t>
  </si>
  <si>
    <t xml:space="preserve">INTERVENTORÍA INTEGRAL PARA LA COMPLEMENTACIÓN Y/O AJUSTES DE LOS ESTUDIOS Y DISEÑOS Y CONSTRUCCIÓN DE LAS VÍAS PERIMETRALES Y ESPACIO PÚBLICO ASOCIADO AL PARQUE GILMA JIMÉNEZ, EN LA CIUDAD DE BOGOTÁ D.C. </t>
  </si>
  <si>
    <t>CONSORCIO INTERVENTORIA ESPACIO PUBLICO SMS (SERINCO COLOMBIA, SEG GEOTECNIA Y CONTROL DE CALIDAD S.A.S, INGENIEROS MARE NOSTRUM COLOMBIA)</t>
  </si>
  <si>
    <t>IDU-MC10%-DTAF-001-2020</t>
  </si>
  <si>
    <t>SUMINISTRAR A PRECIOS UNITARIOS FIJOS Y A MONTO AGOTABLE MATERIALES PARA ADECUACIONES Y/O EL MANTENIMIENTO LOCATIVO EN LAS SEDES DONDE FUNCIONA EL INSTITUTO DE DESARROLLO URBANO IDU EN BOGOTÁ</t>
  </si>
  <si>
    <t>CENTRO FERRETERO MAFER S.A.S.</t>
  </si>
  <si>
    <t>IDU-MC10%-DTAF-003-2020</t>
  </si>
  <si>
    <t>PRESTAR EL SERVICIO DE MANTENIMIENTO PREVENTIVO Y CORRECTIVO, CON SUMINISTRO DE REPUESTOS REQUERIDOS, DE LOS SISTEMAS BIOMÉTRICOS MARCA SUPREMA, REFERENCIA "BEWM-OC BIOCENTRY 2" DE CONTROL DE ACCESO EN LAS SEDES DEL IDU</t>
  </si>
  <si>
    <t>SOFTWARE AUTOMATION AND TECHNOLOGY LTDA</t>
  </si>
  <si>
    <t>IDU-CMA-SGI-040-2019</t>
  </si>
  <si>
    <t xml:space="preserve">INTERVENTORÍA INTEGRAL A LA CONSTRUCCIÓN PARA LA ADECUACIÓN AL SISTEMA TRANSMILENIO DE LA AVENIDA CONGRESO EUCARÍSTICO (CARRERA 68) DESDE LA CARRERA 9 HASTA LA AUTOPISTA SUR Y OBRAS COMPLEMENTARIAS EN BOGOTÁ, D.C. </t>
  </si>
  <si>
    <t>G1: AYESA INGENIERÍA Y ARQUITECTURA SAU SUCURSAL COLOMBIA 
G2: CONSORCIO SUPERVISOR AV 68 (ACI PROYECTOS S.A.S.; 3B PROYECTOS S.A.S; GINPROSA INGENIERÍA SL SUCURSAL COLOMBIA)
G3: CONSORCIO CJ 2020 (CONSULTORES TÉCNICOS Y ECONÓMICOS S.A.S.-CONSULTÉCNICOS; JOYCO S.A.S.; CONSULTORES E INTERVENTORES TÉCNICOS S.A.S.)
G4: CONSORCIO INTERTRONCAL 68 (RESTREPO Y URIBE S.A.S.; TPF GETINSA EUROESTUDIOS COLOMBIA) 
G5: AYESA INGENIERÍA Y ARQUITECTURA SAU SUCURSAL COLOMBIA
G6: AYESA INGENIERÍA Y ARQUITECTURA SAU SUCURSAL COLOMBIA 
G7: CONSORCIO BULEVAR 68 (INGENIERÍA CONSULTORÍA Y PLANEACIÓN S.A. INCOPLAN S.A.; 3B DICONSULTORÍA S.A.; ECG INGENIERÍA S.A.S.; PROES COLOMBIA S.A.S.) 
G8: CONSORCIO TRONCAL 68 (CEMOSA COLOMBIA; TNM INGENIERÍA S.A.S)
G9: CONSORCIO IDU 2020 (MAB INGENIERÍA DE VALOR S.A.; MIRS LATINOAMERICA S.A.S.)</t>
  </si>
  <si>
    <t>G1: $ 34.630.366.494
G2: $ 29.495.419.467 
G3: $ 29.155.894.332
G4: $ 29.165.584.816
G5: $ 22.268.313.304
G6: $ 29.225.360.409
G7: $ 34.630.366.494
G8: $ 34.630.366.494
G9: $ 29.354.486.353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</si>
</sst>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68" fontId="0" fillId="0" borderId="9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7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/>
    </xf>
    <xf numFmtId="169" fontId="0" fillId="3" borderId="13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506730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5" zoomScaleNormal="85" workbookViewId="0">
      <pane xSplit="6" ySplit="7" topLeftCell="G14" activePane="bottomRight" state="frozen"/>
      <selection pane="topRight" activeCell="I1" sqref="I1"/>
      <selection pane="bottomLeft" activeCell="A8" sqref="A8"/>
      <selection pane="bottomRight" activeCell="D14" sqref="D14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5.7109375" style="15" customWidth="1"/>
    <col min="4" max="4" width="79.5703125" style="2" customWidth="1"/>
    <col min="5" max="5" width="24.425781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40.75" customHeight="1" x14ac:dyDescent="0.25">
      <c r="A8" s="23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75" x14ac:dyDescent="0.25">
      <c r="A9" s="34">
        <v>2</v>
      </c>
      <c r="B9" s="29" t="s">
        <v>18</v>
      </c>
      <c r="C9" s="30" t="s">
        <v>19</v>
      </c>
      <c r="D9" s="36" t="s">
        <v>20</v>
      </c>
      <c r="E9" s="31">
        <v>43871</v>
      </c>
      <c r="F9" s="37" t="s">
        <v>21</v>
      </c>
      <c r="G9" s="38">
        <f>22547152308
+864851182+621320073</f>
        <v>24033323563</v>
      </c>
    </row>
    <row r="10" spans="1:7" s="12" customFormat="1" ht="30" x14ac:dyDescent="0.25">
      <c r="A10" s="34">
        <v>3</v>
      </c>
      <c r="B10" s="39" t="s">
        <v>22</v>
      </c>
      <c r="C10" s="40" t="s">
        <v>23</v>
      </c>
      <c r="D10" s="41" t="s">
        <v>24</v>
      </c>
      <c r="E10" s="42">
        <v>43872</v>
      </c>
      <c r="F10" s="43">
        <v>12789290695</v>
      </c>
      <c r="G10" s="38"/>
    </row>
    <row r="11" spans="1:7" s="12" customFormat="1" ht="45" x14ac:dyDescent="0.25">
      <c r="A11" s="34">
        <v>4</v>
      </c>
      <c r="B11" s="39" t="s">
        <v>25</v>
      </c>
      <c r="C11" s="40" t="s">
        <v>26</v>
      </c>
      <c r="D11" s="41" t="s">
        <v>27</v>
      </c>
      <c r="E11" s="42">
        <v>43873</v>
      </c>
      <c r="F11" s="43">
        <v>2004704601</v>
      </c>
      <c r="G11" s="38"/>
    </row>
    <row r="12" spans="1:7" s="12" customFormat="1" ht="45" x14ac:dyDescent="0.25">
      <c r="A12" s="34">
        <v>5</v>
      </c>
      <c r="B12" s="39" t="s">
        <v>28</v>
      </c>
      <c r="C12" s="40" t="s">
        <v>29</v>
      </c>
      <c r="D12" s="41" t="s">
        <v>30</v>
      </c>
      <c r="E12" s="42">
        <v>43888</v>
      </c>
      <c r="F12" s="43">
        <v>31005000</v>
      </c>
      <c r="G12" s="38"/>
    </row>
    <row r="13" spans="1:7" s="12" customFormat="1" ht="45" x14ac:dyDescent="0.25">
      <c r="A13" s="34">
        <v>6</v>
      </c>
      <c r="B13" s="39" t="s">
        <v>31</v>
      </c>
      <c r="C13" s="40" t="s">
        <v>32</v>
      </c>
      <c r="D13" s="41" t="s">
        <v>33</v>
      </c>
      <c r="E13" s="42">
        <v>43888</v>
      </c>
      <c r="F13" s="43">
        <v>15000000</v>
      </c>
      <c r="G13" s="38"/>
    </row>
    <row r="14" spans="1:7" s="12" customFormat="1" ht="204.75" customHeight="1" x14ac:dyDescent="0.25">
      <c r="A14" s="34">
        <v>7</v>
      </c>
      <c r="B14" s="39" t="s">
        <v>34</v>
      </c>
      <c r="C14" s="40" t="s">
        <v>35</v>
      </c>
      <c r="D14" s="41" t="s">
        <v>36</v>
      </c>
      <c r="E14" s="42"/>
      <c r="F14" s="43" t="s">
        <v>37</v>
      </c>
      <c r="G14" s="38">
        <f>34630366494+
29495419467+29155894332
+29165584816
+22268313304
+29225360409+34630366494
+34630366494
+29354486353</f>
        <v>272556158163</v>
      </c>
    </row>
    <row r="15" spans="1:7" s="12" customFormat="1" ht="15.75" thickBot="1" x14ac:dyDescent="0.3">
      <c r="A15" s="24"/>
      <c r="B15" s="25"/>
      <c r="C15" s="26"/>
      <c r="D15" s="27"/>
      <c r="E15" s="28"/>
      <c r="F15" s="33"/>
    </row>
    <row r="16" spans="1:7" ht="15.75" thickTop="1" x14ac:dyDescent="0.25"/>
    <row r="18" spans="1:6" x14ac:dyDescent="0.25">
      <c r="C18" s="13" t="s">
        <v>7</v>
      </c>
      <c r="D18" s="14">
        <f>+COUNT(A8:A15)</f>
        <v>7</v>
      </c>
    </row>
    <row r="20" spans="1:6" s="18" customFormat="1" x14ac:dyDescent="0.25">
      <c r="A20" s="4"/>
      <c r="B20" s="5"/>
      <c r="C20" s="13" t="s">
        <v>8</v>
      </c>
      <c r="D20" s="16">
        <f>SUM(F8:F15)+G8+G9+G14</f>
        <v>2666379241561</v>
      </c>
      <c r="F2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5" sqref="A5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72.25" customHeight="1" x14ac:dyDescent="0.25">
      <c r="A8" s="34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15.75" thickBot="1" x14ac:dyDescent="0.3">
      <c r="A9" s="24"/>
      <c r="B9" s="25"/>
      <c r="C9" s="26"/>
      <c r="D9" s="27"/>
      <c r="E9" s="28"/>
      <c r="F9" s="33"/>
    </row>
    <row r="10" spans="1:7" ht="15.75" thickTop="1" x14ac:dyDescent="0.25"/>
    <row r="12" spans="1:7" x14ac:dyDescent="0.25">
      <c r="C12" s="13" t="s">
        <v>7</v>
      </c>
      <c r="D12" s="14">
        <f>+COUNT(A8:A8)</f>
        <v>1</v>
      </c>
    </row>
    <row r="14" spans="1:7" s="18" customFormat="1" x14ac:dyDescent="0.25">
      <c r="A14" s="4"/>
      <c r="B14" s="5"/>
      <c r="C14" s="13" t="s">
        <v>8</v>
      </c>
      <c r="D14" s="16">
        <f>SUM(F8:F8)+G8</f>
        <v>2354949759539</v>
      </c>
      <c r="F14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70" zoomScaleNormal="70" workbookViewId="0">
      <selection activeCell="A8" sqref="A8:XFD13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17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75" x14ac:dyDescent="0.25">
      <c r="A8" s="34">
        <v>1</v>
      </c>
      <c r="B8" s="29" t="s">
        <v>18</v>
      </c>
      <c r="C8" s="30" t="s">
        <v>19</v>
      </c>
      <c r="D8" s="36" t="s">
        <v>20</v>
      </c>
      <c r="E8" s="31">
        <v>43871</v>
      </c>
      <c r="F8" s="37" t="s">
        <v>21</v>
      </c>
      <c r="G8" s="38">
        <f>22547152308
+864851182+621320073</f>
        <v>24033323563</v>
      </c>
    </row>
    <row r="9" spans="1:7" s="12" customFormat="1" ht="30" x14ac:dyDescent="0.25">
      <c r="A9" s="34">
        <v>2</v>
      </c>
      <c r="B9" s="39" t="s">
        <v>22</v>
      </c>
      <c r="C9" s="40" t="s">
        <v>23</v>
      </c>
      <c r="D9" s="41" t="s">
        <v>24</v>
      </c>
      <c r="E9" s="42">
        <v>43872</v>
      </c>
      <c r="F9" s="43">
        <v>12789290695</v>
      </c>
      <c r="G9" s="38"/>
    </row>
    <row r="10" spans="1:7" s="12" customFormat="1" ht="45" x14ac:dyDescent="0.25">
      <c r="A10" s="34">
        <v>3</v>
      </c>
      <c r="B10" s="39" t="s">
        <v>25</v>
      </c>
      <c r="C10" s="40" t="s">
        <v>26</v>
      </c>
      <c r="D10" s="41" t="s">
        <v>27</v>
      </c>
      <c r="E10" s="42">
        <v>43873</v>
      </c>
      <c r="F10" s="43">
        <v>2004704601</v>
      </c>
      <c r="G10" s="38"/>
    </row>
    <row r="11" spans="1:7" s="12" customFormat="1" ht="45" x14ac:dyDescent="0.25">
      <c r="A11" s="34">
        <v>4</v>
      </c>
      <c r="B11" s="39" t="s">
        <v>28</v>
      </c>
      <c r="C11" s="40" t="s">
        <v>29</v>
      </c>
      <c r="D11" s="41" t="s">
        <v>30</v>
      </c>
      <c r="E11" s="42">
        <v>43888</v>
      </c>
      <c r="F11" s="43">
        <v>31005000</v>
      </c>
      <c r="G11" s="38"/>
    </row>
    <row r="12" spans="1:7" s="12" customFormat="1" ht="45" x14ac:dyDescent="0.25">
      <c r="A12" s="34">
        <v>5</v>
      </c>
      <c r="B12" s="39" t="s">
        <v>31</v>
      </c>
      <c r="C12" s="40" t="s">
        <v>32</v>
      </c>
      <c r="D12" s="41" t="s">
        <v>33</v>
      </c>
      <c r="E12" s="42">
        <v>43888</v>
      </c>
      <c r="F12" s="43">
        <v>15000000</v>
      </c>
      <c r="G12" s="38"/>
    </row>
    <row r="13" spans="1:7" s="12" customFormat="1" ht="236.25" customHeight="1" x14ac:dyDescent="0.25">
      <c r="A13" s="34">
        <v>6</v>
      </c>
      <c r="B13" s="39" t="s">
        <v>34</v>
      </c>
      <c r="C13" s="40" t="s">
        <v>35</v>
      </c>
      <c r="D13" s="41" t="s">
        <v>36</v>
      </c>
      <c r="E13" s="42"/>
      <c r="F13" s="43" t="s">
        <v>37</v>
      </c>
      <c r="G13" s="38">
        <f>34630366494+
29495419467+29155894332
+29165584816
+22268313304
+29225360409+34630366494
+34630366494
+29354486353</f>
        <v>272556158163</v>
      </c>
    </row>
    <row r="14" spans="1:7" s="12" customFormat="1" x14ac:dyDescent="0.25">
      <c r="A14" s="34"/>
      <c r="B14" s="39"/>
      <c r="C14" s="40"/>
      <c r="D14" s="41"/>
      <c r="E14" s="42"/>
      <c r="F14" s="43"/>
      <c r="G14" s="38"/>
    </row>
    <row r="15" spans="1:7" s="12" customFormat="1" ht="15.75" thickBot="1" x14ac:dyDescent="0.3">
      <c r="A15" s="24"/>
      <c r="B15" s="25"/>
      <c r="C15" s="26"/>
      <c r="D15" s="27"/>
      <c r="E15" s="28"/>
      <c r="F15" s="33"/>
    </row>
    <row r="16" spans="1:7" ht="15.75" thickTop="1" x14ac:dyDescent="0.25"/>
    <row r="18" spans="1:6" x14ac:dyDescent="0.25">
      <c r="C18" s="13" t="s">
        <v>7</v>
      </c>
      <c r="D18" s="14">
        <f>+COUNT(A8:A15)</f>
        <v>6</v>
      </c>
    </row>
    <row r="20" spans="1:6" s="18" customFormat="1" x14ac:dyDescent="0.25">
      <c r="A20" s="4"/>
      <c r="B20" s="5"/>
      <c r="C20" s="13" t="s">
        <v>8</v>
      </c>
      <c r="D20" s="16">
        <f>SUM(F8:F15)+G8+G13</f>
        <v>311429482022</v>
      </c>
      <c r="F20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ADJUDICADOS CONS</vt:lpstr>
      <vt:lpstr>ADJ ENERO</vt:lpstr>
      <vt:lpstr>ADJ FEBRERO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</dc:creator>
  <cp:lastModifiedBy>Diego Alexander Galeano Perdomo</cp:lastModifiedBy>
  <cp:lastPrinted>2016-03-08T14:46:35Z</cp:lastPrinted>
  <dcterms:created xsi:type="dcterms:W3CDTF">2013-01-14T13:53:18Z</dcterms:created>
  <dcterms:modified xsi:type="dcterms:W3CDTF">2020-03-02T21:09:39Z</dcterms:modified>
</cp:coreProperties>
</file>