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9-202\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 name="ADJ OCTUBRE" sheetId="14" r:id="rId11"/>
    <sheet name="ADJ NOVIEMBRE" sheetId="15" r:id="rId12"/>
    <sheet name="ADJ DICIEMBRE" sheetId="16" r:id="rId13"/>
  </sheets>
  <calcPr calcId="162913"/>
</workbook>
</file>

<file path=xl/calcChain.xml><?xml version="1.0" encoding="utf-8"?>
<calcChain xmlns="http://schemas.openxmlformats.org/spreadsheetml/2006/main">
  <c r="D119" i="4" l="1"/>
  <c r="I106" i="4"/>
  <c r="I99" i="4"/>
  <c r="I97" i="4"/>
  <c r="I96" i="4"/>
  <c r="I93" i="4"/>
  <c r="D47" i="16"/>
  <c r="I34" i="16"/>
  <c r="I27" i="16"/>
  <c r="I25" i="16"/>
  <c r="I24" i="16"/>
  <c r="I21" i="16"/>
  <c r="D45" i="16"/>
  <c r="D23" i="15"/>
  <c r="D21" i="15"/>
  <c r="D21" i="14"/>
  <c r="D19" i="14"/>
  <c r="D21" i="13"/>
  <c r="D19" i="13"/>
  <c r="D17" i="12" l="1"/>
  <c r="D15" i="12"/>
  <c r="D26" i="11" l="1"/>
  <c r="D24" i="11"/>
  <c r="D23" i="10" l="1"/>
  <c r="D21" i="10"/>
  <c r="D26" i="9" l="1"/>
  <c r="D24" i="9"/>
  <c r="D16" i="8" l="1"/>
  <c r="D14" i="8"/>
  <c r="D15" i="7" l="1"/>
  <c r="D13" i="7"/>
  <c r="D12" i="6" l="1"/>
  <c r="D14" i="6"/>
  <c r="D17" i="5" l="1"/>
  <c r="D117" i="4" l="1"/>
</calcChain>
</file>

<file path=xl/sharedStrings.xml><?xml version="1.0" encoding="utf-8"?>
<sst xmlns="http://schemas.openxmlformats.org/spreadsheetml/2006/main" count="841" uniqueCount="349">
  <si>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</si>
  <si>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</si>
  <si>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</si>
  <si>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</si>
  <si>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</si>
  <si>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</si>
  <si>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</si>
  <si>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</si>
  <si>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</si>
  <si>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</si>
  <si>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</si>
  <si>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</si>
  <si>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</si>
  <si>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</si>
  <si>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</si>
  <si>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PROCESOS DE SELECCIÓN ADJUDICADOS FEBRERO</t>
  </si>
  <si>
    <t>AÑO 2019</t>
  </si>
  <si>
    <t>IDU-CMA-DTP-039-2018</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</si>
  <si>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</si>
  <si>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INCOPLAN S.A.</t>
  </si>
  <si>
    <t>IDU-LP-SGI-016-2018</t>
  </si>
  <si>
    <t>CONSTRUCCIÓN DE LA AMPLIACION DEL PORTAL SUR DEL SISTEMA TRANSMILENIO, EN BOGOTÁ, D.C</t>
  </si>
  <si>
    <t xml:space="preserve">JULIAN ANDRES COGOLLO BRICEÑO </t>
  </si>
  <si>
    <t>IDU-CMA-SGI-002-2019</t>
  </si>
  <si>
    <t>INTERVENTORÍA PARA LA CONSTRUCCIÓN DE LA AMPLIACIÓN DEL PORTAL SUR DEL SISTEMA TRANSMILENIO, EN BOGOTÁ, D.C.</t>
  </si>
  <si>
    <t>CONSORCIO GRAN ALIANZA (LUIS JORGE CORTES FRANCO; CONSTRUCTORA A&amp;C S.A.; MSC INGENIERÍA S.A.S.)</t>
  </si>
  <si>
    <t>PROCESOS DE SELECCIÓN ADJUDICADOS MARZO</t>
  </si>
  <si>
    <t>PROCESOS DE SELECCIÓN ADJUDICADOS ABRIL</t>
  </si>
  <si>
    <t>IDU-MC10%-DTAF-005-2019</t>
  </si>
  <si>
    <t>ADQUIRIR A PRECIOS UNITARIOS Y A MONTO AGOTABLE UNIFORMES INSTITUCIONALES PARA GRUPOS DE BRIGADA DE EMERGENCIAS DEL INSTITUTO DE DESARROLLO URBANO — IDU</t>
  </si>
  <si>
    <t>GENNY PAOLA VARGAS RODRIGUEZ</t>
  </si>
  <si>
    <t>IDU-MC10%-DTAF-003-2019</t>
  </si>
  <si>
    <t>PRESTAR LOS SERVICIOS DE MANTENIMIENTO PREVENTIVO Y CORRECTIVO DE LA SOLUCIÓN DE TURNOS DIGITALES DIGITALBOX CON SUMINISTRO A MONTO AGOTABLE DE INSUMOS Y/O PARTES.</t>
  </si>
  <si>
    <t>FIBRAXO S.A.S</t>
  </si>
  <si>
    <t>IDU-MC10%-SGGC-002-2019</t>
  </si>
  <si>
    <t>PRESTACIÓN DE SERVICIOS PARA LA FORMACIÓN DE AUDITORES INTERNOS EN EL ESTÁNDAR DE GESTIÓN DE SEGURIDAD Y SALUD EN EL TRABAJO SST ISO 45001 EN EL MARCO DE LA NORMA ISO 19011:2018</t>
  </si>
  <si>
    <t>SGS COLOMBIA S.A.S</t>
  </si>
  <si>
    <t>PROCESOS DE SELECCIÓN ADJUDICADOS MAYO</t>
  </si>
  <si>
    <t>IDU-MC10%-DTAF-004-2019</t>
  </si>
  <si>
    <t>SUMINISTRAR A PRECIOS UNITARIOS FIJOS Y A MONTO AGOTABLE MATERIALES PARA ADECUACIONES Y/O EL MANTENIMIENTO LOCATIVO DE LAS SEDES DONDE FUNCIONA EL INSTITUTO DE DESARROLLO URBANO- IDU.</t>
  </si>
  <si>
    <t>COMERCIALIZADORA ELECTROCON S.A.S.</t>
  </si>
  <si>
    <t>IDU-MC10%-DTAF-007-2019</t>
  </si>
  <si>
    <t>PRESTAR EL SERVICIO DE FOTOCOPIADO PARA SEDES IDU, EN LA MODALIDAD DE OUTSOURCING</t>
  </si>
  <si>
    <t>SERVIEQUIPOS Y SUMINISTROS S.A.S</t>
  </si>
  <si>
    <t>IDU-CMA-DTP-003-2019</t>
  </si>
  <si>
    <t>INTERVENTORIA PÁRA LA FACTIBILIDAD, ESTUDIO Y DISEÑOS PARA LA AMPLIACION Y MEJORAMIENTO DE LOS CICLOPARQUEADEROS ASOCIADOS A LA INFRAESTRUCTURA FISICA DE TRANSMILENIO EN LA CIUDAD DE BOGOTÁ, D.C.</t>
  </si>
  <si>
    <t>OMICRON DEL LLANO S.A.S.</t>
  </si>
  <si>
    <t>IDU-MC10%-SGGC-011-2019</t>
  </si>
  <si>
    <t>SERVICIO DE MONITOREO DE LA INFORMACIÓN QUE SE PUBLICA EN LOS DIFERENTES MEDIOS DE COMUNICACIÓN, RELACIONADA CON LA ENTIDAD Y EN GENERAL DEL SECTOR (MOVILIDAD-ADMINISTRACIÓN DISTRITAL)</t>
  </si>
  <si>
    <t>COMPETENCIA PLUS S.A.S.</t>
  </si>
  <si>
    <t>IDU-MC10%-DTAF-015-2019</t>
  </si>
  <si>
    <t>PRESTAR EL SERVICIO DE MANTENIMIENTO PREVENTIVO Y CORRECTIVO, CON SUMINISTRO DE REPUESTOS REQUERIDOS, DE LOS SISTEMAS BIOMÉTRICOS MARCA SUPREMA, REFERENCIA "BEWM-OC BIOENTRY W" DE CONTROL DE ACCESO EN LAS SEDES DEL IDU.</t>
  </si>
  <si>
    <t xml:space="preserve">SAUTECH LTDA. </t>
  </si>
  <si>
    <t>IDU-MC10%-DTAF-013-2019</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</si>
  <si>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</si>
  <si>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GESTIONAMOS CONSULTORES EMPRESARIALES S.A.S</t>
  </si>
  <si>
    <t>IDU-MC10%-DTAF-020-2019</t>
  </si>
  <si>
    <t>PRESTAR A PRECIOS UNITARIOS FIJOS Y A MONTO AGOTABLE LOS SERVICIOS DE DIAGNÓSTICO, MANTENIMIENTO CORRECTIVO Y PREVENTIVO MULTIMARCA, INCLUYENDO MANO DE OBRA Y/O SUMINISTRO DE REPUESTOS ORIGINALES, ELEMENTOS Y LUBRICANTES PARA VEHÍCULOS IDU</t>
  </si>
  <si>
    <t>MULTISERVICIO TECNICAR´S ASOCIADOS S.A.S.</t>
  </si>
  <si>
    <t>IDU-MC10%-DTAF-016-2019</t>
  </si>
  <si>
    <t>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t>
  </si>
  <si>
    <t>GPS ELECTRONICS  LTDA</t>
  </si>
  <si>
    <t>IDU-LP-SGGC-002-2019</t>
  </si>
  <si>
    <t>PRESTAR EL SERVICIO DE MENSAJERÍA INTERNA, EXTERNA Y EXPRESA, A PRECIOS UNITARIOS FIJOS Y A MONTO AGOTABLE DEL INSTITUTO DE DESARROLLO URBANO - IDU.</t>
  </si>
  <si>
    <t xml:space="preserve">POSTAL EXPRESS SS S.A.S </t>
  </si>
  <si>
    <t>IDU-MC10%-SGGC-017-2019</t>
  </si>
  <si>
    <t>PRESTACIÓN DE SERVICIOS PARA LA FORMACIÓN DE AUDITORES INTERNOS INTEGRALES CON ENFOQUE EN LAS NORMAS ISO 9001:2015, ISO 14001:2015, ISO 27001:2013 E ISO 22301:2012</t>
  </si>
  <si>
    <t>SGS COLOMBIA SAS</t>
  </si>
  <si>
    <t>IDU-MC10%-DTAF-012-2019</t>
  </si>
  <si>
    <t>REALIZAR LA LIMPIEZA DE LOS FOSOS DE AGUAS LLUVIAS EN LA SEDE DEL INSTITUTO DE DESARROLLO URBANO – IDU UBICADA EN LA CALLE 22 N° 6-27 DE BOGOTÁ D.C, INCLUYENDO LA EXTRACCIÓN, TRANSPORTE Y DISPOSICIÓN FINAL DE LODOS.</t>
  </si>
  <si>
    <t>SOLMED  S.A.S.</t>
  </si>
  <si>
    <t>IDU-SASI-SGGC-002-2019</t>
  </si>
  <si>
    <t>PRESTAR EL SERVICIO DE ALMACENAMIENTO Y CUSTODIA DE ARCHIVOS Y MEDIOS MAGNÉTICOS DEL IDU EN EL MARCO DEL FORTALECIMIENTO DE LA GESTIÓN DOCUMENTAL</t>
  </si>
  <si>
    <t>TANDEM S.A.S</t>
  </si>
  <si>
    <t>IDU-MC10%-DTAF-010-2019</t>
  </si>
  <si>
    <t>REALIZAR A PRECIO UNITARIO FIJO, EL MANTENIMIENTO DE TELA DE CERRAMIENTO Y TELA DE PROTECCIÓN DE FACHADA Y LIMPIEZA DE ÁREA PERIMETRAL QUE INCLUYE CAÑUELAS, TRAMPAS DE LODO, RETIRO DE MALEZA, PODA, ANDEN LATERAL Y FRONTAL DEL SITIO DE ALMACENAMIENTO TRANSITORIO DE PAVIMENTO ASFÁLTICO FRESADO (SATPAF).</t>
  </si>
  <si>
    <t>SIPCO S.A.S.</t>
  </si>
  <si>
    <t>IDU-LP-SGGC-003-2019</t>
  </si>
  <si>
    <t>PRESTAR LOS SERVICIOS RELACIONADOS CON LA ORGANIZACIÓN, ADMINISTRACIÓN, EJECUCIÓN Y DEMÁS ACCIONES NECESARIAS PARA LA REALIZACIÓN DE EVENTOS Y REUNIONES QUE REQUIERA EL INSTITUTO DE DESARROLLO URBANO – IDU</t>
  </si>
  <si>
    <t>FEELING COMPANY S.A.S</t>
  </si>
  <si>
    <t>IDU-MC10%-DTAF-018-2019</t>
  </si>
  <si>
    <t>PRESTAR EL SERVICIO DE MANTENIMIENTO PREVENTIVO Y CORRECTIVO DE LAS PLANTAS ELÉCTRICAS UBICADAS EN LAS SEDES DEL IDU, INCLUYENDO EL SUMINISTRO DE INSUMOS Y REPUESTOS</t>
  </si>
  <si>
    <t>IDU-SASI-DTAF-001-2019</t>
  </si>
  <si>
    <t>CONTRATAR BAJO EL SISTEMA DE PROVEEDURÍA INTEGRAL (OUTSOURCING) A PRECIOS FIJOS UNITARIOS Y A MONTO AGOTABLE, EL SUMINISTRO DE ELEMENTOS DE PAPELERÍA, ÚTILES DE OFICINA, INSUMOS PARA IMPRESIÓN Y DISPOSITIVOS DE ALMACENAMIENTO INFORMÁTICO, REQUERIDOS POR EL IDU, LOS CUALES NO SE ENCUENTRAN INCLUIDOS EN LOS ACUERDOS MARCOS DE PRECIOS.</t>
  </si>
  <si>
    <t xml:space="preserve">UNIPLES S.A. </t>
  </si>
  <si>
    <t>IDU-MC10%-DTAF-021-2019</t>
  </si>
  <si>
    <t>ADQUISICIÓN DE EQUIPOS DE SEGURIDAD Y PROTECCIÓN CONTRA CAÍDAS, PARA LA EJECUCIÓN DE LOS TRABAJOS EN ALTURAS QUE SE REQUIERAN EN LAS DIFERENTES SEDES DEL INSTITUTO DE DESARROLLO URBANO IDU</t>
  </si>
  <si>
    <t>PRETECSI SAS.</t>
  </si>
  <si>
    <t>IDU-SASI-DTAF-005-2019</t>
  </si>
  <si>
    <t>IDU-SASI-DTAF-006-2019</t>
  </si>
  <si>
    <t>ACTUALIZACIÓN, RENOVACIÓN Y SOPORTE DEL LICENCIAMIENTO ANTIVIRUS BITDEFENDER GRAVITYZONE ADVANCED BUSINESS SECURITY DEL IDU</t>
  </si>
  <si>
    <t>ADSUM SOLUCIONES TÉCNOLOGICAS S.A.S</t>
  </si>
  <si>
    <t>IDU-SASI-DTAF-004-2019</t>
  </si>
  <si>
    <t>ADQUIRIR LA RENOVACIÓN DEL SOPORTE Y GARANTÍA DE LOS EQUIPOS BIG-IP F5 (BALANCEADORES) Y SERVICIOS DE AFINAMIENTO.</t>
  </si>
  <si>
    <t xml:space="preserve">GLOBAL TECHNOLOGY SERVICES S.A </t>
  </si>
  <si>
    <t>COMPRA E INSTALACIÓN DE UN SISTEMA DE SEGURIDAD PARA LAS COLECCIONES BIBLIOGRÁFICAS DEL CENTRO DE DOCUMENTACIÓN DEL IDU</t>
  </si>
  <si>
    <t>SAG SERVICIOS DE INGENIERÍA S.A.S.</t>
  </si>
  <si>
    <t>IDU-MC10%-DTAF-022-2019</t>
  </si>
  <si>
    <t>IDU-MC10%-DTAF-023-2019</t>
  </si>
  <si>
    <t>PRESTAR EL SERVICIO DE ASEO, DESINFECCIÓN Y MANTENIMIENTO DE LA UNIDAD SANITARIA PORTÁTIL DE PROPIEDAD DEL IDU</t>
  </si>
  <si>
    <t>BOGA INGENIERIA SAS</t>
  </si>
  <si>
    <t>IDU-SAMC-DTAF-001-2019</t>
  </si>
  <si>
    <t>ADQUISICIÓN DE LA RENOVACIÓN, ACTUALIZACIÓN, SOPORTE Y MANTENIMIENTO DEL LICENCIAMIENTO PARA LA PLATAFORMA DE SEGURIDAD PERIMETRAL DEL IDU</t>
  </si>
  <si>
    <t xml:space="preserve">UNIÓN TEMPORAL FW IDU 2019 (OPENLINK SISTEMAS DE REDES DE DATOS SAS;  ITELCA SAS) </t>
  </si>
  <si>
    <t>PRESTAR EL SERVICIO DE MANTENIMIENTO, RECARGA DE EXTINTORES, SUMINISTRO DE EXTINTORES Y DEMÁS ELEMENTOS COMPLEMENTARIOS, PARA LAS SEDES Y VEHÍCULOS DEL IDU</t>
  </si>
  <si>
    <t xml:space="preserve">INDUSTRIAL DE EXTINTORES LTDA – INDUTEX LTDA. </t>
  </si>
  <si>
    <t>PROCESOS DE SELECCIÓN ADJUDICADOS JUNIO</t>
  </si>
  <si>
    <t>IDU-SASI-DTAF-003-2019</t>
  </si>
  <si>
    <t>ADQUIRIR LA GARANTÍA DIRECTA DE FABRICANTE Y EL SOPORTE TÉCNICO PARA LOS COMPONENTES DE RED LAN, WIFI, ANÁLISIS DE TRÁFICO, NAC Y IMC</t>
  </si>
  <si>
    <t>GLOBAL TECHNOLOGY SERVICES – GTS S.A</t>
  </si>
  <si>
    <t>IDU-MC10%-DTAF-024-2019</t>
  </si>
  <si>
    <t>PRESTAR EL SERVICIO DE MANTENIMIENTO PREVENTIVO Y CORRECTIVO DE LOS PURIFICADORES DE AGUA UBICADOS EN LAS SEDES DEL INSTITUTO DE DESARROLLO URBANO-IDU, INCLUIDO EL SUMINISTRO DE INSUMOS Y/O REPUESTOS</t>
  </si>
  <si>
    <t>SERVICIOS Y DISEÑOS MECATRONICOS SDM S.A.S</t>
  </si>
  <si>
    <t>IDU-SASI-DTAF-009-2019</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</si>
  <si>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</si>
  <si>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TRANSPORTES ESPECIALES ALIADOS S.A.S</t>
  </si>
  <si>
    <t>IDU-MC10%-DTAF-025-2019</t>
  </si>
  <si>
    <t>ADQUIRIR A PRECIOS UNITARIOS Y A MONTO AGOTABLE ELEMENTOS PARA CONSULTORIO MÉDICO, SALA DE ESTABILIZACIÓN Y BOTIQUINES PARA LAS SEDES DEL INSTITUTO DE DESARROLLO URBANO – IDU</t>
  </si>
  <si>
    <t>DISTRIBUIDORA DE GENERICOS DE COLOMBIA LIMITADA – DIGECOL LTDA</t>
  </si>
  <si>
    <t>IDU-SAMC-DTAF-002-2019</t>
  </si>
  <si>
    <t>PRESTAR EL SERVICIO DE DIGITALIZACIÓN Y CONVERSIÓN DE ARCHIVOS DIGITALES, ALISTAMIENTO DIGITAL, CREACIÓN DE VÍNCULOS ENTRE PMB Y DSPACE, INDEXACIÓN Y CARGUE</t>
  </si>
  <si>
    <t xml:space="preserve">PRODYGYTEK PROCESS DOCUMENT AND DATA SOLUTIONS S.A.S.,  </t>
  </si>
  <si>
    <t>IDU-SASI-DTAF-007-2019</t>
  </si>
  <si>
    <t>PRESTAR EL SERVICIO DE MANTENIMIENTO PREVENTIVO Y CORRECTIVO PARA LAS PLATAFORMAS DE PROCESAMIENTO, ALMACENAMIENTO Y COMUNICACIONES DEDICADAS DEL IDU, INCLUIDA BOLSA DE REPUESTOS Y MANO DE OBRA ESPECIALIZADA (SERVIDORES)</t>
  </si>
  <si>
    <t>ADMUN SOLUCIONES TECNOLOGICAS S.A.S</t>
  </si>
  <si>
    <t>IDU-CMA-DTAF-009-2019</t>
  </si>
  <si>
    <t>SELECCIONAR AL CORREDOR DE SEGUROS QUE ASESORE AL INSTITUTO DE DESARROLLO URBANO EN LA CONTRATACIÓN, ADMINISTRACIÓN Y MANEJO INTEGRAL DEL PROGRAMA GENERAL DE SEGUROS QUE AMPARE LOS BIENES E INTERESES PATRIMONIALES DE PROPIEDAD DEL IDU O AQUELLOS POR LOS CUALES SEA O LLEGARE A SER LEGALMENTE RESPONSABLE</t>
  </si>
  <si>
    <t>JARDINE LLOYD THOMPSON VALENCIA E IRRAGORRI CORREDORES DE SEGUROS S.A.</t>
  </si>
  <si>
    <t>IDU-MC10%-SGGC-027-2019</t>
  </si>
  <si>
    <t>REALIZAR UN PROCESO DE PRE AUDITORIA Y AUDITORÍA DE CERTIFICACIÓN AL SUBSISTEMA DE SEGURIDAD Y SALUD EN EL TRABAJO, BAJO LA NORMA ISO 45001:2018, Y AL SUBSISTEMA DE SEGURIDAD DE LA INFORMACIÓN BAJO LA NORMA ISO 27001:2013</t>
  </si>
  <si>
    <t>BVQI COLOMBIA LTDA</t>
  </si>
  <si>
    <t>IDU-MC10%-DTAF-026-2019</t>
  </si>
  <si>
    <t>CONTRATAR LOS SERVICIOS DE MANTENIMIENTO PREVENTIVO Y CORRECTIVO DE VIDEO CARTELERAS CON SUMINISTRO A MONTO AGOTABLE DE INSUMOS Y/O PARTES</t>
  </si>
  <si>
    <t>ICOMM SOLUTIONS S.A.S</t>
  </si>
  <si>
    <t>IDU-SASI-DTAF-008-2019</t>
  </si>
  <si>
    <t>SERVICIOS DE MANTENIMIENTO PREVENTIVO Y CORRECTIVO CON SUMINISTRO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 (DATACENTER)</t>
  </si>
  <si>
    <t>GLOBAL TECHNOLOGY SERVICES S.A</t>
  </si>
  <si>
    <t>IDU-CMA-DTAF-004-2019</t>
  </si>
  <si>
    <t>REALIZAR LA REVISIÓN TÉCNICA INDEPENDIENTE A LOS DISEÑOS ESTRUCTURALES REALIZADOS EN EJECUCIÓN DEL CONTRATO DE CONSULTORÍA IDU-1133-2016, PRESTAR APOYO TÉCNICO EN EL TRÁMITE DE LICENCIA DE CONSTRUCCIÓN Y OBTENCIÓN DE LA MISMA, ASÍ COMO PRESTAR EL APOYO TÉCNICO EN LA ESTRUCTURACIÓN DE LOS DOCUMENTOS PRECONTRACTUALES PARA LOS PROCESOS DE OBRA Y LA CORRESPONDIENTE INTERVENTORÍA, CON EL FIN DE CONTRATAR EL REFORZAMIENTO ESTRUCTURAL DEL EDIFICIO SEDE PRINCIPAL DEL IDU UBICADO EN LA CALLE 22 N° 6-27 EN LA CIUDAD DE BOGOTÁ D.C.</t>
  </si>
  <si>
    <t>IMT S.A.S</t>
  </si>
  <si>
    <t>IDU-CMA-DTP-006-2019</t>
  </si>
  <si>
    <t>ESTUDIOS TOPOGRÁFICOS PARA LA FACTIBILIDAD TÉCNICA DE PROYECTOS A CARGO DEL INSTITUTO DE DESARROLLO URBANO EN LA CIUDAD DE BOGOTÁ D.C</t>
  </si>
  <si>
    <t>SOLUCIONES GEOESPACIALES S.A.S.</t>
  </si>
  <si>
    <t>IDU-SASI-SGGC-010-2019</t>
  </si>
  <si>
    <t>ADQUISICIÓN DE LICENCIAS NUEVAS Y RENOVACIÓN, SOPORTE, ACTUALIZACIÓN Y MANTENIMIENTO (SAM) DE SOFTWARE ESPECIALIZADO PARA PROCESOS DE INGENIERÍA EN INFRAESTRUCTURA CIVIL Y DE MOVILIDAD DEL IDU.</t>
  </si>
  <si>
    <t>COMPUTADORES Y SOLUCIONES CAD DE COLOMBIA</t>
  </si>
  <si>
    <t>PROCESOS DE SELECCIÓN ADJUDICADOS JULIO</t>
  </si>
  <si>
    <t>IDU-SAMC-SGGC-004-2019</t>
  </si>
  <si>
    <t>PRESTAR LOS SERVICIOS DE FORMACIÓN PARA EL TRABAJO Y EL DESARROLLO HUMANO, ALREDEDOR DE HERRAMIENTAS TEÓRICAS, TÉCNICAS, PRÁCTICAS Y METODOLÓGICAS, QUE PERMITA EL DESARROLLO DE HABILIDADES Y COMPETENCIAS INDIVIDUALES Y COLECTIVAS DE CIUDADANOS DE BOGOTÁ, A TRAVÉS DE LOS PROCESOS DE CONSTRUCCIÓN DE CIUDAD Y CIUDADANÍA EN EL MARCO DE LA EJECUCIÓN DE LOS PROYECTOS DEL INSTITUTO DE DESARROLLO URBANO</t>
  </si>
  <si>
    <t>CORPORACIÓN SOCIAL PARA EL DESARROLLO DE LOS GRUPOS ÉTNICOS Y CULTURALES MULTIETNIAS</t>
  </si>
  <si>
    <t>IDU-MC10%-DTAF-029-2019</t>
  </si>
  <si>
    <t>CONTRATAR A PRECIO UNITARIO FIJO EL SUMINISTRO E INSTALACIÓN DE VIDRIO TEMPLADO PARA LA ADECUACIÓN DE DIFERENTES ÁREAS DEL INSTITUTO DE DESARROLLO URBANO – IDU, CONFORME A LAS ESPECIFICACIONES TÉCNICAS</t>
  </si>
  <si>
    <t>PROYECTOS INSTITUCIONALES DE COLOMBIA SAS.</t>
  </si>
  <si>
    <t>IDU-SASI-DTAF-011-2019</t>
  </si>
  <si>
    <t>ADQUISICIÓN DEL MÓDULO DE ADMINISTRACIÓN DE POLÍTICAS DE ACCESO (APM) DEL ESQUEMA BIG IP F5</t>
  </si>
  <si>
    <t xml:space="preserve">GLOBAL TECHNOLOGY SERVICES GTS S.A. </t>
  </si>
  <si>
    <t>IDU-SASI-DTAF-012-2019</t>
  </si>
  <si>
    <t>PRESTAR EL SERVICIO DE MANTENIMIENTO PREVENTIVO Y CORRECTIVO POR DEMANDA CON BOLSA DE PARTES Y ELEMENTOS NUEVOS QUE SOPORTEN LA OPERACIÓN Y LOS EQUIPOS DE USUARIO FINAL DEL INSTITUTO DE DESARROLLO URBANO</t>
  </si>
  <si>
    <t>IT SOLUCIONES Y SERVICIOS LTDA</t>
  </si>
  <si>
    <t>PROCESOS DE SELECCIÓN ADJUDICADOS AGOSTO</t>
  </si>
  <si>
    <t>PROCESOS DE SELECCIÓN ADJUDICADOS SEPTIEMBRE</t>
  </si>
  <si>
    <t>IDU-MC10%-DTAF-028-2019</t>
  </si>
  <si>
    <t>SUMINISTRAR E INSTALAR AVISOS DE SEÑALIZACIÓN DE PISOS, SALIDAS DE EMERGENCIA Y RUTAS DE EVACUACIÓN</t>
  </si>
  <si>
    <t>PROYECTOS INSITUCIONALES DE COLOMBIA- PROPINCOL JK . S.A.S</t>
  </si>
  <si>
    <t>IDU-SAMC-DTAF-005-2019</t>
  </si>
  <si>
    <t>CONTRATAR SERVICIOS DE MANTENIMIENTO Y DESARROLLOS PARA LOS SISTEMAS DE INFORMACIÓN DESARROLLADOS EN PLATAFORMA DELPHI, JAVA Y PHP PARA LOS SISTEMAS DE INFORMACIÓN LEGADOS</t>
  </si>
  <si>
    <t>UNION TEMPORAL W2D ASSOINCO</t>
  </si>
  <si>
    <t>IDU-MC10%-DTP-032-2019</t>
  </si>
  <si>
    <t>ADELANTAR LA TOMA DE INFORMACIÓN DE CAMPO MEDIANTE VIDEO Y DIGITACIÓN DE INFORMACIÓN, RELACIONADA CON EL VOLUMEN DEL TRÁNSITO VEHICULAR, CICLOVIAL Y PEATONAL PARA LA FACTIBILIDAD TÉCNICA DE PROYECTOS A CARGO DEL INSTITUTO DE DESARROLLO URBANO EN LA CIUDAD DE BOGOTÁ D.C.</t>
  </si>
  <si>
    <t>TRANSPORTE, PLANEACIÓN Y DISEÑO INGENIERIA S.A.</t>
  </si>
  <si>
    <t>IDU-SAMC-DTAF-007-2019</t>
  </si>
  <si>
    <t>CONTRATAR EL DISEÑO, CONSTRUCCIÓN, PRUEBAS, CAPACITACIÓN E IMPLEMENTACIÓN DE LOS MÓDULOS DEL NUEVO SISTEMA DE GESTIÓN DOCUMENTAL ORFEO DEL INSTITUTO DE DESARROLLO URBANO</t>
  </si>
  <si>
    <t xml:space="preserve">UNIÓN TEMPORAL BISA SASIF (BISA CORPORATION LTDA, SASIF S.A.S. </t>
  </si>
  <si>
    <t>IDU-SAMC-DTAF-006-2019</t>
  </si>
  <si>
    <t>CONTRATAR EL SERVICIO DE PRUEBAS DE HACKING ÉTICO A LA INFRAESTRUCTURA TECNOLÓGICA E INGENIERÍA SOCIAL AL PERSONAL DEL INSTITUTO DE DESARROLLO URBANO - IDU.</t>
  </si>
  <si>
    <t>O4IT COLOMBIA SAS</t>
  </si>
  <si>
    <t>IDU-SAMC-DTAF-008-2019</t>
  </si>
  <si>
    <t>PRESTAR EL SERVICIO DE CUSTODIA DE LOS TÍTULOS VALORES QUE CONFORMAN EL PORTAFOLIO DE INVERSIONES DEL INSTITUTO DE DESARROLLO URBANO</t>
  </si>
  <si>
    <t>ITAU SECURITIES SERVICES COLOMBIA SA SOCIEDAD</t>
  </si>
  <si>
    <t>IDU-LP-SGI-007-2019</t>
  </si>
  <si>
    <t>EJECUTAR A PRECIOS UNITARIOS Y A MONTO AGOTABLE LAS ACTIVIDADES Y OBRAS REQUERIDAS PARA LA CONSERVACIÓN DE LA MALLA VIAL RURAL PRINCIPAL, EN LA CIUDAD DE BOGOTÁ, D.C.</t>
  </si>
  <si>
    <t>PROMOTORA PUGA LTDA.</t>
  </si>
  <si>
    <t>IDU-LP-SGGC-005-2019</t>
  </si>
  <si>
    <t>PRESTACIÓN DE SERVICIOS PARA EL PROCESAMIENTO TÉCNICO DOCUMENTAL Y DIGITALIZACIÓN DE DOCUMENTOS EN EL SISTEMA DE INFORMACIÓN DE GESTIÓN DOCUMENTAL DEL INSTITUTO DE DESARROLLO URBANO – IDU.</t>
  </si>
  <si>
    <t>DATA TOOLS S.A.</t>
  </si>
  <si>
    <t>IDU-LP-SGGC-009-2019</t>
  </si>
  <si>
    <t>PRESTAR EL SERVICIO INTEGRAL DE VIGILANCIA Y SEGURIDAD PRIVADA PARA SALVAGUARDAR LOS BIENES DEL IDU Y/O AQUELLOS QUE SE ENCUENTREN A SU CARGO Y DEBA CUSTODIAR EN BOGOTÁ. D.C.”</t>
  </si>
  <si>
    <t>GCSI GRUPO COLOMBIANO DE SEGURIDAD INTEGRAL LTDA</t>
  </si>
  <si>
    <t>IDU-LP-SGDU-010-2019</t>
  </si>
  <si>
    <t>PRESTACION DEL SERVICIO DE VIGILANCIA Y SEGURIDAD PRIVADA EN LA MODALIDAD DE VIGILANCIA MOVIL PARA LOS PREDIOS RECIBIDOS POR EL INSTITUTO DE DESARROLLO URBANO - IDU PARA LA EJECUCIÓN DE PROYECTOS VIALES O DE ESPACIO PÚBLICO, EN BOGOTÁ D.C., EN DESARROLLO DE LOS PROCESOS DE ADQUISICION POR ENAJENACION VOLUNTARIA O EXPROPIACIÓN ADMINISTRATIVA O JUDICIAL.</t>
  </si>
  <si>
    <t>INTERCONTINENTAL DE SEGURIDAD LIMITADA.</t>
  </si>
  <si>
    <t>IDU-CMA-SGI-012-2019</t>
  </si>
  <si>
    <t>INTERVENTORÍA A LA EJECUCION A PRECIOS UNITARIOS Y A MONTO AGOTABLE DE LAS ACTIVIDADES Y OBRAS REQUERIDAS PARA LA CONSERVACIÓN DE LA MALLA VIAL RURAL PRINCIPAL, EN LA CIUDAD DE BOGOTÁ, D.C.</t>
  </si>
  <si>
    <t xml:space="preserve">CONSULTORES DONOVAN S.A.S </t>
  </si>
  <si>
    <t>IDU-SASI-DTAF-013-2019</t>
  </si>
  <si>
    <t>ADQUISICIÓN DE SOFTWARE LICENCIADO DE ADMINISTRACIÓN Y CONTROL DE IMPRESIÓN PARA EL IDU.</t>
  </si>
  <si>
    <t>SUMIMAS SAS</t>
  </si>
  <si>
    <t>IDU-MC10%-SGGC-033-2019</t>
  </si>
  <si>
    <t>PRESTAR SERVICIOS PARA REALIZAR LA AUDITORÍA DE CERTIFICACIÓN DEL SISTEMA DE GESTIÓN DE LA CONTINUIDAD DEL NEGOCIO EN EL IDU, DE CONFORMIDAD CON LOS LINEAMIENTOS DEFINIDOS EN LA NORMA ISO 22301:2012</t>
  </si>
  <si>
    <t>INTEGRATED MANAGEMENT SYSTEMS S.A.S. – IMS GLOBAL S.A.S.</t>
  </si>
  <si>
    <t>IDU-LP-SGI-008-2019</t>
  </si>
  <si>
    <t>BRIGADA DE REACCIÓN VIAL PARA EJECUTAR ACTIVIDADES PUNTUALES A PRECIOS UNITARIOS Y A MONTO AGOTABLE EN LA MALLA VIAL ARTERIAL (MVA) NO TRONCAL</t>
  </si>
  <si>
    <t>INFERCAL S.A</t>
  </si>
  <si>
    <t>IDU-LP-SGI-001-2019</t>
  </si>
  <si>
    <t>ESTUDIOS, DISEÑOS Y CONSTRUCCIÓN DE CALLES COMERCIALES A CIELO ABIERTO - GRUPO 2, EN LA LOCALIDAD DE CIUDAD BOLIVAR DE LA CIUDAD DE BOGOTÁ, D.C.</t>
  </si>
  <si>
    <t xml:space="preserve">CONSORCIO GAMA ESPACIO PÚBLICO II (GAMA INGENIEROS ARQUITECTOS S.A.S.; JOSÉ GUILLERMO GALÁN GÓMEZ) </t>
  </si>
  <si>
    <t>IDU-CMA-SGI-011-2019</t>
  </si>
  <si>
    <t>INTERVENTORÍA A LA BRIGADA DE REACCIÓN VIAL PARA EJECUTAR ACTIVIDADES PUNTUALES A PRECIOS UNITARIOS Y A MONTO AGOTABLE EN LA MALLA VIAL ARTERIAL (MVA) NO TRONCAL</t>
  </si>
  <si>
    <t>DESARROLLO EN INGENIERÍA S.A.S.</t>
  </si>
  <si>
    <t>IDU-CMA-SGDU-015-2019</t>
  </si>
  <si>
    <t>IDU-CMA-SGDU-025-2019</t>
  </si>
  <si>
    <t>FACTIBILIDAD, ESTUDIOS Y DISEÑOS PARA LA CONSTRUCCIÓN DE EL PUENTE SAN AGUSTÍN Y EL PUENTE DE LOS ANDES EN LA CIUDAD DE BOGOTÁ D.C.</t>
  </si>
  <si>
    <t>CONSORCIO DISEÑOS DE PUENTES</t>
  </si>
  <si>
    <t>IDU-CMA-SGI-010-2019</t>
  </si>
  <si>
    <t>IDU-CMA-SGI-023-2019</t>
  </si>
  <si>
    <t>IDU-CMA-SGI-028-2019</t>
  </si>
  <si>
    <t>IDU-CMA-SGI-029-2019</t>
  </si>
  <si>
    <t>INTERVENTORÍA INTEGRAL PARA LOS ESTUDIOS, DISEÑOS Y CONSTRUCCIÓN DE CALLES COMERCIALES A CIELO ABIERTO – GRUPO 2, EN LA LOCALIDAD DE CIUDAD BOLIVAR DE BOGOTÁ D.C.</t>
  </si>
  <si>
    <t>SESAC S.A.</t>
  </si>
  <si>
    <t>IDU-MC10%-DTAF-034-2019</t>
  </si>
  <si>
    <t>GESTIÓN DE SEGURIDAD ELECTRÓNICA S.A. – GSE S.A.</t>
  </si>
  <si>
    <t>COMPRA DE CERTIFICADOS DIGITALES DE FUNCIÓN PÚBLICA Y ADQUISICIÓN, IMPLEMENTACIÓN Y SOPORTE DEL COMPONENTE DE SOFTWARE SERVICIO WEB DE FIRMA DIGITAL</t>
  </si>
  <si>
    <t>IDU-LP-SGI-014-2019</t>
  </si>
  <si>
    <t>IDU-LP-SGI-015-2019</t>
  </si>
  <si>
    <t>IDU-LP-SGI-016-2019</t>
  </si>
  <si>
    <t>IDU-LP-SGI-018-2019</t>
  </si>
  <si>
    <t xml:space="preserve">CONSTRUCCIÓN DE LA EXTENSIÓN TRONCAL CARACAS TRAMO 1  Y OBRAS COMPLEMENTARIAS EN LA CIUDAD DE BOGOTÁ D.C. </t>
  </si>
  <si>
    <t>CONSORCIO CARACAS SUR (INDUGRAVAS INGENIEROS CONSTRUCTORES S.A.S, MARIO ALBERTO HUERTAS COTES)</t>
  </si>
  <si>
    <t>IDU-SAMC-DTDP-010-2019</t>
  </si>
  <si>
    <t>ARRENDAMIENTO DE UNIDADES MÓVILES - CARROS VITRINAS PARA LA ATENCIÓN DE LA POBLACIÓN INVOLUCRADA EN LOS PROCESOS DE ADQUISICIÓN PREDIAL PARA DIFERENTES PROYECTOS DE INFRAESTRUCTURA VIAL Y ESPACIO PUBLICO DENOMINADOS PUNTOS DE ATENCIÓN IDU, DE ACUERDO CON LAS ESPECIFICACIONES TÉCNICAS REQUERIDAS POR EL IDU</t>
  </si>
  <si>
    <t>MARCA S.A.S.</t>
  </si>
  <si>
    <t>IDU-CMA-SGI-020-2019</t>
  </si>
  <si>
    <t xml:space="preserve">INTERVENTORÍA A LA CONSTRUCCIÓN DE LA EXTENSIÓN TRONCAL CARACAS TRAMO 1 Y OBRAS COMPLEMENTARIAS EN LA CIUDAD DE BOGOTÁ D.C. </t>
  </si>
  <si>
    <t>CONSORCIO INTERDISEÑOS TRONCAL CARACAS (INTERVENTORÍAS Y DISEÑOS S.A.; GRUPO INTERDISEÑOS S.A.S.)</t>
  </si>
  <si>
    <t>IDU-CMA-DTAF-016-2019</t>
  </si>
  <si>
    <t>CONTRATAR LOS SERVICIOS DE CONSULTORÍA PARA DESARROLLAR LA EJECUCIÓN DE UN PRIMER CICLO DE ARQUITECTURA EMPRESARIAL ALINEADO CON EL MARCO DE REFERENCIA DE ARQUITECTURA EMPRESARIAL PARA LA GESTIÓN DE TECNOLOGÍAS DE LA INFORMACIÓN DEL ESTADO COLOMBIANO</t>
  </si>
  <si>
    <t>GROW DATA SAS</t>
  </si>
  <si>
    <t>IDU-CMA-DTP-018-2019</t>
  </si>
  <si>
    <t xml:space="preserve">INTERVENTORÍA INTEGRAL PARA LA FACTIBILIDAD, ESTUDIOS Y DISEÑOS PARA LA CONSTRUCCIÓN DE EL PUENTE SAN AGUSTÍN Y EL PUENTE DE LOS ANDES EN LA CIUDAD DE BOGOTÁ D.C. </t>
  </si>
  <si>
    <t>CONSORCIO GM5 (GRUPO EMPRESARIAL DE INFRAESTRUCTURA COLOMBIANO S.A.S., MT5 ESTUDIO DE ARQUITECTURA S.A.S.)</t>
  </si>
  <si>
    <t>BRIGADA DE REACCIÓN VIAL PARA EJECUTAR ACTIVIDADES PUNTUALES A PRECIOS UNITARIOS Y A MONTO AGOTABLE EN LA MALLA VIAL QUE SOPORTA RUTAS DEL SISTEMA INTEGRADO DE TRANSPORTE PÚBLICO – SITP</t>
  </si>
  <si>
    <t>CONSORCIO INFRAESTRUCTURA VIAL SITP (INFRAESTRUCTURA NACIONAL LTDA-ANDRÉS HUMBERTO BELTRÁN FLOREZ)</t>
  </si>
  <si>
    <t>EJECUCIÓN A MONTO AGOTABLE DE LAS OBRAS DE MANTENIMIENTO, REHABILITACIÓN Y RECONSTRUCCIÓN DE ESPACIO PÚBLICO ASOCIADO A PARADEROS SITP EN BOGOTÁ D.C.</t>
  </si>
  <si>
    <t>CONSTRUCTORA JERINCO S.A.S.</t>
  </si>
  <si>
    <t>IDU-CMA-SGDU-022-2019</t>
  </si>
  <si>
    <t>FACTIBILIDAD, ESTUDIOS Y DISEÑOS PARA LA CONSTRUCCIÓN DEL PATIO ZONAL EL GACO EN LA LOCALIDAD DE ENGATIVÁ, EN BOGOTÁ D.C.</t>
  </si>
  <si>
    <t>CONSORCIO DISEÑOS GEO-TCI (GEOCING S.A.S.; TÉCNICAS COLOMBIANAS DE INGENIERÍA S.A.S.)</t>
  </si>
  <si>
    <t>IDU-CMA-SGI-017-2019</t>
  </si>
  <si>
    <t>INTERVENTORÍA A LA BRIGADA DE REACCIÓN VIAL PARA EJECUTAR ACTIVIDADES PUNTUALES A PRECIOS UNITARIOS Y A MONTO AGOTABLE EN LA MALLA VIAL QUE SOPORTA RUTAS DEL SISTEMA INTEGRADO DE TRANSPORTE PÚBLICO – SITP</t>
  </si>
  <si>
    <t>CONSORCIO BEMAST 012 (INGENIERÍA MASTER S.A.S.; BERAKAH INGENIERIA S.A.S.)</t>
  </si>
  <si>
    <t>IDU-LP-SGI-013-2019</t>
  </si>
  <si>
    <t>IDU-LP-SGI-019-2019</t>
  </si>
  <si>
    <t xml:space="preserve">EJECUTAR A PRECIOS UNITARIOS Y A MONTO AGOTABLE, LAS OBRAS Y ACTIVIDADES NECESARIAS PARA LA CONSERVACIÓN DE LA MALLA VIAL QUE SOPORTA LAS RUTAS DEL SISTEMA INTEGRADO DE TRANSPORTE PÚBLICO- SITP, EN LA CIUDAD DE BOGOTÁ D.C. </t>
  </si>
  <si>
    <t>UNIÓN TEMPORAL MALLA VIAL 2019 (INGEPRON S.A.S, SERVICIOS TÉCNICOS INDUSTRIALES PETROLEROS  S.A.S)</t>
  </si>
  <si>
    <t>IDU-CMA-DTM-019-2019</t>
  </si>
  <si>
    <t>INTERVENTORÍA A LA EJECUCIÓN A PRECIOS UNITARIOS Y A MONTO AGOTABLE DE LAS OBRAS DE MANTENIMIENTO, REHABILITACIÓN Y RECONSTRUCCIÓN DE ESPACIO PÚBLICO ASOCIADO A PARADEROS SITP EN BOGOTÁ D.C.</t>
  </si>
  <si>
    <t>CONSORCIO INTERVIAL T&amp;T (TNM INGENIERÍA SAS, TECNOLOGÍA DE NUEVAS MEDICIONES COLOMBIA SAS TECNUMEC SAS</t>
  </si>
  <si>
    <t>IDU-CMA-SGDU-021-2019</t>
  </si>
  <si>
    <t>FACTIBILIDAD, ESTUDIOS Y DISEÑOS PARA LA CONSTRUCCIÓN DEL PATIO ZONAL ALAMEDA EL JARDÍN EN LA LOCALIDAD DE CIUDAD BOLÍVAR, EN BOGOTÁ D.C.</t>
  </si>
  <si>
    <t>CONSORCIO DISEÑOS GEO- TCI (GEOCING S.A.S., TECNICAS COLOMBIANAS DE INGENIERIA S.A.S.)</t>
  </si>
  <si>
    <t>IDU-CMA-SGDU-036-2019</t>
  </si>
  <si>
    <t xml:space="preserve">ESTUDIOS DE SUELOS Y RECOMENDACIONES GEOTÉCNICAS PARA LA FACTIBILIDAD TÉCNICA DE PROYECTOS A CARGO DEL INSTITUTO DE DESARROLLO URBANO EN LA CIUDAD DE BOGOTÁ D.C. </t>
  </si>
  <si>
    <t>GEOTECNIA &amp; CIMENTACIONES SAS</t>
  </si>
  <si>
    <t xml:space="preserve">ESTUDIO, DISEÑO Y CONSTRUCCIÓN DE LAS MEJORAS GEOMETRICAS Y NUEVA SALIDA PORTAL TRONCAL 80, EN LA CIUDAD DE BOGOTÁ </t>
  </si>
  <si>
    <t>CONSORCIO B.O.L. PORTAL 80 (BERNARDO ANCIZAR OSSA LÓPEZ, BOL INGENIEROS ARQUITECTOS)</t>
  </si>
  <si>
    <t xml:space="preserve">INTERVENTORÍA INTEGRAL PARA LA FACTIBILIDAD, ESTUDIOS Y DISEÑOS PARA LA CONSTRUCCIÓN DEL PATIO ZONAL GACO EN LA LOCALIDAD DE ENGATIVÁ, EN BOGOTÁ D.C. </t>
  </si>
  <si>
    <t>CONSORCIO INTERDESARROLLO (JORGE ALVARO SÁNCHEZ BLANCO, ARM CONSULTING LTDA)</t>
  </si>
  <si>
    <t>INTERVENTORÍA INTEGRAL PARA ESTUDIO, DISEÑO Y CONSTRUCCIÓN DE LAS MEJORAS GEOMÉTRICAS Y NUEVA SALIDA PORTAL TRONCAL 80, EN LA CIUDAD DE BOGOTÁ, D.C.</t>
  </si>
  <si>
    <t xml:space="preserve">SALGADO, MELENDEZ Y ASOCIADOS INGENIEROS CONSULTORES S.A. </t>
  </si>
  <si>
    <t>IDU-LP-SGI-020-2019</t>
  </si>
  <si>
    <t>ESTUDIOS, DISEÑOS Y CONSTRUCCIÓN DE PASEOS COMERCIALES FASE II EN LA LOCALIDAD DE PUENTE ARANDA EN LA CIUDAD DE BOGOTÁ, D.C.</t>
  </si>
  <si>
    <t>CONSORCIO GAMA CIELOS ABIERTOS</t>
  </si>
  <si>
    <t>IDU-CMA-SGDU-026-2019</t>
  </si>
  <si>
    <t xml:space="preserve">INTERVENTORÍA INTEGRAL PARA LA FACTIBILIDAD, ESTUDIOS Y DISEÑOS PARA LA CONSTRUCCIÓN DEL PATIO ZONAL ALAMEDA EL JARDÍN EN LA LOCALIDAD DE CIUDAD BOLÍVAR, EN BOGOTÁ D.C. </t>
  </si>
  <si>
    <t>CONSORCIO GEOTERRA G&amp;T (GEOTECNIA Y CIMENTACIONES S.A.S., TERRA INGENIEROS)</t>
  </si>
  <si>
    <t>IDU-CMA-SGI-024-2019</t>
  </si>
  <si>
    <t>INTERVENTORÍA INTEGRAL PARA EJECUTAR A PRECIOS UNITARIOS Y A MONTO AGOTABLE, LAS OBRAS Y ACTIVIDADES NECESARIAS PARA LA CONSERVACIÓN DE LA MALLA VIAL QUE SOPORTA LAS RUTAS DEL SISTEMA INTEGRADO DE TRANSPORTE PÚBLICO- SITP, EN LA CIUDAD DE BOGOTÁ D.C.</t>
  </si>
  <si>
    <t>JOYCO S.A.S.</t>
  </si>
  <si>
    <t>IDU-LP-SGI-021-2019</t>
  </si>
  <si>
    <t>ESTUDIOS, DISEÑOS Y CONSTRUCCIÓN DE PASEOS COMERCIALES FASE II EN LA LOCALIDAD DE BOSA EN LA CIUDAD DE BOGOTÁ, D.C.</t>
  </si>
  <si>
    <t>CONSORCIO PASEOS COMERCIALES BOSA 2025 (BERNARDO ANCIZAR OSSA LOPEZ, BOL INGENIEROS ARQUITECTOS SA.)</t>
  </si>
  <si>
    <t>IDU-LP-SGI-026-2019</t>
  </si>
  <si>
    <t>EJECUTAR A PRECIOS UNITARIOS Y A MONTO AGOTABLE LAS ACTIVIDADES Y OBRAS REQUERIDAS PARA LA CONSERVACIÓN DE PUENTES PEATONALES EN BOGOTÁ D.C., INCLUYE SUPERESTRUCTURA, SUBESTRUCTURA Y ACCESOS. GRUPOS 5 Y 6</t>
  </si>
  <si>
    <t>G5: CONSORCIO SANTA ROSA (GV GARCIA VILLA INGENIEROS SAS, CONSTRUCCIONES AP SAS)
G6: CONSORCIO SANTA ROSA (GV GARCIA VILLA INGENIEROS SAS, CONSTRUCCIONES AP SAS)</t>
  </si>
  <si>
    <t>G5: $8.087'908.465
G6: $8.562'861.551</t>
  </si>
  <si>
    <t>ESTUDIOS, DISEÑOS Y CONSTRUCCIÓN DE PASEOS COMERCIALES FASE II EN LA LOCALIDAD DE KENNEDY EN LA CIUDAD DE BOGOTÁ, D.C.</t>
  </si>
  <si>
    <t>CONSORCIO GAMA EP II (GAMA INGENIEROS ARQUITECTOS S.A.S.; JOSE GUILLERMO GALAN GOMEZ)</t>
  </si>
  <si>
    <t>IDU-LP-SGI-024-2019</t>
  </si>
  <si>
    <t>ESTUDIOS, DISEÑO Y CONSTRUCCIÓN DE ACERAS Y CICLORUTAS DEL COSTADO ORIENTAL DE LA AUTOPISTA NORTE ENTRE LA CALLE 80 Y LA CALLE 128B Y OBRAS COMPLEMENTARIAS, EN BOGOTÁ D.C.</t>
  </si>
  <si>
    <t>CONSORCIO AUTOPISTA NORTE (OHL INFRAESTRUCTURA S.A.S.; ALCA INGENIERÍA S.A.S.; FAWCETT S.A.S.)</t>
  </si>
  <si>
    <t>INTERVENTORÍA A LA EJECUCIÓN A PRECIOS UNITARIOS Y A MONTO AGOTABLE A LAS ACTIVIDADES Y OBRAS REQUERIDAS PARA LA CONSERVACIÓN DE PUENTES PEATONALES EN BOGOTÁ D.C., INCLUYE SUPERESTRUCTURA, SUBESTRUCTURA Y ACCESOS. GRUPO 5 Y GRUPO 6</t>
  </si>
  <si>
    <t>Proponente Ganador: GRUPO 5: CONSORCIO IDU 29 MYV (MEDINA &amp; RIVERA INGENIEROS ASOCIADOS SAS; COMPAÑÍA DE VIAS, TRANSPORTE Y OBRAS PUBLICAS S.A.S. - VIASTOP SAS)
GRUPO 6: HMV PROYECTOS S.A.S</t>
  </si>
  <si>
    <t>G5: $990.511.386
GF: $ 1.057.238.602</t>
  </si>
  <si>
    <t>IDU-LP-SGI-025-2019</t>
  </si>
  <si>
    <t>EJECUCIÓN A PRECIOS UNITARIOS Y A MONTO AGOTABLE DE LAS OBRAS DE MANTENIMIENTO, REHABILITACIÓN Y RECONSTRUCCIÓN DE ESPACIO PÚBLICO Y RED DE CICLORRUTAS EN BOGOTÁ D.C. GRUPO F Y GRUPO G</t>
  </si>
  <si>
    <t>GRUPO G: CONSORCIO SAN FEDERICO (GV GARCIA VILLA INGENIEROS S.A.S.; CONSTRUCCIONES AP S.A.S.)
GRUPO F: IDACO S.A.S.</t>
  </si>
  <si>
    <t>GG: $7.715.108.417
GF: $ 6.149.155.831</t>
  </si>
  <si>
    <t>IDU-LP-SGI-028-2019</t>
  </si>
  <si>
    <t xml:space="preserve">ACTUALIZACIÓN, AJUSTES Y COMPLEMENTACIÓN DE DISEÑOS Y CONSTRUCCIÓN DE LAS OBRAS DE UN (1) PUENTE VEHICULAR EN LA CALLE 129C ENTRE CARRERAS 99A Y 100A, SOBRE EL BRAZO DEL HUMEDAL JUAN AMARILLO, EN BOGOTÁ D.C. </t>
  </si>
  <si>
    <t>CONSORCIO HUMEDAL JUAN AMARILLO (COSAN S.A.; ENERTEL S.A.)</t>
  </si>
  <si>
    <t>IDU-CMA-SGI-031-2019</t>
  </si>
  <si>
    <t>INTERVENTORÍA A LA EJECUCIÓN A PRECIOS UNITARIOS Y A MONTO AGOTABLE DE LAS OBRAS DE MANTENIMIENTO, REHABILITACIÓN Y RECONSTRUCCIÓN DE ESPACIO PÚBLICO Y RED DE CICLORUTAS EN BOGOTÁ D.C. – GRUPO F y GRUPO G</t>
  </si>
  <si>
    <t>GF: PROYEN INGENIERIA S.A.S   
GG: CONSORCIO ETERRA -1 (ELSA TORRES ARENALES; RT TERRA S.A.S.)</t>
  </si>
  <si>
    <t>GF: 752.664.654  
GG: 827.687.245</t>
  </si>
  <si>
    <t>IDU-CMA-SGI-032-2019</t>
  </si>
  <si>
    <t xml:space="preserve">INTERVENTORÍA INTEGRAL PARA LA ACTUALIZACIÓN, AJUSTES Y COMPLEMENTACIÓN DE DISEÑOS Y CONSTRUCCIÓN DE LAS OBRAS DE UN (1) PUENTE VEHICULAR EN LA CALLE 129C ENTRE CARRERAS 99A Y 100A, SOBRE EL BRAZO DEL HUMEDAL JUAN AMARILLO, EN BOGOTÁ D.C. </t>
  </si>
  <si>
    <t>CONSORCIO INTERPUENTE 129 (PROES INGENIERIA S.A.S.; EUROCONTROL S.A. SUCURSAL COLOMBIA; MUR PROYECTOS S.A.S.)</t>
  </si>
  <si>
    <t>INTERVENTORÍA INTEGRAL PARA ESTUDIOS, DISEÑO Y CONSTRUCCIÓN DE ACERAS Y CICLORRUTAS DEL COSTADO ORIENTAL DE LA AUTOPISTA NORTE ENTRE LA CALLE 80 Y LA CALLE 128B Y OBRAS COMPLEMENTARIAS, EN BOGOTÁ D.C.</t>
  </si>
  <si>
    <t>CONSORCIO CICLORUTAS (ACI Proyectos S.A.S.; RESTREPO Y URIBE SAS)</t>
  </si>
  <si>
    <t>IDU-CMA-SGI-034-2019</t>
  </si>
  <si>
    <t xml:space="preserve">INTERVENTORÍA INTEGRAL PARA ESTUDIOS, DISEÑOS Y CONSTRUCCIÓN DE PASEOS COMERCIALES FASE II, EN LA LOCALIDAD DE BOSA EN LA CIUDAD DE BOGOTÁ, D.C. </t>
  </si>
  <si>
    <t>CONSORCIO INTERDESARROLLO (JORGE ÁLVARO SÁNCHEZ BLANCO; ARM CONSULTING LTDA)</t>
  </si>
  <si>
    <t>IDU-MC10%-DTAF-037-2019</t>
  </si>
  <si>
    <t>COMPRA E INSTALACION DE ESTANTERIA PARA EL ARCHIVO CENTRAL DEL INSTITUTO DE DESARRROLLO URBANO</t>
  </si>
  <si>
    <t>ARCHIVOS FUNCIONALES &amp; OFICINAS EFICIENTES ZZETA SAS</t>
  </si>
  <si>
    <t>IDU-CMA-SGI-035-2019</t>
  </si>
  <si>
    <t xml:space="preserve">INTERVENTORÍA INTEGRAL PARA ESTUDIOS, DISEÑOS Y CONSTRUCCIÓN DE PASEOS COMERCIALES FASE II, EN LA LOCALIDAD DE KENNEDY EN LA CIUDAD DE BOGOTÁ, D.C. </t>
  </si>
  <si>
    <t>CONSORCIO GEOTERRA G&amp;T (GEOTECNIA &amp; CIMENTACIONES S.A.S.; TERRA INGENIEROS CIVILES LTDA.)</t>
  </si>
  <si>
    <t>IDU-SA-SGGC-002-2019</t>
  </si>
  <si>
    <t xml:space="preserve">PRESTAR LOS SERVICIOS DE APLICACIÓN DE LA TABLA DE VALORACIÓN DOCUMENTAL, PRIMERA FASE </t>
  </si>
  <si>
    <t>CONSORCIO IDU 2019 (SKAPHE TECNOLOGÍA S.A.S., PROCESOS Y SERVICIOS SAS)</t>
  </si>
  <si>
    <t>IDU-SA-SGGC-001-2019</t>
  </si>
  <si>
    <t>CONTRATAR EL PROGRAMA DE SEGUROS QUE AMPARE LOS INTERESES PATRIMONIALES ACTUALES Y FUTUROS, ASÍ COMO LOS BIENES DE PROPIEDAD DEL INSTITUTO DE DESARROLLO URBANO-IDU Y/O TRANSMILENIO S.A., QUE ESTÉN BAJO SU RESPONSABILIDAD Y CUSTODIA Y AQUELLOS QUE SEAN ADQUIRIDOS PARA DESARROLLAR LAS FUNCIONES INHERENTES A SU ACTIVIDAD, DE ACUERDO CON LAS CONDICIONES CONTENIDAS EN EL PLIEGO</t>
  </si>
  <si>
    <t>G3: UNIÓN TEMPORAL LA PREVISORA S.A. COMPAÑÍA DE SEGUROS – SEGUROS GENERALES SURAMERICANA S.A.
G5: CHUBB SEGUROS COLOMBIA S.A.</t>
  </si>
  <si>
    <t>G3: $ 559.574.329
G5: $3.517.101.777</t>
  </si>
  <si>
    <t>IDU-CMA-SGI-037-2019</t>
  </si>
  <si>
    <t>INTERVENTORÍA INTEGRAL PARA ESTUDIOS, DISEÑOS Y CONSTRUCCIÓN DE PASEOS COMERCIALES FASE II, EN LA LOCALIDAD DE PUENTE ARANDA EN LA CIUDAD DE BOGOTÁ, D.C.</t>
  </si>
  <si>
    <t>CONSORCIO INTERDESARROLLO (Jorge Alvaro Sánchez Blanco, ARM CONSULTING LTDA)</t>
  </si>
  <si>
    <t>IDU-LP-SGI-022-2019</t>
  </si>
  <si>
    <t xml:space="preserve">COMPLEMENTACIÓN, ACTUALIZACIÓN Y AJUSTES DE LOS ESTUDIOS Y DISEÑOS, Y CONSTRUCCIÓN DE PUENTES PEATONALES PARA ACCESO A LAS ESTACIONES CALLE 142, CALLE 146, MAZURÉN Y TOBERÍN, Y DE OBRAS GEOMÉTRICAS COMPLEMENTARIAS EN LA AUTOPISTA NORTE EN LA CIUDAD DE BOGOTÁ D.C </t>
  </si>
  <si>
    <t>CONSORCIO  PUENTES NORTE 2025 (BERNARDO ANCIZAR OSSA LOPEZ,  BOL INGENIEROS ARQUITECTOS S:A, JAIRO ANTONIO OSSA LOPEZ, CONSTRUCTORA OSSA)</t>
  </si>
  <si>
    <t>IDU-CMA-SGI-027-2019</t>
  </si>
  <si>
    <t xml:space="preserve">INTERVENTORÍA INTEGRAL PARA LA COMPLEMENTACIÓN, ACTUALIZACIÓN Y AJUSTES DE LOS ESTUDIOS Y DISEÑOS, Y CONSTRUCCIÓN DE PUENTES PEATONALES PARA ACCESO A LAS ESTACIONES CALLE 142, CALLE 146, MAZURÉN Y TOBERÍN, Y DE OBRAS GEOMÉTRICAS COMPLEMENTARIAS EN LA AUTOPISTA NORTE EN LA CIUDAD DE BOGOTÁ D.C. </t>
  </si>
  <si>
    <t>MAB INGENIERIA DE VALOR S.A.</t>
  </si>
  <si>
    <t>IDU-MC10%-SGGC-036-2019</t>
  </si>
  <si>
    <t>CONTRATAR LA PRESTACIÓN DE SERVICIOS PARA LA APLICACIÓN DE PRUEBAS DE POLIGRAFÍA Y DE VERIFICACIÓN FINANCIERA DE LOS FUNCIONARIOS Y COLABORADORES DEL INSTITUTO DE DESARROLLO URBANO, EN EL MARCO DE LA IMPLEMENTACIÓN Y DESARROLLO DEL SUBSISTEMA DE GESTIÓN ANTISOBORNO (ISO 37001:2016)</t>
  </si>
  <si>
    <t>SECAP LTDA</t>
  </si>
  <si>
    <t>IDU-MC10%-DTAF-038-2019</t>
  </si>
  <si>
    <t>ADQUIRIR UN RACK AUTOCONTENIDO REFRIGERADO QUE INCLUYA PDU, VENTILADORES Y AIRE ACONDICIONADO</t>
  </si>
  <si>
    <t>GLOBAL TECHNOLOGY SERVICES GTS SA</t>
  </si>
  <si>
    <t>IDU-LP-SGI-027-2019</t>
  </si>
  <si>
    <t>ESTUDIOS, DISEÑOS Y CONSTRUCCIÓN DE INFRAESTRUCTURA PEATONAL Y CICLORRUTAS EN EL CORREDOR AMBIENTAL LOCALIZADO EN EL CANAL CÓRDOBA ENTRE CALLE 129 Y CALLE 170 EN LA CIUDAD DE BOGOTÁ D.C.</t>
  </si>
  <si>
    <t>CONSORCIO CANAL CORDOBA MI (MARIO ALBERTO HUERTAS COTES; INDUGRAVAS INGENIEROS CONSTRUCTORES S.A.S.)</t>
  </si>
  <si>
    <t>IDU-CMA-SGI-033-2019</t>
  </si>
  <si>
    <t>INTERVENTORÍA INTEGRAL PARA LOS ESTUDIOS, DISEÑOS Y CONSTRUCCIÓN DE INFRAESTRUCTURA PEATONAL Y CICLORRUTAS EN EL CORREDOR AMBIENTAL LOCALIZADO EN EL CANAL CÓRDOBA ENTRE CALLE 129 Y CALLE 170 EN LA CIUDAD DE BOGOTÁ D.C.</t>
  </si>
  <si>
    <t>CONSORCIO SAN RAFAEL (LUIS FERNANDO ROMERO SANDOVAL; OMICRON DEL LLANO S.A.S.)</t>
  </si>
  <si>
    <t>PROCESOS DE SELECCIÓN ADJUDICADOS OCTUBRE</t>
  </si>
  <si>
    <t>PROCESOS DE SELECCIÓN ADJUDICADOS NOVIEMBRE</t>
  </si>
  <si>
    <t>PROCESOS DE SELECCIÓN ADJUDICADOS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</si>
</sst>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6" fillId="0" borderId="0" applyFont="0" applyFill="0" applyBorder="0" applyAlignment="0" applyProtection="0"/>
  </cellStyleXfs>
  <cellXfs count="54">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113</xdr:row>
      <xdr:rowOff>0</xdr:rowOff>
    </xdr:from>
    <xdr:to>
      <xdr:col>7</xdr:col>
      <xdr:colOff>0</xdr:colOff>
      <xdr:row>113</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15</xdr:row>
      <xdr:rowOff>0</xdr:rowOff>
    </xdr:from>
    <xdr:to>
      <xdr:col>7</xdr:col>
      <xdr:colOff>0</xdr:colOff>
      <xdr:row>15</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15</xdr:row>
      <xdr:rowOff>0</xdr:rowOff>
    </xdr:from>
    <xdr:to>
      <xdr:col>7</xdr:col>
      <xdr:colOff>0</xdr:colOff>
      <xdr:row>15</xdr:row>
      <xdr:rowOff>0</xdr:rowOff>
    </xdr:to>
    <xdr:sp macro="" textlink="">
      <xdr:nvSpPr>
        <xdr:cNvPr id="3" name="AutoShape 155"/>
        <xdr:cNvSpPr>
          <a:spLocks noChangeArrowheads="1"/>
        </xdr:cNvSpPr>
      </xdr:nvSpPr>
      <xdr:spPr bwMode="auto">
        <a:xfrm>
          <a:off x="15859125" y="8467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17</xdr:row>
      <xdr:rowOff>0</xdr:rowOff>
    </xdr:from>
    <xdr:to>
      <xdr:col>7</xdr:col>
      <xdr:colOff>0</xdr:colOff>
      <xdr:row>17</xdr:row>
      <xdr:rowOff>0</xdr:rowOff>
    </xdr:to>
    <xdr:sp macro="" textlink="">
      <xdr:nvSpPr>
        <xdr:cNvPr id="3" name="AutoShape 155"/>
        <xdr:cNvSpPr>
          <a:spLocks noChangeArrowheads="1"/>
        </xdr:cNvSpPr>
      </xdr:nvSpPr>
      <xdr:spPr bwMode="auto">
        <a:xfrm>
          <a:off x="15859125" y="8467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41</xdr:row>
      <xdr:rowOff>0</xdr:rowOff>
    </xdr:from>
    <xdr:to>
      <xdr:col>7</xdr:col>
      <xdr:colOff>0</xdr:colOff>
      <xdr:row>41</xdr:row>
      <xdr:rowOff>0</xdr:rowOff>
    </xdr:to>
    <xdr:sp macro="" textlink="">
      <xdr:nvSpPr>
        <xdr:cNvPr id="3" name="AutoShape 155"/>
        <xdr:cNvSpPr>
          <a:spLocks noChangeArrowheads="1"/>
        </xdr:cNvSpPr>
      </xdr:nvSpPr>
      <xdr:spPr bwMode="auto">
        <a:xfrm>
          <a:off x="15859125" y="10182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9</xdr:row>
      <xdr:rowOff>0</xdr:rowOff>
    </xdr:from>
    <xdr:to>
      <xdr:col>7</xdr:col>
      <xdr:colOff>0</xdr:colOff>
      <xdr:row>9</xdr:row>
      <xdr:rowOff>0</xdr:rowOff>
    </xdr:to>
    <xdr:sp macro="" textlink="">
      <xdr:nvSpPr>
        <xdr:cNvPr id="3" name="AutoShape 155"/>
        <xdr:cNvSpPr>
          <a:spLocks noChangeArrowheads="1"/>
        </xdr:cNvSpPr>
      </xdr:nvSpPr>
      <xdr:spPr bwMode="auto">
        <a:xfrm>
          <a:off x="15859125" y="2466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3324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4181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17</xdr:row>
      <xdr:rowOff>0</xdr:rowOff>
    </xdr:from>
    <xdr:to>
      <xdr:col>7</xdr:col>
      <xdr:colOff>0</xdr:colOff>
      <xdr:row>17</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10182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tabSelected="1" zoomScale="85" zoomScaleNormal="85" workbookViewId="0">
      <pane xSplit="8" ySplit="7" topLeftCell="I8" activePane="bottomRight" state="frozen"/>
      <selection pane="topRight" activeCell="I1" sqref="I1"/>
      <selection pane="bottomLeft" activeCell="A8" sqref="A8"/>
      <selection pane="bottomRight"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17</v>
      </c>
      <c r="C8" s="38" t="s">
        <v>18</v>
      </c>
      <c r="D8" s="51" t="s">
        <v>19</v>
      </c>
      <c r="E8" s="39">
        <v>43521</v>
      </c>
      <c r="F8" s="36"/>
      <c r="G8" s="52">
        <v>778846117</v>
      </c>
      <c r="H8" s="14" t="s">
        <v>9</v>
      </c>
      <c r="I8" s="50"/>
    </row>
    <row r="9" spans="1:9" s="15" customFormat="1" ht="67.5" customHeight="1" x14ac:dyDescent="0.25">
      <c r="A9" s="42">
        <v>2</v>
      </c>
      <c r="B9" s="37" t="s">
        <v>20</v>
      </c>
      <c r="C9" s="38" t="s">
        <v>21</v>
      </c>
      <c r="D9" s="51" t="s">
        <v>22</v>
      </c>
      <c r="E9" s="39">
        <v>43537</v>
      </c>
      <c r="F9" s="36"/>
      <c r="G9" s="52">
        <v>17292667179</v>
      </c>
      <c r="H9" s="16"/>
      <c r="I9" s="50"/>
    </row>
    <row r="10" spans="1:9" s="15" customFormat="1" ht="67.5" customHeight="1" x14ac:dyDescent="0.25">
      <c r="A10" s="42">
        <v>3</v>
      </c>
      <c r="B10" s="43" t="s">
        <v>23</v>
      </c>
      <c r="C10" s="44" t="s">
        <v>24</v>
      </c>
      <c r="D10" s="48" t="s">
        <v>25</v>
      </c>
      <c r="E10" s="53">
        <v>43552</v>
      </c>
      <c r="F10" s="46"/>
      <c r="G10" s="49">
        <v>1778516750</v>
      </c>
      <c r="H10" s="16"/>
      <c r="I10" s="50"/>
    </row>
    <row r="11" spans="1:9" s="15" customFormat="1" ht="67.5" customHeight="1" x14ac:dyDescent="0.25">
      <c r="A11" s="42">
        <v>4</v>
      </c>
      <c r="B11" s="37" t="s">
        <v>28</v>
      </c>
      <c r="C11" s="38" t="s">
        <v>29</v>
      </c>
      <c r="D11" s="51" t="s">
        <v>30</v>
      </c>
      <c r="E11" s="39">
        <v>43565</v>
      </c>
      <c r="F11" s="36"/>
      <c r="G11" s="52">
        <v>24901873</v>
      </c>
      <c r="H11" s="16"/>
      <c r="I11" s="50"/>
    </row>
    <row r="12" spans="1:9" s="15" customFormat="1" ht="67.5" customHeight="1" x14ac:dyDescent="0.25">
      <c r="A12" s="42">
        <v>5</v>
      </c>
      <c r="B12" s="43" t="s">
        <v>31</v>
      </c>
      <c r="C12" s="44" t="s">
        <v>32</v>
      </c>
      <c r="D12" s="48" t="s">
        <v>33</v>
      </c>
      <c r="E12" s="53">
        <v>43566</v>
      </c>
      <c r="F12" s="46"/>
      <c r="G12" s="49">
        <v>19129530</v>
      </c>
      <c r="H12" s="16"/>
      <c r="I12" s="50"/>
    </row>
    <row r="13" spans="1:9" s="15" customFormat="1" ht="67.5" customHeight="1" x14ac:dyDescent="0.25">
      <c r="A13" s="42">
        <v>6</v>
      </c>
      <c r="B13" s="43" t="s">
        <v>34</v>
      </c>
      <c r="C13" s="44" t="s">
        <v>35</v>
      </c>
      <c r="D13" s="48" t="s">
        <v>36</v>
      </c>
      <c r="E13" s="53">
        <v>43570</v>
      </c>
      <c r="F13" s="46"/>
      <c r="G13" s="49">
        <v>19301800</v>
      </c>
      <c r="H13" s="16"/>
      <c r="I13" s="50"/>
    </row>
    <row r="14" spans="1:9" s="15" customFormat="1" ht="67.5" customHeight="1" x14ac:dyDescent="0.25">
      <c r="A14" s="42">
        <v>7</v>
      </c>
      <c r="B14" s="37" t="s">
        <v>38</v>
      </c>
      <c r="C14" s="38" t="s">
        <v>39</v>
      </c>
      <c r="D14" s="51" t="s">
        <v>40</v>
      </c>
      <c r="E14" s="39">
        <v>43591</v>
      </c>
      <c r="F14" s="36"/>
      <c r="G14" s="52">
        <v>19500000</v>
      </c>
      <c r="H14" s="16"/>
      <c r="I14" s="50"/>
    </row>
    <row r="15" spans="1:9" s="15" customFormat="1" ht="67.5" customHeight="1" x14ac:dyDescent="0.25">
      <c r="A15" s="42">
        <v>8</v>
      </c>
      <c r="B15" s="43" t="s">
        <v>41</v>
      </c>
      <c r="C15" s="44" t="s">
        <v>42</v>
      </c>
      <c r="D15" s="48" t="s">
        <v>43</v>
      </c>
      <c r="E15" s="39">
        <v>43593</v>
      </c>
      <c r="F15" s="46"/>
      <c r="G15" s="49">
        <v>78374605</v>
      </c>
      <c r="H15" s="16"/>
      <c r="I15" s="50"/>
    </row>
    <row r="16" spans="1:9" s="15" customFormat="1" ht="67.5" customHeight="1" x14ac:dyDescent="0.25">
      <c r="A16" s="42">
        <v>9</v>
      </c>
      <c r="B16" s="43" t="s">
        <v>47</v>
      </c>
      <c r="C16" s="44" t="s">
        <v>48</v>
      </c>
      <c r="D16" s="48" t="s">
        <v>49</v>
      </c>
      <c r="E16" s="39">
        <v>43593</v>
      </c>
      <c r="F16" s="46"/>
      <c r="G16" s="49">
        <v>51760229</v>
      </c>
      <c r="H16" s="16"/>
      <c r="I16" s="50"/>
    </row>
    <row r="17" spans="1:9" s="15" customFormat="1" ht="67.5" customHeight="1" x14ac:dyDescent="0.25">
      <c r="A17" s="42">
        <v>10</v>
      </c>
      <c r="B17" s="43" t="s">
        <v>44</v>
      </c>
      <c r="C17" s="44" t="s">
        <v>45</v>
      </c>
      <c r="D17" s="48" t="s">
        <v>46</v>
      </c>
      <c r="E17" s="39">
        <v>43594</v>
      </c>
      <c r="F17" s="46"/>
      <c r="G17" s="49">
        <v>331091152</v>
      </c>
      <c r="H17" s="16"/>
      <c r="I17" s="50"/>
    </row>
    <row r="18" spans="1:9" s="15" customFormat="1" ht="67.5" customHeight="1" x14ac:dyDescent="0.25">
      <c r="A18" s="42">
        <v>11</v>
      </c>
      <c r="B18" s="43" t="s">
        <v>50</v>
      </c>
      <c r="C18" s="44" t="s">
        <v>51</v>
      </c>
      <c r="D18" s="48" t="s">
        <v>52</v>
      </c>
      <c r="E18" s="39">
        <v>43599</v>
      </c>
      <c r="F18" s="46"/>
      <c r="G18" s="49">
        <v>13000000</v>
      </c>
      <c r="H18" s="16"/>
      <c r="I18" s="50"/>
    </row>
    <row r="19" spans="1:9" s="15" customFormat="1" ht="67.5" customHeight="1" x14ac:dyDescent="0.25">
      <c r="A19" s="42">
        <v>12</v>
      </c>
      <c r="B19" s="43" t="s">
        <v>53</v>
      </c>
      <c r="C19" s="44" t="s">
        <v>54</v>
      </c>
      <c r="D19" s="48" t="s">
        <v>55</v>
      </c>
      <c r="E19" s="39">
        <v>43599</v>
      </c>
      <c r="F19" s="46"/>
      <c r="G19" s="49">
        <v>41010394</v>
      </c>
      <c r="H19" s="16"/>
      <c r="I19" s="50"/>
    </row>
    <row r="20" spans="1:9" s="15" customFormat="1" ht="67.5" customHeight="1" x14ac:dyDescent="0.25">
      <c r="A20" s="42">
        <v>13</v>
      </c>
      <c r="B20" s="43" t="s">
        <v>56</v>
      </c>
      <c r="C20" s="44" t="s">
        <v>57</v>
      </c>
      <c r="D20" s="48" t="s">
        <v>58</v>
      </c>
      <c r="E20" s="39">
        <v>43601</v>
      </c>
      <c r="F20" s="46"/>
      <c r="G20" s="49">
        <v>80000000</v>
      </c>
      <c r="H20" s="16"/>
      <c r="I20" s="50"/>
    </row>
    <row r="21" spans="1:9" s="15" customFormat="1" ht="67.5" customHeight="1" x14ac:dyDescent="0.25">
      <c r="A21" s="42">
        <v>14</v>
      </c>
      <c r="B21" s="43" t="s">
        <v>59</v>
      </c>
      <c r="C21" s="44" t="s">
        <v>60</v>
      </c>
      <c r="D21" s="48" t="s">
        <v>61</v>
      </c>
      <c r="E21" s="39">
        <v>43607</v>
      </c>
      <c r="F21" s="46"/>
      <c r="G21" s="49">
        <v>10329200</v>
      </c>
      <c r="H21" s="16"/>
      <c r="I21" s="50"/>
    </row>
    <row r="22" spans="1:9" s="15" customFormat="1" ht="67.5" customHeight="1" x14ac:dyDescent="0.25">
      <c r="A22" s="42">
        <v>15</v>
      </c>
      <c r="B22" s="43" t="s">
        <v>62</v>
      </c>
      <c r="C22" s="44" t="s">
        <v>63</v>
      </c>
      <c r="D22" s="48" t="s">
        <v>64</v>
      </c>
      <c r="E22" s="39">
        <v>43607</v>
      </c>
      <c r="F22" s="46"/>
      <c r="G22" s="49">
        <v>1037850526</v>
      </c>
      <c r="H22" s="16"/>
      <c r="I22" s="50"/>
    </row>
    <row r="23" spans="1:9" s="15" customFormat="1" ht="67.5" customHeight="1" x14ac:dyDescent="0.25">
      <c r="A23" s="42">
        <v>16</v>
      </c>
      <c r="B23" s="43" t="s">
        <v>65</v>
      </c>
      <c r="C23" s="44" t="s">
        <v>66</v>
      </c>
      <c r="D23" s="48" t="s">
        <v>67</v>
      </c>
      <c r="E23" s="39">
        <v>43607</v>
      </c>
      <c r="F23" s="46"/>
      <c r="G23" s="49">
        <v>34486200</v>
      </c>
      <c r="H23" s="16"/>
      <c r="I23" s="50"/>
    </row>
    <row r="24" spans="1:9" s="15" customFormat="1" ht="67.5" customHeight="1" x14ac:dyDescent="0.25">
      <c r="A24" s="42">
        <v>17</v>
      </c>
      <c r="B24" s="43" t="s">
        <v>68</v>
      </c>
      <c r="C24" s="44" t="s">
        <v>69</v>
      </c>
      <c r="D24" s="48" t="s">
        <v>70</v>
      </c>
      <c r="E24" s="39">
        <v>43608</v>
      </c>
      <c r="F24" s="46"/>
      <c r="G24" s="49">
        <v>5352025</v>
      </c>
      <c r="H24" s="16"/>
      <c r="I24" s="50"/>
    </row>
    <row r="25" spans="1:9" s="15" customFormat="1" ht="67.5" customHeight="1" x14ac:dyDescent="0.25">
      <c r="A25" s="42">
        <v>18</v>
      </c>
      <c r="B25" s="43" t="s">
        <v>71</v>
      </c>
      <c r="C25" s="44" t="s">
        <v>72</v>
      </c>
      <c r="D25" s="48" t="s">
        <v>73</v>
      </c>
      <c r="E25" s="39">
        <v>43608</v>
      </c>
      <c r="F25" s="46"/>
      <c r="G25" s="49">
        <v>999998070</v>
      </c>
      <c r="H25" s="16"/>
      <c r="I25" s="50"/>
    </row>
    <row r="26" spans="1:9" s="15" customFormat="1" ht="67.5" customHeight="1" x14ac:dyDescent="0.25">
      <c r="A26" s="42">
        <v>19</v>
      </c>
      <c r="B26" s="43" t="s">
        <v>74</v>
      </c>
      <c r="C26" s="44" t="s">
        <v>75</v>
      </c>
      <c r="D26" s="48" t="s">
        <v>76</v>
      </c>
      <c r="E26" s="39">
        <v>43613</v>
      </c>
      <c r="F26" s="46"/>
      <c r="G26" s="49">
        <v>22936381</v>
      </c>
      <c r="H26" s="16"/>
      <c r="I26" s="50"/>
    </row>
    <row r="27" spans="1:9" s="15" customFormat="1" ht="67.5" customHeight="1" x14ac:dyDescent="0.25">
      <c r="A27" s="42">
        <v>20</v>
      </c>
      <c r="B27" s="37" t="s">
        <v>77</v>
      </c>
      <c r="C27" s="38" t="s">
        <v>78</v>
      </c>
      <c r="D27" s="51" t="s">
        <v>79</v>
      </c>
      <c r="E27" s="39">
        <v>43621</v>
      </c>
      <c r="F27" s="36"/>
      <c r="G27" s="52">
        <v>1350000000</v>
      </c>
      <c r="H27" s="16"/>
      <c r="I27" s="50"/>
    </row>
    <row r="28" spans="1:9" s="15" customFormat="1" ht="67.5" customHeight="1" x14ac:dyDescent="0.25">
      <c r="A28" s="42">
        <v>21</v>
      </c>
      <c r="B28" s="43" t="s">
        <v>80</v>
      </c>
      <c r="C28" s="44" t="s">
        <v>81</v>
      </c>
      <c r="D28" s="48" t="s">
        <v>61</v>
      </c>
      <c r="E28" s="39">
        <v>43623</v>
      </c>
      <c r="F28" s="46"/>
      <c r="G28" s="49">
        <v>11596550</v>
      </c>
      <c r="H28" s="16"/>
      <c r="I28" s="50"/>
    </row>
    <row r="29" spans="1:9" s="15" customFormat="1" ht="67.5" customHeight="1" x14ac:dyDescent="0.25">
      <c r="A29" s="42">
        <v>22</v>
      </c>
      <c r="B29" s="43" t="s">
        <v>82</v>
      </c>
      <c r="C29" s="44" t="s">
        <v>83</v>
      </c>
      <c r="D29" s="48" t="s">
        <v>84</v>
      </c>
      <c r="E29" s="39">
        <v>43626</v>
      </c>
      <c r="F29" s="46"/>
      <c r="G29" s="49">
        <v>188405022</v>
      </c>
      <c r="H29" s="16"/>
      <c r="I29" s="50"/>
    </row>
    <row r="30" spans="1:9" s="15" customFormat="1" ht="67.5" customHeight="1" x14ac:dyDescent="0.25">
      <c r="A30" s="42">
        <v>23</v>
      </c>
      <c r="B30" s="43" t="s">
        <v>85</v>
      </c>
      <c r="C30" s="44" t="s">
        <v>86</v>
      </c>
      <c r="D30" s="48" t="s">
        <v>87</v>
      </c>
      <c r="E30" s="39">
        <v>43626</v>
      </c>
      <c r="F30" s="46"/>
      <c r="G30" s="49">
        <v>6875820</v>
      </c>
      <c r="H30" s="16"/>
      <c r="I30" s="50"/>
    </row>
    <row r="31" spans="1:9" s="15" customFormat="1" ht="67.5" customHeight="1" x14ac:dyDescent="0.25">
      <c r="A31" s="42">
        <v>24</v>
      </c>
      <c r="B31" s="43" t="s">
        <v>88</v>
      </c>
      <c r="C31" s="44" t="s">
        <v>90</v>
      </c>
      <c r="D31" s="48" t="s">
        <v>91</v>
      </c>
      <c r="E31" s="39">
        <v>43626</v>
      </c>
      <c r="F31" s="46"/>
      <c r="G31" s="49">
        <v>162476650</v>
      </c>
      <c r="H31" s="16"/>
      <c r="I31" s="50"/>
    </row>
    <row r="32" spans="1:9" s="15" customFormat="1" ht="67.5" customHeight="1" x14ac:dyDescent="0.25">
      <c r="A32" s="42">
        <v>25</v>
      </c>
      <c r="B32" s="43" t="s">
        <v>92</v>
      </c>
      <c r="C32" s="44" t="s">
        <v>93</v>
      </c>
      <c r="D32" s="48" t="s">
        <v>94</v>
      </c>
      <c r="E32" s="39">
        <v>43630</v>
      </c>
      <c r="F32" s="46"/>
      <c r="G32" s="49">
        <v>570444231</v>
      </c>
      <c r="H32" s="16"/>
      <c r="I32" s="50"/>
    </row>
    <row r="33" spans="1:9" s="15" customFormat="1" ht="67.5" customHeight="1" x14ac:dyDescent="0.25">
      <c r="A33" s="42">
        <v>26</v>
      </c>
      <c r="B33" s="43" t="s">
        <v>89</v>
      </c>
      <c r="C33" s="44" t="s">
        <v>95</v>
      </c>
      <c r="D33" s="48" t="s">
        <v>96</v>
      </c>
      <c r="E33" s="39">
        <v>43635</v>
      </c>
      <c r="F33" s="46"/>
      <c r="G33" s="49">
        <v>143494483</v>
      </c>
      <c r="H33" s="16"/>
      <c r="I33" s="50"/>
    </row>
    <row r="34" spans="1:9" s="15" customFormat="1" ht="67.5" customHeight="1" x14ac:dyDescent="0.25">
      <c r="A34" s="42">
        <v>27</v>
      </c>
      <c r="B34" s="43" t="s">
        <v>97</v>
      </c>
      <c r="C34" s="44" t="s">
        <v>99</v>
      </c>
      <c r="D34" s="48" t="s">
        <v>100</v>
      </c>
      <c r="E34" s="39">
        <v>43637</v>
      </c>
      <c r="F34" s="46"/>
      <c r="G34" s="49">
        <v>5556824</v>
      </c>
      <c r="H34" s="16"/>
      <c r="I34" s="50"/>
    </row>
    <row r="35" spans="1:9" s="15" customFormat="1" ht="67.5" customHeight="1" x14ac:dyDescent="0.25">
      <c r="A35" s="42">
        <v>28</v>
      </c>
      <c r="B35" s="43" t="s">
        <v>101</v>
      </c>
      <c r="C35" s="44" t="s">
        <v>102</v>
      </c>
      <c r="D35" s="48" t="s">
        <v>103</v>
      </c>
      <c r="E35" s="39">
        <v>43641</v>
      </c>
      <c r="F35" s="46"/>
      <c r="G35" s="49">
        <v>547649900</v>
      </c>
      <c r="H35" s="16"/>
      <c r="I35" s="50"/>
    </row>
    <row r="36" spans="1:9" s="15" customFormat="1" ht="67.5" customHeight="1" x14ac:dyDescent="0.25">
      <c r="A36" s="42">
        <v>29</v>
      </c>
      <c r="B36" s="43" t="s">
        <v>98</v>
      </c>
      <c r="C36" s="44" t="s">
        <v>104</v>
      </c>
      <c r="D36" s="48" t="s">
        <v>105</v>
      </c>
      <c r="E36" s="39">
        <v>43644</v>
      </c>
      <c r="F36" s="46"/>
      <c r="G36" s="49">
        <v>45313852</v>
      </c>
      <c r="H36" s="16"/>
      <c r="I36" s="50"/>
    </row>
    <row r="37" spans="1:9" s="15" customFormat="1" ht="67.5" customHeight="1" x14ac:dyDescent="0.25">
      <c r="A37" s="42">
        <v>30</v>
      </c>
      <c r="B37" s="37" t="s">
        <v>107</v>
      </c>
      <c r="C37" s="38" t="s">
        <v>108</v>
      </c>
      <c r="D37" s="51" t="s">
        <v>109</v>
      </c>
      <c r="E37" s="39">
        <v>43649</v>
      </c>
      <c r="F37" s="36"/>
      <c r="G37" s="52">
        <v>282947554</v>
      </c>
      <c r="H37" s="16"/>
      <c r="I37" s="50"/>
    </row>
    <row r="38" spans="1:9" s="15" customFormat="1" ht="67.5" customHeight="1" x14ac:dyDescent="0.25">
      <c r="A38" s="42">
        <v>31</v>
      </c>
      <c r="B38" s="43" t="s">
        <v>110</v>
      </c>
      <c r="C38" s="44" t="s">
        <v>111</v>
      </c>
      <c r="D38" s="48" t="s">
        <v>112</v>
      </c>
      <c r="E38" s="39">
        <v>43650</v>
      </c>
      <c r="F38" s="46"/>
      <c r="G38" s="49">
        <v>1240086</v>
      </c>
      <c r="H38" s="16"/>
      <c r="I38" s="50"/>
    </row>
    <row r="39" spans="1:9" s="15" customFormat="1" ht="67.5" customHeight="1" x14ac:dyDescent="0.25">
      <c r="A39" s="42">
        <v>32</v>
      </c>
      <c r="B39" s="43" t="s">
        <v>113</v>
      </c>
      <c r="C39" s="44" t="s">
        <v>114</v>
      </c>
      <c r="D39" s="48" t="s">
        <v>115</v>
      </c>
      <c r="E39" s="39">
        <v>43651</v>
      </c>
      <c r="F39" s="46"/>
      <c r="G39" s="49">
        <v>282881736</v>
      </c>
      <c r="H39" s="16"/>
      <c r="I39" s="50"/>
    </row>
    <row r="40" spans="1:9" s="15" customFormat="1" ht="67.5" customHeight="1" x14ac:dyDescent="0.25">
      <c r="A40" s="42">
        <v>33</v>
      </c>
      <c r="B40" s="43" t="s">
        <v>116</v>
      </c>
      <c r="C40" s="44" t="s">
        <v>117</v>
      </c>
      <c r="D40" s="48" t="s">
        <v>118</v>
      </c>
      <c r="E40" s="39">
        <v>43658</v>
      </c>
      <c r="F40" s="46"/>
      <c r="G40" s="49">
        <v>18999030</v>
      </c>
      <c r="H40" s="16"/>
      <c r="I40" s="50"/>
    </row>
    <row r="41" spans="1:9" s="15" customFormat="1" ht="67.5" customHeight="1" x14ac:dyDescent="0.25">
      <c r="A41" s="42">
        <v>34</v>
      </c>
      <c r="B41" s="43" t="s">
        <v>119</v>
      </c>
      <c r="C41" s="44" t="s">
        <v>120</v>
      </c>
      <c r="D41" s="48" t="s">
        <v>121</v>
      </c>
      <c r="E41" s="39">
        <v>43658</v>
      </c>
      <c r="F41" s="46"/>
      <c r="G41" s="49">
        <v>325987746</v>
      </c>
      <c r="H41" s="16"/>
      <c r="I41" s="50"/>
    </row>
    <row r="42" spans="1:9" s="15" customFormat="1" ht="67.5" customHeight="1" x14ac:dyDescent="0.25">
      <c r="A42" s="42">
        <v>35</v>
      </c>
      <c r="B42" s="43" t="s">
        <v>122</v>
      </c>
      <c r="C42" s="44" t="s">
        <v>123</v>
      </c>
      <c r="D42" s="48" t="s">
        <v>124</v>
      </c>
      <c r="E42" s="39">
        <v>43661</v>
      </c>
      <c r="F42" s="46"/>
      <c r="G42" s="49">
        <v>442446762</v>
      </c>
      <c r="H42" s="16"/>
      <c r="I42" s="50"/>
    </row>
    <row r="43" spans="1:9" s="15" customFormat="1" ht="67.5" customHeight="1" x14ac:dyDescent="0.25">
      <c r="A43" s="42">
        <v>36</v>
      </c>
      <c r="B43" s="43" t="s">
        <v>125</v>
      </c>
      <c r="C43" s="44" t="s">
        <v>126</v>
      </c>
      <c r="D43" s="48" t="s">
        <v>127</v>
      </c>
      <c r="E43" s="39">
        <v>43661</v>
      </c>
      <c r="F43" s="46"/>
      <c r="G43" s="49">
        <v>0</v>
      </c>
      <c r="H43" s="16"/>
      <c r="I43" s="50"/>
    </row>
    <row r="44" spans="1:9" s="15" customFormat="1" ht="67.5" customHeight="1" x14ac:dyDescent="0.25">
      <c r="A44" s="42">
        <v>37</v>
      </c>
      <c r="B44" s="43" t="s">
        <v>128</v>
      </c>
      <c r="C44" s="44" t="s">
        <v>129</v>
      </c>
      <c r="D44" s="48" t="s">
        <v>130</v>
      </c>
      <c r="E44" s="39">
        <v>43662</v>
      </c>
      <c r="F44" s="46"/>
      <c r="G44" s="49">
        <v>59864328</v>
      </c>
      <c r="H44" s="16"/>
      <c r="I44" s="50"/>
    </row>
    <row r="45" spans="1:9" s="15" customFormat="1" ht="67.5" customHeight="1" x14ac:dyDescent="0.25">
      <c r="A45" s="42">
        <v>38</v>
      </c>
      <c r="B45" s="43" t="s">
        <v>131</v>
      </c>
      <c r="C45" s="44" t="s">
        <v>132</v>
      </c>
      <c r="D45" s="48" t="s">
        <v>133</v>
      </c>
      <c r="E45" s="39">
        <v>43664</v>
      </c>
      <c r="F45" s="46"/>
      <c r="G45" s="49">
        <v>34907460</v>
      </c>
      <c r="H45" s="16"/>
      <c r="I45" s="50"/>
    </row>
    <row r="46" spans="1:9" s="15" customFormat="1" ht="67.5" customHeight="1" x14ac:dyDescent="0.25">
      <c r="A46" s="42">
        <v>39</v>
      </c>
      <c r="B46" s="43" t="s">
        <v>134</v>
      </c>
      <c r="C46" s="44" t="s">
        <v>135</v>
      </c>
      <c r="D46" s="48" t="s">
        <v>136</v>
      </c>
      <c r="E46" s="39">
        <v>43664</v>
      </c>
      <c r="F46" s="46"/>
      <c r="G46" s="49">
        <v>425162233</v>
      </c>
      <c r="H46" s="16"/>
      <c r="I46" s="50"/>
    </row>
    <row r="47" spans="1:9" s="15" customFormat="1" ht="67.5" customHeight="1" x14ac:dyDescent="0.25">
      <c r="A47" s="42">
        <v>40</v>
      </c>
      <c r="B47" s="43" t="s">
        <v>137</v>
      </c>
      <c r="C47" s="44" t="s">
        <v>138</v>
      </c>
      <c r="D47" s="48" t="s">
        <v>139</v>
      </c>
      <c r="E47" s="39">
        <v>43664</v>
      </c>
      <c r="F47" s="46"/>
      <c r="G47" s="49">
        <v>83181545</v>
      </c>
      <c r="H47" s="16"/>
      <c r="I47" s="50"/>
    </row>
    <row r="48" spans="1:9" s="15" customFormat="1" ht="67.5" customHeight="1" x14ac:dyDescent="0.25">
      <c r="A48" s="42">
        <v>41</v>
      </c>
      <c r="B48" s="43" t="s">
        <v>140</v>
      </c>
      <c r="C48" s="44" t="s">
        <v>141</v>
      </c>
      <c r="D48" s="48" t="s">
        <v>142</v>
      </c>
      <c r="E48" s="39">
        <v>43673</v>
      </c>
      <c r="F48" s="46"/>
      <c r="G48" s="49">
        <v>523406875</v>
      </c>
      <c r="H48" s="16"/>
      <c r="I48" s="50"/>
    </row>
    <row r="49" spans="1:9" s="15" customFormat="1" ht="67.5" customHeight="1" x14ac:dyDescent="0.25">
      <c r="A49" s="42">
        <v>42</v>
      </c>
      <c r="B49" s="43" t="s">
        <v>143</v>
      </c>
      <c r="C49" s="44" t="s">
        <v>144</v>
      </c>
      <c r="D49" s="48" t="s">
        <v>145</v>
      </c>
      <c r="E49" s="39">
        <v>43677</v>
      </c>
      <c r="F49" s="46"/>
      <c r="G49" s="49">
        <v>1187796760</v>
      </c>
      <c r="H49" s="16"/>
      <c r="I49" s="50"/>
    </row>
    <row r="50" spans="1:9" s="15" customFormat="1" ht="67.5" customHeight="1" x14ac:dyDescent="0.25">
      <c r="A50" s="42">
        <v>43</v>
      </c>
      <c r="B50" s="37" t="s">
        <v>147</v>
      </c>
      <c r="C50" s="38" t="s">
        <v>148</v>
      </c>
      <c r="D50" s="51" t="s">
        <v>149</v>
      </c>
      <c r="E50" s="39">
        <v>43690</v>
      </c>
      <c r="F50" s="36"/>
      <c r="G50" s="52">
        <v>518393750</v>
      </c>
      <c r="H50" s="16"/>
      <c r="I50" s="50"/>
    </row>
    <row r="51" spans="1:9" s="15" customFormat="1" ht="67.5" customHeight="1" x14ac:dyDescent="0.25">
      <c r="A51" s="42">
        <v>44</v>
      </c>
      <c r="B51" s="43" t="s">
        <v>150</v>
      </c>
      <c r="C51" s="44" t="s">
        <v>151</v>
      </c>
      <c r="D51" s="48" t="s">
        <v>152</v>
      </c>
      <c r="E51" s="39">
        <v>43693</v>
      </c>
      <c r="F51" s="46"/>
      <c r="G51" s="49">
        <v>10019480</v>
      </c>
      <c r="H51" s="16"/>
      <c r="I51" s="50"/>
    </row>
    <row r="52" spans="1:9" s="15" customFormat="1" ht="67.5" customHeight="1" x14ac:dyDescent="0.25">
      <c r="A52" s="42">
        <v>45</v>
      </c>
      <c r="B52" s="43" t="s">
        <v>153</v>
      </c>
      <c r="C52" s="44" t="s">
        <v>154</v>
      </c>
      <c r="D52" s="48" t="s">
        <v>155</v>
      </c>
      <c r="E52" s="39">
        <v>43704</v>
      </c>
      <c r="F52" s="46"/>
      <c r="G52" s="49">
        <v>283975926</v>
      </c>
      <c r="H52" s="16"/>
      <c r="I52" s="50"/>
    </row>
    <row r="53" spans="1:9" s="15" customFormat="1" ht="67.5" customHeight="1" x14ac:dyDescent="0.25">
      <c r="A53" s="42">
        <v>46</v>
      </c>
      <c r="B53" s="43" t="s">
        <v>156</v>
      </c>
      <c r="C53" s="44" t="s">
        <v>157</v>
      </c>
      <c r="D53" s="48" t="s">
        <v>158</v>
      </c>
      <c r="E53" s="39">
        <v>43707</v>
      </c>
      <c r="F53" s="46"/>
      <c r="G53" s="49">
        <v>214107009</v>
      </c>
      <c r="H53" s="16"/>
      <c r="I53" s="50"/>
    </row>
    <row r="54" spans="1:9" s="15" customFormat="1" ht="67.5" customHeight="1" x14ac:dyDescent="0.25">
      <c r="A54" s="42">
        <v>47</v>
      </c>
      <c r="B54" s="37" t="s">
        <v>161</v>
      </c>
      <c r="C54" s="38" t="s">
        <v>162</v>
      </c>
      <c r="D54" s="51" t="s">
        <v>163</v>
      </c>
      <c r="E54" s="39">
        <v>43710</v>
      </c>
      <c r="F54" s="36"/>
      <c r="G54" s="52">
        <v>17610090</v>
      </c>
      <c r="H54" s="16"/>
      <c r="I54" s="50"/>
    </row>
    <row r="55" spans="1:9" s="15" customFormat="1" ht="67.5" customHeight="1" x14ac:dyDescent="0.25">
      <c r="A55" s="42">
        <v>48</v>
      </c>
      <c r="B55" s="43" t="s">
        <v>164</v>
      </c>
      <c r="C55" s="44" t="s">
        <v>165</v>
      </c>
      <c r="D55" s="48" t="s">
        <v>166</v>
      </c>
      <c r="E55" s="39">
        <v>43713</v>
      </c>
      <c r="F55" s="46"/>
      <c r="G55" s="49">
        <v>308929950</v>
      </c>
      <c r="H55" s="16"/>
      <c r="I55" s="50"/>
    </row>
    <row r="56" spans="1:9" s="15" customFormat="1" ht="67.5" customHeight="1" x14ac:dyDescent="0.25">
      <c r="A56" s="42">
        <v>49</v>
      </c>
      <c r="B56" s="43" t="s">
        <v>167</v>
      </c>
      <c r="C56" s="44" t="s">
        <v>168</v>
      </c>
      <c r="D56" s="48" t="s">
        <v>169</v>
      </c>
      <c r="E56" s="39">
        <v>43726</v>
      </c>
      <c r="F56" s="46"/>
      <c r="G56" s="49">
        <v>82386921</v>
      </c>
      <c r="H56" s="16"/>
      <c r="I56" s="50"/>
    </row>
    <row r="57" spans="1:9" s="15" customFormat="1" ht="67.5" customHeight="1" x14ac:dyDescent="0.25">
      <c r="A57" s="42">
        <v>50</v>
      </c>
      <c r="B57" s="43" t="s">
        <v>170</v>
      </c>
      <c r="C57" s="44" t="s">
        <v>171</v>
      </c>
      <c r="D57" s="48" t="s">
        <v>172</v>
      </c>
      <c r="E57" s="39">
        <v>43731</v>
      </c>
      <c r="F57" s="46"/>
      <c r="G57" s="49">
        <v>532936135</v>
      </c>
      <c r="H57" s="16"/>
      <c r="I57" s="50"/>
    </row>
    <row r="58" spans="1:9" s="15" customFormat="1" ht="67.5" customHeight="1" x14ac:dyDescent="0.25">
      <c r="A58" s="42">
        <v>51</v>
      </c>
      <c r="B58" s="43" t="s">
        <v>173</v>
      </c>
      <c r="C58" s="44" t="s">
        <v>174</v>
      </c>
      <c r="D58" s="48" t="s">
        <v>175</v>
      </c>
      <c r="E58" s="39">
        <v>43731</v>
      </c>
      <c r="F58" s="46"/>
      <c r="G58" s="49">
        <v>78183000</v>
      </c>
      <c r="H58" s="16"/>
      <c r="I58" s="50"/>
    </row>
    <row r="59" spans="1:9" s="15" customFormat="1" ht="67.5" customHeight="1" x14ac:dyDescent="0.25">
      <c r="A59" s="42">
        <v>52</v>
      </c>
      <c r="B59" s="43" t="s">
        <v>176</v>
      </c>
      <c r="C59" s="44" t="s">
        <v>177</v>
      </c>
      <c r="D59" s="48" t="s">
        <v>178</v>
      </c>
      <c r="E59" s="39">
        <v>43733</v>
      </c>
      <c r="F59" s="46"/>
      <c r="G59" s="49">
        <v>192341041</v>
      </c>
      <c r="H59" s="16"/>
      <c r="I59" s="50"/>
    </row>
    <row r="60" spans="1:9" s="15" customFormat="1" ht="67.5" customHeight="1" x14ac:dyDescent="0.25">
      <c r="A60" s="42">
        <v>53</v>
      </c>
      <c r="B60" s="43" t="s">
        <v>179</v>
      </c>
      <c r="C60" s="44" t="s">
        <v>180</v>
      </c>
      <c r="D60" s="48" t="s">
        <v>181</v>
      </c>
      <c r="E60" s="39">
        <v>43734</v>
      </c>
      <c r="F60" s="46"/>
      <c r="G60" s="49">
        <v>6246973922</v>
      </c>
      <c r="H60" s="16"/>
      <c r="I60" s="50"/>
    </row>
    <row r="61" spans="1:9" s="15" customFormat="1" ht="67.5" customHeight="1" x14ac:dyDescent="0.25">
      <c r="A61" s="42">
        <v>54</v>
      </c>
      <c r="B61" s="43" t="s">
        <v>182</v>
      </c>
      <c r="C61" s="44" t="s">
        <v>183</v>
      </c>
      <c r="D61" s="48" t="s">
        <v>184</v>
      </c>
      <c r="E61" s="39">
        <v>43735</v>
      </c>
      <c r="F61" s="46"/>
      <c r="G61" s="49">
        <v>3699185297</v>
      </c>
      <c r="H61" s="16"/>
      <c r="I61" s="50"/>
    </row>
    <row r="62" spans="1:9" s="15" customFormat="1" ht="67.5" customHeight="1" x14ac:dyDescent="0.25">
      <c r="A62" s="42">
        <v>55</v>
      </c>
      <c r="B62" s="37" t="s">
        <v>185</v>
      </c>
      <c r="C62" s="38" t="s">
        <v>186</v>
      </c>
      <c r="D62" s="51" t="s">
        <v>187</v>
      </c>
      <c r="E62" s="39">
        <v>43739</v>
      </c>
      <c r="F62" s="36"/>
      <c r="G62" s="52">
        <v>2035843592</v>
      </c>
      <c r="H62" s="16"/>
      <c r="I62" s="50"/>
    </row>
    <row r="63" spans="1:9" s="15" customFormat="1" ht="67.5" customHeight="1" x14ac:dyDescent="0.25">
      <c r="A63" s="42">
        <v>56</v>
      </c>
      <c r="B63" s="43" t="s">
        <v>188</v>
      </c>
      <c r="C63" s="44" t="s">
        <v>189</v>
      </c>
      <c r="D63" s="48" t="s">
        <v>190</v>
      </c>
      <c r="E63" s="39">
        <v>43748</v>
      </c>
      <c r="F63" s="46"/>
      <c r="G63" s="49">
        <v>2042329569</v>
      </c>
      <c r="H63" s="16"/>
      <c r="I63" s="50"/>
    </row>
    <row r="64" spans="1:9" s="15" customFormat="1" ht="67.5" customHeight="1" x14ac:dyDescent="0.25">
      <c r="A64" s="42">
        <v>57</v>
      </c>
      <c r="B64" s="43" t="s">
        <v>191</v>
      </c>
      <c r="C64" s="44" t="s">
        <v>192</v>
      </c>
      <c r="D64" s="48" t="s">
        <v>193</v>
      </c>
      <c r="E64" s="39">
        <v>43760</v>
      </c>
      <c r="F64" s="46"/>
      <c r="G64" s="49">
        <v>863370258</v>
      </c>
      <c r="H64" s="16"/>
      <c r="I64" s="50"/>
    </row>
    <row r="65" spans="1:9" s="15" customFormat="1" ht="67.5" customHeight="1" x14ac:dyDescent="0.25">
      <c r="A65" s="42">
        <v>58</v>
      </c>
      <c r="B65" s="43" t="s">
        <v>194</v>
      </c>
      <c r="C65" s="44" t="s">
        <v>195</v>
      </c>
      <c r="D65" s="48" t="s">
        <v>196</v>
      </c>
      <c r="E65" s="39">
        <v>43760</v>
      </c>
      <c r="F65" s="46"/>
      <c r="G65" s="49">
        <v>141679026</v>
      </c>
      <c r="H65" s="16"/>
      <c r="I65" s="50"/>
    </row>
    <row r="66" spans="1:9" s="15" customFormat="1" ht="67.5" customHeight="1" x14ac:dyDescent="0.25">
      <c r="A66" s="42">
        <v>59</v>
      </c>
      <c r="B66" s="43" t="s">
        <v>197</v>
      </c>
      <c r="C66" s="44" t="s">
        <v>198</v>
      </c>
      <c r="D66" s="48" t="s">
        <v>199</v>
      </c>
      <c r="E66" s="39">
        <v>43761</v>
      </c>
      <c r="F66" s="46"/>
      <c r="G66" s="49">
        <v>71340500</v>
      </c>
      <c r="H66" s="16"/>
      <c r="I66" s="50"/>
    </row>
    <row r="67" spans="1:9" s="15" customFormat="1" ht="67.5" customHeight="1" x14ac:dyDescent="0.25">
      <c r="A67" s="42">
        <v>60</v>
      </c>
      <c r="B67" s="43" t="s">
        <v>200</v>
      </c>
      <c r="C67" s="44" t="s">
        <v>201</v>
      </c>
      <c r="D67" s="48" t="s">
        <v>202</v>
      </c>
      <c r="E67" s="39">
        <v>43763</v>
      </c>
      <c r="F67" s="46"/>
      <c r="G67" s="49">
        <v>8899569390</v>
      </c>
      <c r="H67" s="16"/>
      <c r="I67" s="50"/>
    </row>
    <row r="68" spans="1:9" s="15" customFormat="1" ht="67.5" customHeight="1" x14ac:dyDescent="0.25">
      <c r="A68" s="42">
        <v>61</v>
      </c>
      <c r="B68" s="43" t="s">
        <v>203</v>
      </c>
      <c r="C68" s="44" t="s">
        <v>204</v>
      </c>
      <c r="D68" s="48" t="s">
        <v>205</v>
      </c>
      <c r="E68" s="39">
        <v>43766</v>
      </c>
      <c r="F68" s="46"/>
      <c r="G68" s="49">
        <v>9642612243</v>
      </c>
      <c r="H68" s="16"/>
      <c r="I68" s="50"/>
    </row>
    <row r="69" spans="1:9" s="15" customFormat="1" ht="67.5" customHeight="1" x14ac:dyDescent="0.25">
      <c r="A69" s="42">
        <v>62</v>
      </c>
      <c r="B69" s="43" t="s">
        <v>206</v>
      </c>
      <c r="C69" s="44" t="s">
        <v>207</v>
      </c>
      <c r="D69" s="48" t="s">
        <v>208</v>
      </c>
      <c r="E69" s="39">
        <v>43767</v>
      </c>
      <c r="F69" s="46"/>
      <c r="G69" s="49">
        <v>1100036000</v>
      </c>
      <c r="H69" s="16"/>
      <c r="I69" s="50"/>
    </row>
    <row r="70" spans="1:9" s="15" customFormat="1" ht="67.5" customHeight="1" x14ac:dyDescent="0.25">
      <c r="A70" s="42">
        <v>63</v>
      </c>
      <c r="B70" s="37" t="s">
        <v>209</v>
      </c>
      <c r="C70" s="38" t="s">
        <v>211</v>
      </c>
      <c r="D70" s="51" t="s">
        <v>212</v>
      </c>
      <c r="E70" s="39">
        <v>43770</v>
      </c>
      <c r="F70" s="36"/>
      <c r="G70" s="52">
        <v>1255287726</v>
      </c>
      <c r="H70" s="16"/>
      <c r="I70" s="50"/>
    </row>
    <row r="71" spans="1:9" s="15" customFormat="1" ht="67.5" customHeight="1" x14ac:dyDescent="0.25">
      <c r="A71" s="42">
        <v>64</v>
      </c>
      <c r="B71" s="43" t="s">
        <v>213</v>
      </c>
      <c r="C71" s="44" t="s">
        <v>217</v>
      </c>
      <c r="D71" s="48" t="s">
        <v>218</v>
      </c>
      <c r="E71" s="39">
        <v>43774</v>
      </c>
      <c r="F71" s="46"/>
      <c r="G71" s="49">
        <v>1085934771</v>
      </c>
      <c r="H71" s="16"/>
      <c r="I71" s="50"/>
    </row>
    <row r="72" spans="1:9" s="15" customFormat="1" ht="67.5" customHeight="1" x14ac:dyDescent="0.25">
      <c r="A72" s="42">
        <v>65</v>
      </c>
      <c r="B72" s="43" t="s">
        <v>219</v>
      </c>
      <c r="C72" s="44" t="s">
        <v>221</v>
      </c>
      <c r="D72" s="48" t="s">
        <v>220</v>
      </c>
      <c r="E72" s="39">
        <v>43783</v>
      </c>
      <c r="F72" s="46"/>
      <c r="G72" s="49">
        <v>34510000</v>
      </c>
      <c r="H72" s="16"/>
      <c r="I72" s="50"/>
    </row>
    <row r="73" spans="1:9" s="15" customFormat="1" ht="67.5" customHeight="1" x14ac:dyDescent="0.25">
      <c r="A73" s="42">
        <v>66</v>
      </c>
      <c r="B73" s="43" t="s">
        <v>222</v>
      </c>
      <c r="C73" s="44" t="s">
        <v>226</v>
      </c>
      <c r="D73" s="48" t="s">
        <v>227</v>
      </c>
      <c r="E73" s="39">
        <v>43783</v>
      </c>
      <c r="F73" s="46"/>
      <c r="G73" s="49">
        <v>256554412806</v>
      </c>
      <c r="H73" s="16"/>
      <c r="I73" s="50"/>
    </row>
    <row r="74" spans="1:9" s="15" customFormat="1" ht="67.5" customHeight="1" x14ac:dyDescent="0.25">
      <c r="A74" s="42">
        <v>67</v>
      </c>
      <c r="B74" s="43" t="s">
        <v>228</v>
      </c>
      <c r="C74" s="44" t="s">
        <v>229</v>
      </c>
      <c r="D74" s="48" t="s">
        <v>230</v>
      </c>
      <c r="E74" s="39">
        <v>43784</v>
      </c>
      <c r="F74" s="46"/>
      <c r="G74" s="49">
        <v>729741856</v>
      </c>
      <c r="H74" s="16"/>
      <c r="I74" s="50"/>
    </row>
    <row r="75" spans="1:9" s="15" customFormat="1" ht="67.5" customHeight="1" x14ac:dyDescent="0.25">
      <c r="A75" s="42">
        <v>68</v>
      </c>
      <c r="B75" s="43" t="s">
        <v>231</v>
      </c>
      <c r="C75" s="44" t="s">
        <v>232</v>
      </c>
      <c r="D75" s="48" t="s">
        <v>233</v>
      </c>
      <c r="E75" s="39">
        <v>43789</v>
      </c>
      <c r="F75" s="46"/>
      <c r="G75" s="49">
        <v>21218407533</v>
      </c>
      <c r="H75" s="16"/>
      <c r="I75" s="50"/>
    </row>
    <row r="76" spans="1:9" s="15" customFormat="1" ht="67.5" customHeight="1" x14ac:dyDescent="0.25">
      <c r="A76" s="42">
        <v>69</v>
      </c>
      <c r="B76" s="43" t="s">
        <v>234</v>
      </c>
      <c r="C76" s="44" t="s">
        <v>235</v>
      </c>
      <c r="D76" s="48" t="s">
        <v>236</v>
      </c>
      <c r="E76" s="39">
        <v>43789</v>
      </c>
      <c r="F76" s="46"/>
      <c r="G76" s="49">
        <v>514258000</v>
      </c>
      <c r="H76" s="16"/>
      <c r="I76" s="50"/>
    </row>
    <row r="77" spans="1:9" s="15" customFormat="1" ht="67.5" customHeight="1" x14ac:dyDescent="0.25">
      <c r="A77" s="42">
        <v>70</v>
      </c>
      <c r="B77" s="43" t="s">
        <v>237</v>
      </c>
      <c r="C77" s="44" t="s">
        <v>238</v>
      </c>
      <c r="D77" s="48" t="s">
        <v>239</v>
      </c>
      <c r="E77" s="39">
        <v>43794</v>
      </c>
      <c r="F77" s="46"/>
      <c r="G77" s="49">
        <v>500653490</v>
      </c>
      <c r="H77" s="16"/>
      <c r="I77" s="50"/>
    </row>
    <row r="78" spans="1:9" s="15" customFormat="1" ht="67.5" customHeight="1" x14ac:dyDescent="0.25">
      <c r="A78" s="42">
        <v>71</v>
      </c>
      <c r="B78" s="43" t="s">
        <v>225</v>
      </c>
      <c r="C78" s="44" t="s">
        <v>240</v>
      </c>
      <c r="D78" s="48" t="s">
        <v>241</v>
      </c>
      <c r="E78" s="39">
        <v>43797</v>
      </c>
      <c r="F78" s="46"/>
      <c r="G78" s="49">
        <v>8899385812</v>
      </c>
      <c r="H78" s="16"/>
      <c r="I78" s="50"/>
    </row>
    <row r="79" spans="1:9" s="15" customFormat="1" ht="67.5" customHeight="1" x14ac:dyDescent="0.25">
      <c r="A79" s="42">
        <v>72</v>
      </c>
      <c r="B79" s="43" t="s">
        <v>224</v>
      </c>
      <c r="C79" s="44" t="s">
        <v>242</v>
      </c>
      <c r="D79" s="48" t="s">
        <v>243</v>
      </c>
      <c r="E79" s="39">
        <v>43798</v>
      </c>
      <c r="F79" s="46"/>
      <c r="G79" s="49">
        <v>4334817168</v>
      </c>
      <c r="H79" s="16"/>
      <c r="I79" s="50"/>
    </row>
    <row r="80" spans="1:9" s="15" customFormat="1" ht="67.5" customHeight="1" x14ac:dyDescent="0.25">
      <c r="A80" s="42">
        <v>73</v>
      </c>
      <c r="B80" s="37" t="s">
        <v>244</v>
      </c>
      <c r="C80" s="38" t="s">
        <v>245</v>
      </c>
      <c r="D80" s="51" t="s">
        <v>246</v>
      </c>
      <c r="E80" s="39">
        <v>43801</v>
      </c>
      <c r="F80" s="36"/>
      <c r="G80" s="52">
        <v>4332494998</v>
      </c>
      <c r="H80" s="16"/>
      <c r="I80" s="50"/>
    </row>
    <row r="81" spans="1:9" s="15" customFormat="1" ht="67.5" customHeight="1" x14ac:dyDescent="0.25">
      <c r="A81" s="42">
        <v>74</v>
      </c>
      <c r="B81" s="43" t="s">
        <v>247</v>
      </c>
      <c r="C81" s="44" t="s">
        <v>248</v>
      </c>
      <c r="D81" s="48" t="s">
        <v>249</v>
      </c>
      <c r="E81" s="39">
        <v>43802</v>
      </c>
      <c r="F81" s="46"/>
      <c r="G81" s="49">
        <v>1100036000</v>
      </c>
      <c r="H81" s="16"/>
      <c r="I81" s="50"/>
    </row>
    <row r="82" spans="1:9" s="15" customFormat="1" ht="67.5" customHeight="1" x14ac:dyDescent="0.25">
      <c r="A82" s="42">
        <v>75</v>
      </c>
      <c r="B82" s="43" t="s">
        <v>250</v>
      </c>
      <c r="C82" s="44" t="s">
        <v>252</v>
      </c>
      <c r="D82" s="48" t="s">
        <v>253</v>
      </c>
      <c r="E82" s="39">
        <v>43802</v>
      </c>
      <c r="F82" s="46"/>
      <c r="G82" s="49">
        <v>8671758314</v>
      </c>
      <c r="H82" s="16"/>
      <c r="I82" s="50"/>
    </row>
    <row r="83" spans="1:9" s="15" customFormat="1" ht="67.5" customHeight="1" x14ac:dyDescent="0.25">
      <c r="A83" s="42">
        <v>76</v>
      </c>
      <c r="B83" s="43" t="s">
        <v>254</v>
      </c>
      <c r="C83" s="44" t="s">
        <v>255</v>
      </c>
      <c r="D83" s="48" t="s">
        <v>256</v>
      </c>
      <c r="E83" s="39">
        <v>43803</v>
      </c>
      <c r="F83" s="46"/>
      <c r="G83" s="49">
        <v>664399765</v>
      </c>
      <c r="H83" s="16"/>
      <c r="I83" s="50"/>
    </row>
    <row r="84" spans="1:9" s="15" customFormat="1" ht="67.5" customHeight="1" x14ac:dyDescent="0.25">
      <c r="A84" s="42">
        <v>77</v>
      </c>
      <c r="B84" s="43" t="s">
        <v>257</v>
      </c>
      <c r="C84" s="44" t="s">
        <v>258</v>
      </c>
      <c r="D84" s="48" t="s">
        <v>259</v>
      </c>
      <c r="E84" s="39">
        <v>43803</v>
      </c>
      <c r="F84" s="46"/>
      <c r="G84" s="49">
        <v>2973884612</v>
      </c>
      <c r="H84" s="16"/>
      <c r="I84" s="50"/>
    </row>
    <row r="85" spans="1:9" s="15" customFormat="1" ht="67.5" customHeight="1" x14ac:dyDescent="0.25">
      <c r="A85" s="42">
        <v>78</v>
      </c>
      <c r="B85" s="43" t="s">
        <v>260</v>
      </c>
      <c r="C85" s="44" t="s">
        <v>261</v>
      </c>
      <c r="D85" s="48" t="s">
        <v>262</v>
      </c>
      <c r="E85" s="39">
        <v>43804</v>
      </c>
      <c r="F85" s="46"/>
      <c r="G85" s="49">
        <v>1728760364</v>
      </c>
      <c r="H85" s="16"/>
      <c r="I85" s="50"/>
    </row>
    <row r="86" spans="1:9" s="15" customFormat="1" ht="67.5" customHeight="1" x14ac:dyDescent="0.25">
      <c r="A86" s="42">
        <v>79</v>
      </c>
      <c r="B86" s="43" t="s">
        <v>223</v>
      </c>
      <c r="C86" s="44" t="s">
        <v>263</v>
      </c>
      <c r="D86" s="48" t="s">
        <v>264</v>
      </c>
      <c r="E86" s="39">
        <v>43804</v>
      </c>
      <c r="F86" s="46"/>
      <c r="G86" s="49">
        <v>6631744531</v>
      </c>
      <c r="H86" s="16"/>
      <c r="I86" s="50"/>
    </row>
    <row r="87" spans="1:9" s="15" customFormat="1" ht="67.5" customHeight="1" x14ac:dyDescent="0.25">
      <c r="A87" s="42">
        <v>80</v>
      </c>
      <c r="B87" s="43" t="s">
        <v>210</v>
      </c>
      <c r="C87" s="44" t="s">
        <v>265</v>
      </c>
      <c r="D87" s="48" t="s">
        <v>266</v>
      </c>
      <c r="E87" s="39">
        <v>43805</v>
      </c>
      <c r="F87" s="46"/>
      <c r="G87" s="49">
        <v>1372712406</v>
      </c>
      <c r="H87" s="16"/>
      <c r="I87" s="50"/>
    </row>
    <row r="88" spans="1:9" s="15" customFormat="1" ht="67.5" customHeight="1" x14ac:dyDescent="0.25">
      <c r="A88" s="42">
        <v>81</v>
      </c>
      <c r="B88" s="43" t="s">
        <v>214</v>
      </c>
      <c r="C88" s="44" t="s">
        <v>267</v>
      </c>
      <c r="D88" s="48" t="s">
        <v>268</v>
      </c>
      <c r="E88" s="39">
        <v>43808</v>
      </c>
      <c r="F88" s="46"/>
      <c r="G88" s="49">
        <v>1073065586</v>
      </c>
      <c r="H88" s="16"/>
      <c r="I88" s="50"/>
    </row>
    <row r="89" spans="1:9" s="15" customFormat="1" ht="67.5" customHeight="1" x14ac:dyDescent="0.25">
      <c r="A89" s="42">
        <v>82</v>
      </c>
      <c r="B89" s="43" t="s">
        <v>269</v>
      </c>
      <c r="C89" s="44" t="s">
        <v>270</v>
      </c>
      <c r="D89" s="48" t="s">
        <v>271</v>
      </c>
      <c r="E89" s="39">
        <v>43808</v>
      </c>
      <c r="F89" s="46"/>
      <c r="G89" s="49">
        <v>9385272965</v>
      </c>
      <c r="H89" s="16"/>
      <c r="I89" s="50"/>
    </row>
    <row r="90" spans="1:9" s="15" customFormat="1" ht="67.5" customHeight="1" x14ac:dyDescent="0.25">
      <c r="A90" s="42">
        <v>83</v>
      </c>
      <c r="B90" s="43" t="s">
        <v>272</v>
      </c>
      <c r="C90" s="44" t="s">
        <v>273</v>
      </c>
      <c r="D90" s="48" t="s">
        <v>274</v>
      </c>
      <c r="E90" s="39">
        <v>43808</v>
      </c>
      <c r="F90" s="46"/>
      <c r="G90" s="49">
        <v>1040552512</v>
      </c>
      <c r="H90" s="16"/>
      <c r="I90" s="50"/>
    </row>
    <row r="91" spans="1:9" s="15" customFormat="1" ht="67.5" customHeight="1" x14ac:dyDescent="0.25">
      <c r="A91" s="42">
        <v>84</v>
      </c>
      <c r="B91" s="43" t="s">
        <v>275</v>
      </c>
      <c r="C91" s="44" t="s">
        <v>276</v>
      </c>
      <c r="D91" s="48" t="s">
        <v>277</v>
      </c>
      <c r="E91" s="39">
        <v>43809</v>
      </c>
      <c r="F91" s="46"/>
      <c r="G91" s="49">
        <v>1327438424</v>
      </c>
      <c r="H91" s="16"/>
      <c r="I91" s="50"/>
    </row>
    <row r="92" spans="1:9" s="15" customFormat="1" ht="67.5" customHeight="1" x14ac:dyDescent="0.25">
      <c r="A92" s="42">
        <v>85</v>
      </c>
      <c r="B92" s="43" t="s">
        <v>278</v>
      </c>
      <c r="C92" s="44" t="s">
        <v>279</v>
      </c>
      <c r="D92" s="48" t="s">
        <v>280</v>
      </c>
      <c r="E92" s="39">
        <v>43809</v>
      </c>
      <c r="F92" s="46"/>
      <c r="G92" s="49">
        <v>5013463587</v>
      </c>
      <c r="H92" s="16"/>
      <c r="I92" s="50"/>
    </row>
    <row r="93" spans="1:9" s="15" customFormat="1" ht="67.5" customHeight="1" x14ac:dyDescent="0.25">
      <c r="A93" s="42">
        <v>86</v>
      </c>
      <c r="B93" s="43" t="s">
        <v>281</v>
      </c>
      <c r="C93" s="44" t="s">
        <v>282</v>
      </c>
      <c r="D93" s="48" t="s">
        <v>283</v>
      </c>
      <c r="E93" s="39">
        <v>43810</v>
      </c>
      <c r="F93" s="46"/>
      <c r="G93" s="49" t="s">
        <v>284</v>
      </c>
      <c r="H93" s="16"/>
      <c r="I93" s="50">
        <f>8087908465+8562861551</f>
        <v>16650770016</v>
      </c>
    </row>
    <row r="94" spans="1:9" s="15" customFormat="1" ht="67.5" customHeight="1" x14ac:dyDescent="0.25">
      <c r="A94" s="42">
        <v>87</v>
      </c>
      <c r="B94" s="43" t="s">
        <v>251</v>
      </c>
      <c r="C94" s="44" t="s">
        <v>285</v>
      </c>
      <c r="D94" s="48" t="s">
        <v>286</v>
      </c>
      <c r="E94" s="39">
        <v>43810</v>
      </c>
      <c r="F94" s="46"/>
      <c r="G94" s="49">
        <v>15334760019</v>
      </c>
      <c r="H94" s="16"/>
      <c r="I94" s="50"/>
    </row>
    <row r="95" spans="1:9" s="15" customFormat="1" ht="67.5" customHeight="1" x14ac:dyDescent="0.25">
      <c r="A95" s="42">
        <v>88</v>
      </c>
      <c r="B95" s="43" t="s">
        <v>287</v>
      </c>
      <c r="C95" s="44" t="s">
        <v>288</v>
      </c>
      <c r="D95" s="48" t="s">
        <v>289</v>
      </c>
      <c r="E95" s="39">
        <v>43810</v>
      </c>
      <c r="F95" s="46"/>
      <c r="G95" s="49">
        <v>51917677964</v>
      </c>
      <c r="H95" s="16"/>
      <c r="I95" s="50"/>
    </row>
    <row r="96" spans="1:9" s="15" customFormat="1" ht="67.5" customHeight="1" x14ac:dyDescent="0.25">
      <c r="A96" s="42">
        <v>89</v>
      </c>
      <c r="B96" s="43" t="s">
        <v>216</v>
      </c>
      <c r="C96" s="44" t="s">
        <v>290</v>
      </c>
      <c r="D96" s="48" t="s">
        <v>291</v>
      </c>
      <c r="E96" s="39">
        <v>43811</v>
      </c>
      <c r="F96" s="46"/>
      <c r="G96" s="49" t="s">
        <v>292</v>
      </c>
      <c r="H96" s="16"/>
      <c r="I96" s="50">
        <f>990511386+1057238602</f>
        <v>2047749988</v>
      </c>
    </row>
    <row r="97" spans="1:9" s="15" customFormat="1" ht="67.5" customHeight="1" x14ac:dyDescent="0.25">
      <c r="A97" s="42">
        <v>90</v>
      </c>
      <c r="B97" s="43" t="s">
        <v>293</v>
      </c>
      <c r="C97" s="44" t="s">
        <v>294</v>
      </c>
      <c r="D97" s="48" t="s">
        <v>295</v>
      </c>
      <c r="E97" s="39">
        <v>43811</v>
      </c>
      <c r="F97" s="46"/>
      <c r="G97" s="49" t="s">
        <v>296</v>
      </c>
      <c r="H97" s="16"/>
      <c r="I97" s="50">
        <f>7715108417+6149155831</f>
        <v>13864264248</v>
      </c>
    </row>
    <row r="98" spans="1:9" s="15" customFormat="1" ht="67.5" customHeight="1" x14ac:dyDescent="0.25">
      <c r="A98" s="42">
        <v>91</v>
      </c>
      <c r="B98" s="43" t="s">
        <v>297</v>
      </c>
      <c r="C98" s="44" t="s">
        <v>298</v>
      </c>
      <c r="D98" s="48" t="s">
        <v>299</v>
      </c>
      <c r="E98" s="39">
        <v>43811</v>
      </c>
      <c r="F98" s="46"/>
      <c r="G98" s="49">
        <v>7836791406</v>
      </c>
      <c r="H98" s="16"/>
      <c r="I98" s="50"/>
    </row>
    <row r="99" spans="1:9" s="15" customFormat="1" ht="67.5" customHeight="1" x14ac:dyDescent="0.25">
      <c r="A99" s="42">
        <v>92</v>
      </c>
      <c r="B99" s="43" t="s">
        <v>300</v>
      </c>
      <c r="C99" s="44" t="s">
        <v>301</v>
      </c>
      <c r="D99" s="48" t="s">
        <v>302</v>
      </c>
      <c r="E99" s="39">
        <v>43812</v>
      </c>
      <c r="F99" s="46"/>
      <c r="G99" s="49" t="s">
        <v>303</v>
      </c>
      <c r="H99" s="16"/>
      <c r="I99" s="50">
        <f>752664654+827687245</f>
        <v>1580351899</v>
      </c>
    </row>
    <row r="100" spans="1:9" s="15" customFormat="1" ht="67.5" customHeight="1" x14ac:dyDescent="0.25">
      <c r="A100" s="42">
        <v>93</v>
      </c>
      <c r="B100" s="43" t="s">
        <v>304</v>
      </c>
      <c r="C100" s="44" t="s">
        <v>305</v>
      </c>
      <c r="D100" s="48" t="s">
        <v>306</v>
      </c>
      <c r="E100" s="39">
        <v>43812</v>
      </c>
      <c r="F100" s="46"/>
      <c r="G100" s="49">
        <v>981709711</v>
      </c>
      <c r="H100" s="16"/>
      <c r="I100" s="50"/>
    </row>
    <row r="101" spans="1:9" s="15" customFormat="1" ht="67.5" customHeight="1" x14ac:dyDescent="0.25">
      <c r="A101" s="42">
        <v>94</v>
      </c>
      <c r="B101" s="43" t="s">
        <v>215</v>
      </c>
      <c r="C101" s="44" t="s">
        <v>307</v>
      </c>
      <c r="D101" s="48" t="s">
        <v>308</v>
      </c>
      <c r="E101" s="39">
        <v>43815</v>
      </c>
      <c r="F101" s="46"/>
      <c r="G101" s="49">
        <v>3666857670</v>
      </c>
      <c r="H101" s="16"/>
      <c r="I101" s="50"/>
    </row>
    <row r="102" spans="1:9" s="15" customFormat="1" ht="67.5" customHeight="1" x14ac:dyDescent="0.25">
      <c r="A102" s="42">
        <v>95</v>
      </c>
      <c r="B102" s="43" t="s">
        <v>309</v>
      </c>
      <c r="C102" s="44" t="s">
        <v>310</v>
      </c>
      <c r="D102" s="48" t="s">
        <v>311</v>
      </c>
      <c r="E102" s="39">
        <v>43815</v>
      </c>
      <c r="F102" s="46"/>
      <c r="G102" s="49">
        <v>830753282</v>
      </c>
      <c r="H102" s="16"/>
      <c r="I102" s="50"/>
    </row>
    <row r="103" spans="1:9" s="15" customFormat="1" ht="67.5" customHeight="1" x14ac:dyDescent="0.25">
      <c r="A103" s="42">
        <v>96</v>
      </c>
      <c r="B103" s="43" t="s">
        <v>312</v>
      </c>
      <c r="C103" s="44" t="s">
        <v>313</v>
      </c>
      <c r="D103" s="48" t="s">
        <v>314</v>
      </c>
      <c r="E103" s="39">
        <v>43816</v>
      </c>
      <c r="F103" s="46"/>
      <c r="G103" s="49">
        <v>49980000</v>
      </c>
      <c r="H103" s="16"/>
      <c r="I103" s="50"/>
    </row>
    <row r="104" spans="1:9" s="15" customFormat="1" ht="67.5" customHeight="1" x14ac:dyDescent="0.25">
      <c r="A104" s="42">
        <v>97</v>
      </c>
      <c r="B104" s="43" t="s">
        <v>315</v>
      </c>
      <c r="C104" s="44" t="s">
        <v>316</v>
      </c>
      <c r="D104" s="48" t="s">
        <v>317</v>
      </c>
      <c r="E104" s="39">
        <v>43816</v>
      </c>
      <c r="F104" s="46"/>
      <c r="G104" s="49">
        <v>1872914987</v>
      </c>
      <c r="H104" s="16"/>
      <c r="I104" s="50"/>
    </row>
    <row r="105" spans="1:9" s="15" customFormat="1" ht="67.5" customHeight="1" x14ac:dyDescent="0.25">
      <c r="A105" s="42">
        <v>98</v>
      </c>
      <c r="B105" s="43" t="s">
        <v>318</v>
      </c>
      <c r="C105" s="44" t="s">
        <v>319</v>
      </c>
      <c r="D105" s="48" t="s">
        <v>320</v>
      </c>
      <c r="E105" s="39">
        <v>43817</v>
      </c>
      <c r="F105" s="46"/>
      <c r="G105" s="49">
        <v>2880894574</v>
      </c>
      <c r="H105" s="16"/>
      <c r="I105" s="50"/>
    </row>
    <row r="106" spans="1:9" s="15" customFormat="1" ht="67.5" customHeight="1" x14ac:dyDescent="0.25">
      <c r="A106" s="42">
        <v>99</v>
      </c>
      <c r="B106" s="43" t="s">
        <v>321</v>
      </c>
      <c r="C106" s="44" t="s">
        <v>322</v>
      </c>
      <c r="D106" s="48" t="s">
        <v>323</v>
      </c>
      <c r="E106" s="39">
        <v>43818</v>
      </c>
      <c r="F106" s="46"/>
      <c r="G106" s="49" t="s">
        <v>324</v>
      </c>
      <c r="H106" s="16"/>
      <c r="I106" s="50">
        <f>559574329+3517101777</f>
        <v>4076676106</v>
      </c>
    </row>
    <row r="107" spans="1:9" s="15" customFormat="1" ht="67.5" customHeight="1" x14ac:dyDescent="0.25">
      <c r="A107" s="42">
        <v>100</v>
      </c>
      <c r="B107" s="43" t="s">
        <v>325</v>
      </c>
      <c r="C107" s="44" t="s">
        <v>326</v>
      </c>
      <c r="D107" s="48" t="s">
        <v>327</v>
      </c>
      <c r="E107" s="39">
        <v>43819</v>
      </c>
      <c r="F107" s="46"/>
      <c r="G107" s="49">
        <v>1291572075</v>
      </c>
      <c r="H107" s="16"/>
      <c r="I107" s="50"/>
    </row>
    <row r="108" spans="1:9" s="15" customFormat="1" ht="67.5" customHeight="1" x14ac:dyDescent="0.25">
      <c r="A108" s="42">
        <v>101</v>
      </c>
      <c r="B108" s="43" t="s">
        <v>328</v>
      </c>
      <c r="C108" s="44" t="s">
        <v>329</v>
      </c>
      <c r="D108" s="48" t="s">
        <v>330</v>
      </c>
      <c r="E108" s="39">
        <v>43819</v>
      </c>
      <c r="F108" s="46"/>
      <c r="G108" s="49">
        <v>36860405793</v>
      </c>
      <c r="H108" s="16"/>
      <c r="I108" s="50"/>
    </row>
    <row r="109" spans="1:9" s="15" customFormat="1" ht="67.5" customHeight="1" x14ac:dyDescent="0.25">
      <c r="A109" s="42">
        <v>102</v>
      </c>
      <c r="B109" s="43" t="s">
        <v>331</v>
      </c>
      <c r="C109" s="44" t="s">
        <v>332</v>
      </c>
      <c r="D109" s="48" t="s">
        <v>333</v>
      </c>
      <c r="E109" s="39">
        <v>43819</v>
      </c>
      <c r="F109" s="46"/>
      <c r="G109" s="49">
        <v>3025690048</v>
      </c>
      <c r="H109" s="16"/>
      <c r="I109" s="50"/>
    </row>
    <row r="110" spans="1:9" s="15" customFormat="1" ht="67.5" customHeight="1" x14ac:dyDescent="0.25">
      <c r="A110" s="42">
        <v>103</v>
      </c>
      <c r="B110" s="43" t="s">
        <v>334</v>
      </c>
      <c r="C110" s="44" t="s">
        <v>335</v>
      </c>
      <c r="D110" s="48" t="s">
        <v>336</v>
      </c>
      <c r="E110" s="39">
        <v>43823</v>
      </c>
      <c r="F110" s="46"/>
      <c r="G110" s="49">
        <v>20944000</v>
      </c>
      <c r="H110" s="16"/>
      <c r="I110" s="50"/>
    </row>
    <row r="111" spans="1:9" s="15" customFormat="1" ht="67.5" customHeight="1" x14ac:dyDescent="0.25">
      <c r="A111" s="42">
        <v>104</v>
      </c>
      <c r="B111" s="43" t="s">
        <v>337</v>
      </c>
      <c r="C111" s="44" t="s">
        <v>338</v>
      </c>
      <c r="D111" s="48" t="s">
        <v>339</v>
      </c>
      <c r="E111" s="39">
        <v>43823</v>
      </c>
      <c r="F111" s="46"/>
      <c r="G111" s="49">
        <v>76000000</v>
      </c>
      <c r="H111" s="16"/>
      <c r="I111" s="50"/>
    </row>
    <row r="112" spans="1:9" s="15" customFormat="1" ht="67.5" customHeight="1" x14ac:dyDescent="0.25">
      <c r="A112" s="42">
        <v>105</v>
      </c>
      <c r="B112" s="43" t="s">
        <v>340</v>
      </c>
      <c r="C112" s="44" t="s">
        <v>341</v>
      </c>
      <c r="D112" s="48" t="s">
        <v>342</v>
      </c>
      <c r="E112" s="39">
        <v>43825</v>
      </c>
      <c r="F112" s="46"/>
      <c r="G112" s="49">
        <v>108105339752</v>
      </c>
      <c r="H112" s="16"/>
      <c r="I112" s="50"/>
    </row>
    <row r="113" spans="1:9" s="15" customFormat="1" ht="67.5" customHeight="1" x14ac:dyDescent="0.25">
      <c r="A113" s="42">
        <v>106</v>
      </c>
      <c r="B113" s="43" t="s">
        <v>343</v>
      </c>
      <c r="C113" s="44" t="s">
        <v>344</v>
      </c>
      <c r="D113" s="48" t="s">
        <v>345</v>
      </c>
      <c r="E113" s="39">
        <v>43825</v>
      </c>
      <c r="F113" s="46"/>
      <c r="G113" s="49">
        <v>5151728851</v>
      </c>
      <c r="H113" s="16"/>
      <c r="I113" s="50"/>
    </row>
    <row r="114" spans="1:9" s="15" customFormat="1" ht="15.75" thickBot="1" x14ac:dyDescent="0.3">
      <c r="A114" s="30"/>
      <c r="B114" s="31"/>
      <c r="C114" s="32"/>
      <c r="D114" s="33"/>
      <c r="E114" s="34"/>
      <c r="F114" s="35"/>
      <c r="G114" s="41"/>
      <c r="H114" s="16"/>
    </row>
    <row r="115" spans="1:9" ht="15.75" thickTop="1" x14ac:dyDescent="0.25"/>
    <row r="117" spans="1:9" x14ac:dyDescent="0.25">
      <c r="C117" s="17" t="s">
        <v>10</v>
      </c>
      <c r="D117" s="18">
        <f>+COUNT(A8:A114)</f>
        <v>106</v>
      </c>
    </row>
    <row r="119" spans="1:9" s="22" customFormat="1" x14ac:dyDescent="0.25">
      <c r="A119" s="4"/>
      <c r="B119" s="5"/>
      <c r="C119" s="17" t="s">
        <v>11</v>
      </c>
      <c r="D119" s="20">
        <f>SUM(G8:G114)+I93+I96+I97+I99+I106</f>
        <v>684888336192</v>
      </c>
      <c r="F119" s="8"/>
      <c r="G119" s="9"/>
      <c r="H119" s="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70" zoomScaleNormal="70" workbookViewId="0">
      <selection activeCell="B8" sqref="B8:G15"/>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160</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161</v>
      </c>
      <c r="C8" s="38" t="s">
        <v>162</v>
      </c>
      <c r="D8" s="51" t="s">
        <v>163</v>
      </c>
      <c r="E8" s="39">
        <v>43710</v>
      </c>
      <c r="F8" s="36"/>
      <c r="G8" s="52">
        <v>17610090</v>
      </c>
      <c r="H8" s="14" t="s">
        <v>9</v>
      </c>
      <c r="I8" s="50"/>
    </row>
    <row r="9" spans="1:9" s="15" customFormat="1" ht="67.5" customHeight="1" x14ac:dyDescent="0.25">
      <c r="A9" s="42">
        <v>2</v>
      </c>
      <c r="B9" s="43" t="s">
        <v>164</v>
      </c>
      <c r="C9" s="44" t="s">
        <v>165</v>
      </c>
      <c r="D9" s="48" t="s">
        <v>166</v>
      </c>
      <c r="E9" s="39">
        <v>43713</v>
      </c>
      <c r="F9" s="46"/>
      <c r="G9" s="49">
        <v>308929950</v>
      </c>
      <c r="H9" s="16"/>
      <c r="I9" s="50"/>
    </row>
    <row r="10" spans="1:9" s="15" customFormat="1" ht="67.5" customHeight="1" x14ac:dyDescent="0.25">
      <c r="A10" s="42">
        <v>3</v>
      </c>
      <c r="B10" s="43" t="s">
        <v>167</v>
      </c>
      <c r="C10" s="44" t="s">
        <v>168</v>
      </c>
      <c r="D10" s="48" t="s">
        <v>169</v>
      </c>
      <c r="E10" s="39">
        <v>43726</v>
      </c>
      <c r="F10" s="46"/>
      <c r="G10" s="49">
        <v>82386921</v>
      </c>
      <c r="H10" s="16"/>
      <c r="I10" s="50"/>
    </row>
    <row r="11" spans="1:9" s="15" customFormat="1" ht="67.5" customHeight="1" x14ac:dyDescent="0.25">
      <c r="A11" s="42">
        <v>4</v>
      </c>
      <c r="B11" s="43" t="s">
        <v>170</v>
      </c>
      <c r="C11" s="44" t="s">
        <v>171</v>
      </c>
      <c r="D11" s="48" t="s">
        <v>172</v>
      </c>
      <c r="E11" s="39">
        <v>43731</v>
      </c>
      <c r="F11" s="46"/>
      <c r="G11" s="49">
        <v>532936135</v>
      </c>
      <c r="H11" s="16"/>
      <c r="I11" s="50"/>
    </row>
    <row r="12" spans="1:9" s="15" customFormat="1" ht="67.5" customHeight="1" x14ac:dyDescent="0.25">
      <c r="A12" s="42">
        <v>5</v>
      </c>
      <c r="B12" s="43" t="s">
        <v>173</v>
      </c>
      <c r="C12" s="44" t="s">
        <v>174</v>
      </c>
      <c r="D12" s="48" t="s">
        <v>175</v>
      </c>
      <c r="E12" s="39">
        <v>43731</v>
      </c>
      <c r="F12" s="46"/>
      <c r="G12" s="49">
        <v>78183000</v>
      </c>
      <c r="H12" s="16"/>
      <c r="I12" s="50"/>
    </row>
    <row r="13" spans="1:9" s="15" customFormat="1" ht="67.5" customHeight="1" x14ac:dyDescent="0.25">
      <c r="A13" s="42">
        <v>6</v>
      </c>
      <c r="B13" s="43" t="s">
        <v>176</v>
      </c>
      <c r="C13" s="44" t="s">
        <v>177</v>
      </c>
      <c r="D13" s="48" t="s">
        <v>178</v>
      </c>
      <c r="E13" s="39">
        <v>43733</v>
      </c>
      <c r="F13" s="46"/>
      <c r="G13" s="49">
        <v>192341041</v>
      </c>
      <c r="H13" s="16"/>
      <c r="I13" s="50"/>
    </row>
    <row r="14" spans="1:9" s="15" customFormat="1" ht="67.5" customHeight="1" x14ac:dyDescent="0.25">
      <c r="A14" s="42">
        <v>7</v>
      </c>
      <c r="B14" s="43" t="s">
        <v>179</v>
      </c>
      <c r="C14" s="44" t="s">
        <v>180</v>
      </c>
      <c r="D14" s="48" t="s">
        <v>181</v>
      </c>
      <c r="E14" s="39">
        <v>43734</v>
      </c>
      <c r="F14" s="46"/>
      <c r="G14" s="49">
        <v>6246973922</v>
      </c>
      <c r="H14" s="16"/>
      <c r="I14" s="50"/>
    </row>
    <row r="15" spans="1:9" s="15" customFormat="1" ht="67.5" customHeight="1" x14ac:dyDescent="0.25">
      <c r="A15" s="42">
        <v>8</v>
      </c>
      <c r="B15" s="43" t="s">
        <v>182</v>
      </c>
      <c r="C15" s="44" t="s">
        <v>183</v>
      </c>
      <c r="D15" s="48" t="s">
        <v>184</v>
      </c>
      <c r="E15" s="39">
        <v>43735</v>
      </c>
      <c r="F15" s="46"/>
      <c r="G15" s="49">
        <v>3699185297</v>
      </c>
      <c r="H15" s="16"/>
      <c r="I15" s="50"/>
    </row>
    <row r="16" spans="1:9" s="15" customFormat="1" ht="15.75" thickBot="1" x14ac:dyDescent="0.3">
      <c r="A16" s="30"/>
      <c r="B16" s="31"/>
      <c r="C16" s="32"/>
      <c r="D16" s="33"/>
      <c r="E16" s="34"/>
      <c r="F16" s="35"/>
      <c r="G16" s="41"/>
      <c r="H16" s="16"/>
    </row>
    <row r="17" spans="1:8" ht="15.75" thickTop="1" x14ac:dyDescent="0.25"/>
    <row r="19" spans="1:8" x14ac:dyDescent="0.25">
      <c r="C19" s="17" t="s">
        <v>10</v>
      </c>
      <c r="D19" s="18">
        <f>+COUNT(A8:A16)</f>
        <v>8</v>
      </c>
    </row>
    <row r="21" spans="1:8" s="22" customFormat="1" x14ac:dyDescent="0.25">
      <c r="A21" s="4"/>
      <c r="B21" s="5"/>
      <c r="C21" s="17" t="s">
        <v>11</v>
      </c>
      <c r="D21" s="20">
        <f>SUM(G8:G16)</f>
        <v>11158546356</v>
      </c>
      <c r="F21" s="8"/>
      <c r="G21" s="9"/>
      <c r="H21" s="2"/>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185</v>
      </c>
      <c r="C8" s="38" t="s">
        <v>186</v>
      </c>
      <c r="D8" s="51" t="s">
        <v>187</v>
      </c>
      <c r="E8" s="39">
        <v>43739</v>
      </c>
      <c r="F8" s="36"/>
      <c r="G8" s="52">
        <v>2035843592</v>
      </c>
      <c r="H8" s="14" t="s">
        <v>9</v>
      </c>
      <c r="I8" s="50"/>
    </row>
    <row r="9" spans="1:9" s="15" customFormat="1" ht="67.5" customHeight="1" x14ac:dyDescent="0.25">
      <c r="A9" s="42">
        <v>2</v>
      </c>
      <c r="B9" s="43" t="s">
        <v>188</v>
      </c>
      <c r="C9" s="44" t="s">
        <v>189</v>
      </c>
      <c r="D9" s="48" t="s">
        <v>190</v>
      </c>
      <c r="E9" s="39">
        <v>43748</v>
      </c>
      <c r="F9" s="46"/>
      <c r="G9" s="49">
        <v>2042329569</v>
      </c>
      <c r="H9" s="16"/>
      <c r="I9" s="50"/>
    </row>
    <row r="10" spans="1:9" s="15" customFormat="1" ht="67.5" customHeight="1" x14ac:dyDescent="0.25">
      <c r="A10" s="42">
        <v>3</v>
      </c>
      <c r="B10" s="43" t="s">
        <v>191</v>
      </c>
      <c r="C10" s="44" t="s">
        <v>192</v>
      </c>
      <c r="D10" s="48" t="s">
        <v>193</v>
      </c>
      <c r="E10" s="39">
        <v>43760</v>
      </c>
      <c r="F10" s="46"/>
      <c r="G10" s="49">
        <v>863370258</v>
      </c>
      <c r="H10" s="16"/>
      <c r="I10" s="50"/>
    </row>
    <row r="11" spans="1:9" s="15" customFormat="1" ht="67.5" customHeight="1" x14ac:dyDescent="0.25">
      <c r="A11" s="42">
        <v>4</v>
      </c>
      <c r="B11" s="43" t="s">
        <v>194</v>
      </c>
      <c r="C11" s="44" t="s">
        <v>195</v>
      </c>
      <c r="D11" s="48" t="s">
        <v>196</v>
      </c>
      <c r="E11" s="39">
        <v>43760</v>
      </c>
      <c r="F11" s="46"/>
      <c r="G11" s="49">
        <v>141679026</v>
      </c>
      <c r="H11" s="16"/>
      <c r="I11" s="50"/>
    </row>
    <row r="12" spans="1:9" s="15" customFormat="1" ht="67.5" customHeight="1" x14ac:dyDescent="0.25">
      <c r="A12" s="42">
        <v>5</v>
      </c>
      <c r="B12" s="43" t="s">
        <v>197</v>
      </c>
      <c r="C12" s="44" t="s">
        <v>198</v>
      </c>
      <c r="D12" s="48" t="s">
        <v>199</v>
      </c>
      <c r="E12" s="39">
        <v>43761</v>
      </c>
      <c r="F12" s="46"/>
      <c r="G12" s="49">
        <v>71340500</v>
      </c>
      <c r="H12" s="16"/>
      <c r="I12" s="50"/>
    </row>
    <row r="13" spans="1:9" s="15" customFormat="1" ht="67.5" customHeight="1" x14ac:dyDescent="0.25">
      <c r="A13" s="42">
        <v>6</v>
      </c>
      <c r="B13" s="43" t="s">
        <v>200</v>
      </c>
      <c r="C13" s="44" t="s">
        <v>201</v>
      </c>
      <c r="D13" s="48" t="s">
        <v>202</v>
      </c>
      <c r="E13" s="39">
        <v>43763</v>
      </c>
      <c r="F13" s="46"/>
      <c r="G13" s="49">
        <v>8899569390</v>
      </c>
      <c r="H13" s="16"/>
      <c r="I13" s="50"/>
    </row>
    <row r="14" spans="1:9" s="15" customFormat="1" ht="67.5" customHeight="1" x14ac:dyDescent="0.25">
      <c r="A14" s="42">
        <v>7</v>
      </c>
      <c r="B14" s="43" t="s">
        <v>203</v>
      </c>
      <c r="C14" s="44" t="s">
        <v>204</v>
      </c>
      <c r="D14" s="48" t="s">
        <v>205</v>
      </c>
      <c r="E14" s="39">
        <v>43766</v>
      </c>
      <c r="F14" s="46"/>
      <c r="G14" s="49">
        <v>9642612243</v>
      </c>
      <c r="H14" s="16"/>
      <c r="I14" s="50"/>
    </row>
    <row r="15" spans="1:9" s="15" customFormat="1" ht="67.5" customHeight="1" x14ac:dyDescent="0.25">
      <c r="A15" s="42">
        <v>8</v>
      </c>
      <c r="B15" s="43" t="s">
        <v>206</v>
      </c>
      <c r="C15" s="44" t="s">
        <v>207</v>
      </c>
      <c r="D15" s="48" t="s">
        <v>208</v>
      </c>
      <c r="E15" s="39">
        <v>43767</v>
      </c>
      <c r="F15" s="46"/>
      <c r="G15" s="49">
        <v>1100036000</v>
      </c>
      <c r="H15" s="16"/>
      <c r="I15" s="50"/>
    </row>
    <row r="16" spans="1:9" s="15" customFormat="1" ht="15.75" thickBot="1" x14ac:dyDescent="0.3">
      <c r="A16" s="30"/>
      <c r="B16" s="31"/>
      <c r="C16" s="32"/>
      <c r="D16" s="33"/>
      <c r="E16" s="34"/>
      <c r="F16" s="35"/>
      <c r="G16" s="41"/>
      <c r="H16" s="16"/>
    </row>
    <row r="17" spans="1:8" ht="15.75" thickTop="1" x14ac:dyDescent="0.25"/>
    <row r="19" spans="1:8" x14ac:dyDescent="0.25">
      <c r="C19" s="17" t="s">
        <v>10</v>
      </c>
      <c r="D19" s="18">
        <f>+COUNT(A8:A16)</f>
        <v>8</v>
      </c>
    </row>
    <row r="21" spans="1:8" s="22" customFormat="1" x14ac:dyDescent="0.25">
      <c r="A21" s="4"/>
      <c r="B21" s="5"/>
      <c r="C21" s="17" t="s">
        <v>11</v>
      </c>
      <c r="D21" s="20">
        <f>SUM(G8:G16)</f>
        <v>24796780578</v>
      </c>
      <c r="F21" s="8"/>
      <c r="G21" s="9"/>
      <c r="H21" s="2"/>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347</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209</v>
      </c>
      <c r="C8" s="38" t="s">
        <v>211</v>
      </c>
      <c r="D8" s="51" t="s">
        <v>212</v>
      </c>
      <c r="E8" s="39">
        <v>43770</v>
      </c>
      <c r="F8" s="36"/>
      <c r="G8" s="52">
        <v>1255287726</v>
      </c>
      <c r="H8" s="14" t="s">
        <v>9</v>
      </c>
      <c r="I8" s="50"/>
    </row>
    <row r="9" spans="1:9" s="15" customFormat="1" ht="67.5" customHeight="1" x14ac:dyDescent="0.25">
      <c r="A9" s="42">
        <v>2</v>
      </c>
      <c r="B9" s="43" t="s">
        <v>213</v>
      </c>
      <c r="C9" s="44" t="s">
        <v>217</v>
      </c>
      <c r="D9" s="48" t="s">
        <v>218</v>
      </c>
      <c r="E9" s="39">
        <v>43774</v>
      </c>
      <c r="F9" s="46"/>
      <c r="G9" s="49">
        <v>1085934771</v>
      </c>
      <c r="H9" s="16"/>
      <c r="I9" s="50"/>
    </row>
    <row r="10" spans="1:9" s="15" customFormat="1" ht="67.5" customHeight="1" x14ac:dyDescent="0.25">
      <c r="A10" s="42">
        <v>3</v>
      </c>
      <c r="B10" s="43" t="s">
        <v>219</v>
      </c>
      <c r="C10" s="44" t="s">
        <v>221</v>
      </c>
      <c r="D10" s="48" t="s">
        <v>220</v>
      </c>
      <c r="E10" s="39">
        <v>43783</v>
      </c>
      <c r="F10" s="46"/>
      <c r="G10" s="49">
        <v>34510000</v>
      </c>
      <c r="H10" s="16"/>
      <c r="I10" s="50"/>
    </row>
    <row r="11" spans="1:9" s="15" customFormat="1" ht="67.5" customHeight="1" x14ac:dyDescent="0.25">
      <c r="A11" s="42">
        <v>4</v>
      </c>
      <c r="B11" s="43" t="s">
        <v>222</v>
      </c>
      <c r="C11" s="44" t="s">
        <v>226</v>
      </c>
      <c r="D11" s="48" t="s">
        <v>227</v>
      </c>
      <c r="E11" s="39">
        <v>43783</v>
      </c>
      <c r="F11" s="46"/>
      <c r="G11" s="49">
        <v>256554412806</v>
      </c>
      <c r="H11" s="16"/>
      <c r="I11" s="50"/>
    </row>
    <row r="12" spans="1:9" s="15" customFormat="1" ht="67.5" customHeight="1" x14ac:dyDescent="0.25">
      <c r="A12" s="42">
        <v>5</v>
      </c>
      <c r="B12" s="43" t="s">
        <v>228</v>
      </c>
      <c r="C12" s="44" t="s">
        <v>229</v>
      </c>
      <c r="D12" s="48" t="s">
        <v>230</v>
      </c>
      <c r="E12" s="39">
        <v>43784</v>
      </c>
      <c r="F12" s="46"/>
      <c r="G12" s="49">
        <v>729741856</v>
      </c>
      <c r="H12" s="16"/>
      <c r="I12" s="50"/>
    </row>
    <row r="13" spans="1:9" s="15" customFormat="1" ht="67.5" customHeight="1" x14ac:dyDescent="0.25">
      <c r="A13" s="42">
        <v>6</v>
      </c>
      <c r="B13" s="43" t="s">
        <v>231</v>
      </c>
      <c r="C13" s="44" t="s">
        <v>232</v>
      </c>
      <c r="D13" s="48" t="s">
        <v>233</v>
      </c>
      <c r="E13" s="39">
        <v>43789</v>
      </c>
      <c r="F13" s="46"/>
      <c r="G13" s="49">
        <v>21218407533</v>
      </c>
      <c r="H13" s="16"/>
      <c r="I13" s="50"/>
    </row>
    <row r="14" spans="1:9" s="15" customFormat="1" ht="67.5" customHeight="1" x14ac:dyDescent="0.25">
      <c r="A14" s="42">
        <v>7</v>
      </c>
      <c r="B14" s="43" t="s">
        <v>234</v>
      </c>
      <c r="C14" s="44" t="s">
        <v>235</v>
      </c>
      <c r="D14" s="48" t="s">
        <v>236</v>
      </c>
      <c r="E14" s="39">
        <v>43789</v>
      </c>
      <c r="F14" s="46"/>
      <c r="G14" s="49">
        <v>514258000</v>
      </c>
      <c r="H14" s="16"/>
      <c r="I14" s="50"/>
    </row>
    <row r="15" spans="1:9" s="15" customFormat="1" ht="67.5" customHeight="1" x14ac:dyDescent="0.25">
      <c r="A15" s="42">
        <v>8</v>
      </c>
      <c r="B15" s="43" t="s">
        <v>237</v>
      </c>
      <c r="C15" s="44" t="s">
        <v>238</v>
      </c>
      <c r="D15" s="48" t="s">
        <v>239</v>
      </c>
      <c r="E15" s="39">
        <v>43794</v>
      </c>
      <c r="F15" s="46"/>
      <c r="G15" s="49">
        <v>500653490</v>
      </c>
      <c r="H15" s="16"/>
      <c r="I15" s="50"/>
    </row>
    <row r="16" spans="1:9" s="15" customFormat="1" ht="67.5" customHeight="1" x14ac:dyDescent="0.25">
      <c r="A16" s="42">
        <v>9</v>
      </c>
      <c r="B16" s="43" t="s">
        <v>225</v>
      </c>
      <c r="C16" s="44" t="s">
        <v>240</v>
      </c>
      <c r="D16" s="48" t="s">
        <v>241</v>
      </c>
      <c r="E16" s="39">
        <v>43797</v>
      </c>
      <c r="F16" s="46"/>
      <c r="G16" s="49">
        <v>8899385812</v>
      </c>
      <c r="H16" s="16"/>
      <c r="I16" s="50"/>
    </row>
    <row r="17" spans="1:9" s="15" customFormat="1" ht="67.5" customHeight="1" x14ac:dyDescent="0.25">
      <c r="A17" s="42">
        <v>10</v>
      </c>
      <c r="B17" s="43" t="s">
        <v>224</v>
      </c>
      <c r="C17" s="44" t="s">
        <v>242</v>
      </c>
      <c r="D17" s="48" t="s">
        <v>243</v>
      </c>
      <c r="E17" s="39">
        <v>43798</v>
      </c>
      <c r="F17" s="46"/>
      <c r="G17" s="49">
        <v>4334817168</v>
      </c>
      <c r="H17" s="16"/>
      <c r="I17" s="50"/>
    </row>
    <row r="18" spans="1:9" s="15" customFormat="1" ht="15.75" thickBot="1" x14ac:dyDescent="0.3">
      <c r="A18" s="30"/>
      <c r="B18" s="31"/>
      <c r="C18" s="32"/>
      <c r="D18" s="33"/>
      <c r="E18" s="34"/>
      <c r="F18" s="35"/>
      <c r="G18" s="41"/>
      <c r="H18" s="16"/>
    </row>
    <row r="19" spans="1:9" ht="15.75" thickTop="1" x14ac:dyDescent="0.25"/>
    <row r="21" spans="1:9" x14ac:dyDescent="0.25">
      <c r="C21" s="17" t="s">
        <v>10</v>
      </c>
      <c r="D21" s="18">
        <f>+COUNT(A8:A18)</f>
        <v>10</v>
      </c>
    </row>
    <row r="23" spans="1:9" s="22" customFormat="1" x14ac:dyDescent="0.25">
      <c r="A23" s="4"/>
      <c r="B23" s="5"/>
      <c r="C23" s="17" t="s">
        <v>11</v>
      </c>
      <c r="D23" s="20">
        <f>SUM(G8:G18)</f>
        <v>295127409162</v>
      </c>
      <c r="F23" s="8"/>
      <c r="G23" s="9"/>
      <c r="H23" s="2"/>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70" zoomScaleNormal="70" workbookViewId="0">
      <selection activeCell="D49" sqref="D49"/>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348</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244</v>
      </c>
      <c r="C8" s="38" t="s">
        <v>245</v>
      </c>
      <c r="D8" s="51" t="s">
        <v>246</v>
      </c>
      <c r="E8" s="39">
        <v>43801</v>
      </c>
      <c r="F8" s="36"/>
      <c r="G8" s="52">
        <v>4332494998</v>
      </c>
      <c r="H8" s="14" t="s">
        <v>9</v>
      </c>
      <c r="I8" s="50"/>
    </row>
    <row r="9" spans="1:9" s="15" customFormat="1" ht="67.5" customHeight="1" x14ac:dyDescent="0.25">
      <c r="A9" s="42">
        <v>2</v>
      </c>
      <c r="B9" s="43" t="s">
        <v>247</v>
      </c>
      <c r="C9" s="44" t="s">
        <v>248</v>
      </c>
      <c r="D9" s="48" t="s">
        <v>249</v>
      </c>
      <c r="E9" s="39">
        <v>43802</v>
      </c>
      <c r="F9" s="46"/>
      <c r="G9" s="49">
        <v>1100036000</v>
      </c>
      <c r="H9" s="16"/>
      <c r="I9" s="50"/>
    </row>
    <row r="10" spans="1:9" s="15" customFormat="1" ht="67.5" customHeight="1" x14ac:dyDescent="0.25">
      <c r="A10" s="42">
        <v>3</v>
      </c>
      <c r="B10" s="43" t="s">
        <v>250</v>
      </c>
      <c r="C10" s="44" t="s">
        <v>252</v>
      </c>
      <c r="D10" s="48" t="s">
        <v>253</v>
      </c>
      <c r="E10" s="39">
        <v>43802</v>
      </c>
      <c r="F10" s="46"/>
      <c r="G10" s="49">
        <v>8671758314</v>
      </c>
      <c r="H10" s="16"/>
      <c r="I10" s="50"/>
    </row>
    <row r="11" spans="1:9" s="15" customFormat="1" ht="67.5" customHeight="1" x14ac:dyDescent="0.25">
      <c r="A11" s="42">
        <v>4</v>
      </c>
      <c r="B11" s="43" t="s">
        <v>254</v>
      </c>
      <c r="C11" s="44" t="s">
        <v>255</v>
      </c>
      <c r="D11" s="48" t="s">
        <v>256</v>
      </c>
      <c r="E11" s="39">
        <v>43803</v>
      </c>
      <c r="F11" s="46"/>
      <c r="G11" s="49">
        <v>664399765</v>
      </c>
      <c r="H11" s="16"/>
      <c r="I11" s="50"/>
    </row>
    <row r="12" spans="1:9" s="15" customFormat="1" ht="67.5" customHeight="1" x14ac:dyDescent="0.25">
      <c r="A12" s="42">
        <v>5</v>
      </c>
      <c r="B12" s="43" t="s">
        <v>257</v>
      </c>
      <c r="C12" s="44" t="s">
        <v>258</v>
      </c>
      <c r="D12" s="48" t="s">
        <v>259</v>
      </c>
      <c r="E12" s="39">
        <v>43803</v>
      </c>
      <c r="F12" s="46"/>
      <c r="G12" s="49">
        <v>2973884612</v>
      </c>
      <c r="H12" s="16"/>
      <c r="I12" s="50"/>
    </row>
    <row r="13" spans="1:9" s="15" customFormat="1" ht="67.5" customHeight="1" x14ac:dyDescent="0.25">
      <c r="A13" s="42">
        <v>6</v>
      </c>
      <c r="B13" s="43" t="s">
        <v>260</v>
      </c>
      <c r="C13" s="44" t="s">
        <v>261</v>
      </c>
      <c r="D13" s="48" t="s">
        <v>262</v>
      </c>
      <c r="E13" s="39">
        <v>43804</v>
      </c>
      <c r="F13" s="46"/>
      <c r="G13" s="49">
        <v>1728760364</v>
      </c>
      <c r="H13" s="16"/>
      <c r="I13" s="50"/>
    </row>
    <row r="14" spans="1:9" s="15" customFormat="1" ht="67.5" customHeight="1" x14ac:dyDescent="0.25">
      <c r="A14" s="42">
        <v>7</v>
      </c>
      <c r="B14" s="43" t="s">
        <v>223</v>
      </c>
      <c r="C14" s="44" t="s">
        <v>263</v>
      </c>
      <c r="D14" s="48" t="s">
        <v>264</v>
      </c>
      <c r="E14" s="39">
        <v>43804</v>
      </c>
      <c r="F14" s="46"/>
      <c r="G14" s="49">
        <v>6631744531</v>
      </c>
      <c r="H14" s="16"/>
      <c r="I14" s="50"/>
    </row>
    <row r="15" spans="1:9" s="15" customFormat="1" ht="67.5" customHeight="1" x14ac:dyDescent="0.25">
      <c r="A15" s="42">
        <v>8</v>
      </c>
      <c r="B15" s="43" t="s">
        <v>210</v>
      </c>
      <c r="C15" s="44" t="s">
        <v>265</v>
      </c>
      <c r="D15" s="48" t="s">
        <v>266</v>
      </c>
      <c r="E15" s="39">
        <v>43805</v>
      </c>
      <c r="F15" s="46"/>
      <c r="G15" s="49">
        <v>1372712406</v>
      </c>
      <c r="H15" s="16"/>
      <c r="I15" s="50"/>
    </row>
    <row r="16" spans="1:9" s="15" customFormat="1" ht="67.5" customHeight="1" x14ac:dyDescent="0.25">
      <c r="A16" s="42">
        <v>9</v>
      </c>
      <c r="B16" s="43" t="s">
        <v>214</v>
      </c>
      <c r="C16" s="44" t="s">
        <v>267</v>
      </c>
      <c r="D16" s="48" t="s">
        <v>268</v>
      </c>
      <c r="E16" s="39">
        <v>43808</v>
      </c>
      <c r="F16" s="46"/>
      <c r="G16" s="49">
        <v>1073065586</v>
      </c>
      <c r="H16" s="16"/>
      <c r="I16" s="50"/>
    </row>
    <row r="17" spans="1:9" s="15" customFormat="1" ht="67.5" customHeight="1" x14ac:dyDescent="0.25">
      <c r="A17" s="42">
        <v>10</v>
      </c>
      <c r="B17" s="43" t="s">
        <v>269</v>
      </c>
      <c r="C17" s="44" t="s">
        <v>270</v>
      </c>
      <c r="D17" s="48" t="s">
        <v>271</v>
      </c>
      <c r="E17" s="39">
        <v>43808</v>
      </c>
      <c r="F17" s="46"/>
      <c r="G17" s="49">
        <v>9385272965</v>
      </c>
      <c r="H17" s="16"/>
      <c r="I17" s="50"/>
    </row>
    <row r="18" spans="1:9" s="15" customFormat="1" ht="67.5" customHeight="1" x14ac:dyDescent="0.25">
      <c r="A18" s="42">
        <v>11</v>
      </c>
      <c r="B18" s="43" t="s">
        <v>272</v>
      </c>
      <c r="C18" s="44" t="s">
        <v>273</v>
      </c>
      <c r="D18" s="48" t="s">
        <v>274</v>
      </c>
      <c r="E18" s="39">
        <v>43808</v>
      </c>
      <c r="F18" s="46"/>
      <c r="G18" s="49">
        <v>1040552512</v>
      </c>
      <c r="H18" s="16"/>
      <c r="I18" s="50"/>
    </row>
    <row r="19" spans="1:9" s="15" customFormat="1" ht="67.5" customHeight="1" x14ac:dyDescent="0.25">
      <c r="A19" s="42">
        <v>12</v>
      </c>
      <c r="B19" s="43" t="s">
        <v>275</v>
      </c>
      <c r="C19" s="44" t="s">
        <v>276</v>
      </c>
      <c r="D19" s="48" t="s">
        <v>277</v>
      </c>
      <c r="E19" s="39">
        <v>43809</v>
      </c>
      <c r="F19" s="46"/>
      <c r="G19" s="49">
        <v>1327438424</v>
      </c>
      <c r="H19" s="16"/>
      <c r="I19" s="50"/>
    </row>
    <row r="20" spans="1:9" s="15" customFormat="1" ht="67.5" customHeight="1" x14ac:dyDescent="0.25">
      <c r="A20" s="42">
        <v>13</v>
      </c>
      <c r="B20" s="43" t="s">
        <v>278</v>
      </c>
      <c r="C20" s="44" t="s">
        <v>279</v>
      </c>
      <c r="D20" s="48" t="s">
        <v>280</v>
      </c>
      <c r="E20" s="39">
        <v>43809</v>
      </c>
      <c r="F20" s="46"/>
      <c r="G20" s="49">
        <v>5013463587</v>
      </c>
      <c r="H20" s="16"/>
      <c r="I20" s="50"/>
    </row>
    <row r="21" spans="1:9" s="15" customFormat="1" ht="67.5" customHeight="1" x14ac:dyDescent="0.25">
      <c r="A21" s="42">
        <v>14</v>
      </c>
      <c r="B21" s="43" t="s">
        <v>281</v>
      </c>
      <c r="C21" s="44" t="s">
        <v>282</v>
      </c>
      <c r="D21" s="48" t="s">
        <v>283</v>
      </c>
      <c r="E21" s="39">
        <v>43810</v>
      </c>
      <c r="F21" s="46"/>
      <c r="G21" s="49" t="s">
        <v>284</v>
      </c>
      <c r="H21" s="16"/>
      <c r="I21" s="50">
        <f>8087908465+8562861551</f>
        <v>16650770016</v>
      </c>
    </row>
    <row r="22" spans="1:9" s="15" customFormat="1" ht="67.5" customHeight="1" x14ac:dyDescent="0.25">
      <c r="A22" s="42">
        <v>15</v>
      </c>
      <c r="B22" s="43" t="s">
        <v>251</v>
      </c>
      <c r="C22" s="44" t="s">
        <v>285</v>
      </c>
      <c r="D22" s="48" t="s">
        <v>286</v>
      </c>
      <c r="E22" s="39">
        <v>43810</v>
      </c>
      <c r="F22" s="46"/>
      <c r="G22" s="49">
        <v>15334760019</v>
      </c>
      <c r="H22" s="16"/>
      <c r="I22" s="50"/>
    </row>
    <row r="23" spans="1:9" s="15" customFormat="1" ht="67.5" customHeight="1" x14ac:dyDescent="0.25">
      <c r="A23" s="42">
        <v>16</v>
      </c>
      <c r="B23" s="43" t="s">
        <v>287</v>
      </c>
      <c r="C23" s="44" t="s">
        <v>288</v>
      </c>
      <c r="D23" s="48" t="s">
        <v>289</v>
      </c>
      <c r="E23" s="39">
        <v>43810</v>
      </c>
      <c r="F23" s="46"/>
      <c r="G23" s="49">
        <v>51917677964</v>
      </c>
      <c r="H23" s="16"/>
      <c r="I23" s="50"/>
    </row>
    <row r="24" spans="1:9" s="15" customFormat="1" ht="67.5" customHeight="1" x14ac:dyDescent="0.25">
      <c r="A24" s="42">
        <v>17</v>
      </c>
      <c r="B24" s="43" t="s">
        <v>216</v>
      </c>
      <c r="C24" s="44" t="s">
        <v>290</v>
      </c>
      <c r="D24" s="48" t="s">
        <v>291</v>
      </c>
      <c r="E24" s="39">
        <v>43811</v>
      </c>
      <c r="F24" s="46"/>
      <c r="G24" s="49" t="s">
        <v>292</v>
      </c>
      <c r="H24" s="16"/>
      <c r="I24" s="50">
        <f>990511386+1057238602</f>
        <v>2047749988</v>
      </c>
    </row>
    <row r="25" spans="1:9" s="15" customFormat="1" ht="67.5" customHeight="1" x14ac:dyDescent="0.25">
      <c r="A25" s="42">
        <v>18</v>
      </c>
      <c r="B25" s="43" t="s">
        <v>293</v>
      </c>
      <c r="C25" s="44" t="s">
        <v>294</v>
      </c>
      <c r="D25" s="48" t="s">
        <v>295</v>
      </c>
      <c r="E25" s="39">
        <v>43811</v>
      </c>
      <c r="F25" s="46"/>
      <c r="G25" s="49" t="s">
        <v>296</v>
      </c>
      <c r="H25" s="16"/>
      <c r="I25" s="50">
        <f>7715108417+6149155831</f>
        <v>13864264248</v>
      </c>
    </row>
    <row r="26" spans="1:9" s="15" customFormat="1" ht="67.5" customHeight="1" x14ac:dyDescent="0.25">
      <c r="A26" s="42">
        <v>19</v>
      </c>
      <c r="B26" s="43" t="s">
        <v>297</v>
      </c>
      <c r="C26" s="44" t="s">
        <v>298</v>
      </c>
      <c r="D26" s="48" t="s">
        <v>299</v>
      </c>
      <c r="E26" s="39">
        <v>43811</v>
      </c>
      <c r="F26" s="46"/>
      <c r="G26" s="49">
        <v>7836791406</v>
      </c>
      <c r="H26" s="16"/>
      <c r="I26" s="50"/>
    </row>
    <row r="27" spans="1:9" s="15" customFormat="1" ht="67.5" customHeight="1" x14ac:dyDescent="0.25">
      <c r="A27" s="42">
        <v>20</v>
      </c>
      <c r="B27" s="43" t="s">
        <v>300</v>
      </c>
      <c r="C27" s="44" t="s">
        <v>301</v>
      </c>
      <c r="D27" s="48" t="s">
        <v>302</v>
      </c>
      <c r="E27" s="39">
        <v>43812</v>
      </c>
      <c r="F27" s="46"/>
      <c r="G27" s="49" t="s">
        <v>303</v>
      </c>
      <c r="H27" s="16"/>
      <c r="I27" s="50">
        <f>752664654+827687245</f>
        <v>1580351899</v>
      </c>
    </row>
    <row r="28" spans="1:9" s="15" customFormat="1" ht="67.5" customHeight="1" x14ac:dyDescent="0.25">
      <c r="A28" s="42">
        <v>21</v>
      </c>
      <c r="B28" s="43" t="s">
        <v>304</v>
      </c>
      <c r="C28" s="44" t="s">
        <v>305</v>
      </c>
      <c r="D28" s="48" t="s">
        <v>306</v>
      </c>
      <c r="E28" s="39">
        <v>43812</v>
      </c>
      <c r="F28" s="46"/>
      <c r="G28" s="49">
        <v>981709711</v>
      </c>
      <c r="H28" s="16"/>
      <c r="I28" s="50"/>
    </row>
    <row r="29" spans="1:9" s="15" customFormat="1" ht="67.5" customHeight="1" x14ac:dyDescent="0.25">
      <c r="A29" s="42">
        <v>22</v>
      </c>
      <c r="B29" s="43" t="s">
        <v>215</v>
      </c>
      <c r="C29" s="44" t="s">
        <v>307</v>
      </c>
      <c r="D29" s="48" t="s">
        <v>308</v>
      </c>
      <c r="E29" s="39">
        <v>43815</v>
      </c>
      <c r="F29" s="46"/>
      <c r="G29" s="49">
        <v>3666857670</v>
      </c>
      <c r="H29" s="16"/>
      <c r="I29" s="50"/>
    </row>
    <row r="30" spans="1:9" s="15" customFormat="1" ht="67.5" customHeight="1" x14ac:dyDescent="0.25">
      <c r="A30" s="42">
        <v>23</v>
      </c>
      <c r="B30" s="43" t="s">
        <v>309</v>
      </c>
      <c r="C30" s="44" t="s">
        <v>310</v>
      </c>
      <c r="D30" s="48" t="s">
        <v>311</v>
      </c>
      <c r="E30" s="39">
        <v>43815</v>
      </c>
      <c r="F30" s="46"/>
      <c r="G30" s="49">
        <v>830753282</v>
      </c>
      <c r="H30" s="16"/>
      <c r="I30" s="50"/>
    </row>
    <row r="31" spans="1:9" s="15" customFormat="1" ht="67.5" customHeight="1" x14ac:dyDescent="0.25">
      <c r="A31" s="42">
        <v>24</v>
      </c>
      <c r="B31" s="43" t="s">
        <v>312</v>
      </c>
      <c r="C31" s="44" t="s">
        <v>313</v>
      </c>
      <c r="D31" s="48" t="s">
        <v>314</v>
      </c>
      <c r="E31" s="39">
        <v>43816</v>
      </c>
      <c r="F31" s="46"/>
      <c r="G31" s="49">
        <v>49980000</v>
      </c>
      <c r="H31" s="16"/>
      <c r="I31" s="50"/>
    </row>
    <row r="32" spans="1:9" s="15" customFormat="1" ht="67.5" customHeight="1" x14ac:dyDescent="0.25">
      <c r="A32" s="42">
        <v>25</v>
      </c>
      <c r="B32" s="43" t="s">
        <v>315</v>
      </c>
      <c r="C32" s="44" t="s">
        <v>316</v>
      </c>
      <c r="D32" s="48" t="s">
        <v>317</v>
      </c>
      <c r="E32" s="39">
        <v>43816</v>
      </c>
      <c r="F32" s="46"/>
      <c r="G32" s="49">
        <v>1872914987</v>
      </c>
      <c r="H32" s="16"/>
      <c r="I32" s="50"/>
    </row>
    <row r="33" spans="1:9" s="15" customFormat="1" ht="67.5" customHeight="1" x14ac:dyDescent="0.25">
      <c r="A33" s="42">
        <v>26</v>
      </c>
      <c r="B33" s="43" t="s">
        <v>318</v>
      </c>
      <c r="C33" s="44" t="s">
        <v>319</v>
      </c>
      <c r="D33" s="48" t="s">
        <v>320</v>
      </c>
      <c r="E33" s="39">
        <v>43817</v>
      </c>
      <c r="F33" s="46"/>
      <c r="G33" s="49">
        <v>2880894574</v>
      </c>
      <c r="H33" s="16"/>
      <c r="I33" s="50"/>
    </row>
    <row r="34" spans="1:9" s="15" customFormat="1" ht="67.5" customHeight="1" x14ac:dyDescent="0.25">
      <c r="A34" s="42">
        <v>27</v>
      </c>
      <c r="B34" s="43" t="s">
        <v>321</v>
      </c>
      <c r="C34" s="44" t="s">
        <v>322</v>
      </c>
      <c r="D34" s="48" t="s">
        <v>323</v>
      </c>
      <c r="E34" s="39">
        <v>43818</v>
      </c>
      <c r="F34" s="46"/>
      <c r="G34" s="49" t="s">
        <v>324</v>
      </c>
      <c r="H34" s="16"/>
      <c r="I34" s="50">
        <f>559574329+3517101777</f>
        <v>4076676106</v>
      </c>
    </row>
    <row r="35" spans="1:9" s="15" customFormat="1" ht="67.5" customHeight="1" x14ac:dyDescent="0.25">
      <c r="A35" s="42">
        <v>28</v>
      </c>
      <c r="B35" s="43" t="s">
        <v>325</v>
      </c>
      <c r="C35" s="44" t="s">
        <v>326</v>
      </c>
      <c r="D35" s="48" t="s">
        <v>327</v>
      </c>
      <c r="E35" s="39">
        <v>43819</v>
      </c>
      <c r="F35" s="46"/>
      <c r="G35" s="49">
        <v>1291572075</v>
      </c>
      <c r="H35" s="16"/>
      <c r="I35" s="50"/>
    </row>
    <row r="36" spans="1:9" s="15" customFormat="1" ht="67.5" customHeight="1" x14ac:dyDescent="0.25">
      <c r="A36" s="42">
        <v>29</v>
      </c>
      <c r="B36" s="43" t="s">
        <v>328</v>
      </c>
      <c r="C36" s="44" t="s">
        <v>329</v>
      </c>
      <c r="D36" s="48" t="s">
        <v>330</v>
      </c>
      <c r="E36" s="39">
        <v>43819</v>
      </c>
      <c r="F36" s="46"/>
      <c r="G36" s="49">
        <v>36860405793</v>
      </c>
      <c r="H36" s="16"/>
      <c r="I36" s="50"/>
    </row>
    <row r="37" spans="1:9" s="15" customFormat="1" ht="67.5" customHeight="1" x14ac:dyDescent="0.25">
      <c r="A37" s="42">
        <v>30</v>
      </c>
      <c r="B37" s="43" t="s">
        <v>331</v>
      </c>
      <c r="C37" s="44" t="s">
        <v>332</v>
      </c>
      <c r="D37" s="48" t="s">
        <v>333</v>
      </c>
      <c r="E37" s="39">
        <v>43819</v>
      </c>
      <c r="F37" s="46"/>
      <c r="G37" s="49">
        <v>3025690048</v>
      </c>
      <c r="H37" s="16"/>
      <c r="I37" s="50"/>
    </row>
    <row r="38" spans="1:9" s="15" customFormat="1" ht="67.5" customHeight="1" x14ac:dyDescent="0.25">
      <c r="A38" s="42">
        <v>31</v>
      </c>
      <c r="B38" s="43" t="s">
        <v>334</v>
      </c>
      <c r="C38" s="44" t="s">
        <v>335</v>
      </c>
      <c r="D38" s="48" t="s">
        <v>336</v>
      </c>
      <c r="E38" s="39">
        <v>43823</v>
      </c>
      <c r="F38" s="46"/>
      <c r="G38" s="49">
        <v>20944000</v>
      </c>
      <c r="H38" s="16"/>
      <c r="I38" s="50"/>
    </row>
    <row r="39" spans="1:9" s="15" customFormat="1" ht="67.5" customHeight="1" x14ac:dyDescent="0.25">
      <c r="A39" s="42">
        <v>32</v>
      </c>
      <c r="B39" s="43" t="s">
        <v>337</v>
      </c>
      <c r="C39" s="44" t="s">
        <v>338</v>
      </c>
      <c r="D39" s="48" t="s">
        <v>339</v>
      </c>
      <c r="E39" s="39">
        <v>43823</v>
      </c>
      <c r="F39" s="46"/>
      <c r="G39" s="49">
        <v>76000000</v>
      </c>
      <c r="H39" s="16"/>
      <c r="I39" s="50"/>
    </row>
    <row r="40" spans="1:9" s="15" customFormat="1" ht="67.5" customHeight="1" x14ac:dyDescent="0.25">
      <c r="A40" s="42">
        <v>33</v>
      </c>
      <c r="B40" s="43" t="s">
        <v>340</v>
      </c>
      <c r="C40" s="44" t="s">
        <v>341</v>
      </c>
      <c r="D40" s="48" t="s">
        <v>342</v>
      </c>
      <c r="E40" s="39">
        <v>43825</v>
      </c>
      <c r="F40" s="46"/>
      <c r="G40" s="49">
        <v>108105339752</v>
      </c>
      <c r="H40" s="16"/>
      <c r="I40" s="50"/>
    </row>
    <row r="41" spans="1:9" s="15" customFormat="1" ht="67.5" customHeight="1" x14ac:dyDescent="0.25">
      <c r="A41" s="42">
        <v>34</v>
      </c>
      <c r="B41" s="43" t="s">
        <v>343</v>
      </c>
      <c r="C41" s="44" t="s">
        <v>344</v>
      </c>
      <c r="D41" s="48" t="s">
        <v>345</v>
      </c>
      <c r="E41" s="39">
        <v>43825</v>
      </c>
      <c r="F41" s="46"/>
      <c r="G41" s="49">
        <v>5151728851</v>
      </c>
      <c r="H41" s="16"/>
      <c r="I41" s="50"/>
    </row>
    <row r="42" spans="1:9" s="15" customFormat="1" ht="15.75" thickBot="1" x14ac:dyDescent="0.3">
      <c r="A42" s="30"/>
      <c r="B42" s="31"/>
      <c r="C42" s="32"/>
      <c r="D42" s="33"/>
      <c r="E42" s="34"/>
      <c r="F42" s="35"/>
      <c r="G42" s="41"/>
      <c r="H42" s="16"/>
    </row>
    <row r="43" spans="1:9" ht="15.75" thickTop="1" x14ac:dyDescent="0.25"/>
    <row r="45" spans="1:9" x14ac:dyDescent="0.25">
      <c r="C45" s="17" t="s">
        <v>10</v>
      </c>
      <c r="D45" s="18">
        <f>+COUNT(A8:A42)</f>
        <v>34</v>
      </c>
    </row>
    <row r="47" spans="1:9" s="22" customFormat="1" x14ac:dyDescent="0.25">
      <c r="A47" s="4"/>
      <c r="B47" s="5"/>
      <c r="C47" s="17" t="s">
        <v>11</v>
      </c>
      <c r="D47" s="20">
        <f>SUM(G8:G42)+I21+I24+I25+I27+I34</f>
        <v>323439416453</v>
      </c>
      <c r="F47" s="8"/>
      <c r="G47" s="9"/>
      <c r="H47"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15</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17</v>
      </c>
      <c r="C8" s="38" t="s">
        <v>18</v>
      </c>
      <c r="D8" s="51" t="s">
        <v>19</v>
      </c>
      <c r="E8" s="39">
        <v>43521</v>
      </c>
      <c r="F8" s="36"/>
      <c r="G8" s="52">
        <v>778846117</v>
      </c>
      <c r="H8" s="14" t="s">
        <v>9</v>
      </c>
      <c r="I8" s="50"/>
    </row>
    <row r="9" spans="1:9" s="15" customFormat="1" ht="15.75" thickBot="1" x14ac:dyDescent="0.3">
      <c r="A9" s="30"/>
      <c r="B9" s="31"/>
      <c r="C9" s="32"/>
      <c r="D9" s="33"/>
      <c r="E9" s="34"/>
      <c r="F9" s="35"/>
      <c r="G9" s="41"/>
      <c r="H9" s="16"/>
    </row>
    <row r="10" spans="1:9" ht="15.75" thickTop="1" x14ac:dyDescent="0.25"/>
    <row r="12" spans="1:9" x14ac:dyDescent="0.25">
      <c r="C12" s="17" t="s">
        <v>10</v>
      </c>
      <c r="D12" s="18">
        <f>+COUNT(A8:A8)</f>
        <v>1</v>
      </c>
    </row>
    <row r="14" spans="1:9" s="22" customFormat="1" x14ac:dyDescent="0.25">
      <c r="A14" s="4"/>
      <c r="B14" s="5"/>
      <c r="C14" s="17" t="s">
        <v>11</v>
      </c>
      <c r="D14" s="20">
        <f>SUM(G8:G8)</f>
        <v>778846117</v>
      </c>
      <c r="F14" s="8"/>
      <c r="G14" s="9"/>
      <c r="H14"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20</v>
      </c>
      <c r="C8" s="38" t="s">
        <v>21</v>
      </c>
      <c r="D8" s="51" t="s">
        <v>22</v>
      </c>
      <c r="E8" s="39">
        <v>43537</v>
      </c>
      <c r="F8" s="36"/>
      <c r="G8" s="52">
        <v>17292667179</v>
      </c>
      <c r="H8" s="14" t="s">
        <v>9</v>
      </c>
      <c r="I8" s="50"/>
    </row>
    <row r="9" spans="1:9" s="15" customFormat="1" ht="67.5" customHeight="1" x14ac:dyDescent="0.25">
      <c r="A9" s="42">
        <v>2</v>
      </c>
      <c r="B9" s="43" t="s">
        <v>23</v>
      </c>
      <c r="C9" s="44" t="s">
        <v>24</v>
      </c>
      <c r="D9" s="48" t="s">
        <v>25</v>
      </c>
      <c r="E9" s="53">
        <v>43552</v>
      </c>
      <c r="F9" s="46"/>
      <c r="G9" s="49">
        <v>1778516750</v>
      </c>
      <c r="H9" s="16"/>
      <c r="I9" s="50"/>
    </row>
    <row r="10" spans="1:9" s="15" customFormat="1" ht="15.75" thickBot="1" x14ac:dyDescent="0.3">
      <c r="A10" s="30"/>
      <c r="B10" s="31"/>
      <c r="C10" s="32"/>
      <c r="D10" s="33"/>
      <c r="E10" s="34"/>
      <c r="F10" s="35"/>
      <c r="G10" s="41"/>
      <c r="H10" s="16"/>
    </row>
    <row r="11" spans="1:9" ht="15.75" thickTop="1" x14ac:dyDescent="0.25"/>
    <row r="13" spans="1:9" x14ac:dyDescent="0.25">
      <c r="C13" s="17" t="s">
        <v>10</v>
      </c>
      <c r="D13" s="18">
        <f>+COUNT(A8:A10)</f>
        <v>2</v>
      </c>
    </row>
    <row r="15" spans="1:9" s="22" customFormat="1" x14ac:dyDescent="0.25">
      <c r="A15" s="4"/>
      <c r="B15" s="5"/>
      <c r="C15" s="17" t="s">
        <v>11</v>
      </c>
      <c r="D15" s="20">
        <f>SUM(G8:G10)</f>
        <v>19071183929</v>
      </c>
      <c r="F15" s="8"/>
      <c r="G15" s="9"/>
      <c r="H15"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G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27</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28</v>
      </c>
      <c r="C8" s="38" t="s">
        <v>29</v>
      </c>
      <c r="D8" s="51" t="s">
        <v>30</v>
      </c>
      <c r="E8" s="39">
        <v>43565</v>
      </c>
      <c r="F8" s="36"/>
      <c r="G8" s="52">
        <v>24901873</v>
      </c>
      <c r="H8" s="14" t="s">
        <v>9</v>
      </c>
      <c r="I8" s="50"/>
    </row>
    <row r="9" spans="1:9" s="15" customFormat="1" ht="67.5" customHeight="1" x14ac:dyDescent="0.25">
      <c r="A9" s="42">
        <v>2</v>
      </c>
      <c r="B9" s="43" t="s">
        <v>31</v>
      </c>
      <c r="C9" s="44" t="s">
        <v>32</v>
      </c>
      <c r="D9" s="48" t="s">
        <v>33</v>
      </c>
      <c r="E9" s="53">
        <v>43566</v>
      </c>
      <c r="F9" s="46"/>
      <c r="G9" s="49">
        <v>19129530</v>
      </c>
      <c r="H9" s="16"/>
      <c r="I9" s="50"/>
    </row>
    <row r="10" spans="1:9" s="15" customFormat="1" ht="67.5" customHeight="1" x14ac:dyDescent="0.25">
      <c r="A10" s="42">
        <v>3</v>
      </c>
      <c r="B10" s="43" t="s">
        <v>34</v>
      </c>
      <c r="C10" s="44" t="s">
        <v>35</v>
      </c>
      <c r="D10" s="48" t="s">
        <v>36</v>
      </c>
      <c r="E10" s="53">
        <v>43570</v>
      </c>
      <c r="F10" s="46"/>
      <c r="G10" s="49">
        <v>19301800</v>
      </c>
      <c r="H10" s="16"/>
      <c r="I10" s="50"/>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+COUNT(A8:A11)</f>
        <v>3</v>
      </c>
    </row>
    <row r="16" spans="1:9" s="22" customFormat="1" x14ac:dyDescent="0.25">
      <c r="A16" s="4"/>
      <c r="B16" s="5"/>
      <c r="C16" s="17" t="s">
        <v>11</v>
      </c>
      <c r="D16" s="20">
        <f>SUM(G8:G11)</f>
        <v>63333203</v>
      </c>
      <c r="F16" s="8"/>
      <c r="G16" s="9"/>
      <c r="H16"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70" zoomScaleNormal="70" workbookViewId="0">
      <selection activeCell="B8" sqref="B8:G2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37</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38</v>
      </c>
      <c r="C8" s="38" t="s">
        <v>39</v>
      </c>
      <c r="D8" s="51" t="s">
        <v>40</v>
      </c>
      <c r="E8" s="39">
        <v>43591</v>
      </c>
      <c r="F8" s="36"/>
      <c r="G8" s="52">
        <v>19500000</v>
      </c>
      <c r="H8" s="14" t="s">
        <v>9</v>
      </c>
      <c r="I8" s="50"/>
    </row>
    <row r="9" spans="1:9" s="15" customFormat="1" ht="67.5" customHeight="1" x14ac:dyDescent="0.25">
      <c r="A9" s="42">
        <v>2</v>
      </c>
      <c r="B9" s="43" t="s">
        <v>41</v>
      </c>
      <c r="C9" s="44" t="s">
        <v>42</v>
      </c>
      <c r="D9" s="48" t="s">
        <v>43</v>
      </c>
      <c r="E9" s="39">
        <v>43593</v>
      </c>
      <c r="F9" s="46"/>
      <c r="G9" s="49">
        <v>78374605</v>
      </c>
      <c r="H9" s="16"/>
      <c r="I9" s="50"/>
    </row>
    <row r="10" spans="1:9" s="15" customFormat="1" ht="67.5" customHeight="1" x14ac:dyDescent="0.25">
      <c r="A10" s="42">
        <v>3</v>
      </c>
      <c r="B10" s="43" t="s">
        <v>47</v>
      </c>
      <c r="C10" s="44" t="s">
        <v>48</v>
      </c>
      <c r="D10" s="48" t="s">
        <v>49</v>
      </c>
      <c r="E10" s="39">
        <v>43593</v>
      </c>
      <c r="F10" s="46"/>
      <c r="G10" s="49">
        <v>51760229</v>
      </c>
      <c r="H10" s="16"/>
      <c r="I10" s="50"/>
    </row>
    <row r="11" spans="1:9" s="15" customFormat="1" ht="67.5" customHeight="1" x14ac:dyDescent="0.25">
      <c r="A11" s="42">
        <v>4</v>
      </c>
      <c r="B11" s="43" t="s">
        <v>44</v>
      </c>
      <c r="C11" s="44" t="s">
        <v>45</v>
      </c>
      <c r="D11" s="48" t="s">
        <v>46</v>
      </c>
      <c r="E11" s="39">
        <v>43594</v>
      </c>
      <c r="F11" s="46"/>
      <c r="G11" s="49">
        <v>331091152</v>
      </c>
      <c r="H11" s="16"/>
      <c r="I11" s="50"/>
    </row>
    <row r="12" spans="1:9" s="15" customFormat="1" ht="67.5" customHeight="1" x14ac:dyDescent="0.25">
      <c r="A12" s="42">
        <v>5</v>
      </c>
      <c r="B12" s="43" t="s">
        <v>50</v>
      </c>
      <c r="C12" s="44" t="s">
        <v>51</v>
      </c>
      <c r="D12" s="48" t="s">
        <v>52</v>
      </c>
      <c r="E12" s="39">
        <v>43599</v>
      </c>
      <c r="F12" s="46"/>
      <c r="G12" s="49">
        <v>13000000</v>
      </c>
      <c r="H12" s="16"/>
      <c r="I12" s="50"/>
    </row>
    <row r="13" spans="1:9" s="15" customFormat="1" ht="67.5" customHeight="1" x14ac:dyDescent="0.25">
      <c r="A13" s="42">
        <v>6</v>
      </c>
      <c r="B13" s="43" t="s">
        <v>53</v>
      </c>
      <c r="C13" s="44" t="s">
        <v>54</v>
      </c>
      <c r="D13" s="48" t="s">
        <v>55</v>
      </c>
      <c r="E13" s="39">
        <v>43599</v>
      </c>
      <c r="F13" s="46"/>
      <c r="G13" s="49">
        <v>41010394</v>
      </c>
      <c r="H13" s="16"/>
      <c r="I13" s="50"/>
    </row>
    <row r="14" spans="1:9" s="15" customFormat="1" ht="67.5" customHeight="1" x14ac:dyDescent="0.25">
      <c r="A14" s="42">
        <v>7</v>
      </c>
      <c r="B14" s="43" t="s">
        <v>56</v>
      </c>
      <c r="C14" s="44" t="s">
        <v>57</v>
      </c>
      <c r="D14" s="48" t="s">
        <v>58</v>
      </c>
      <c r="E14" s="39">
        <v>43601</v>
      </c>
      <c r="F14" s="46"/>
      <c r="G14" s="49">
        <v>80000000</v>
      </c>
      <c r="H14" s="16"/>
      <c r="I14" s="50"/>
    </row>
    <row r="15" spans="1:9" s="15" customFormat="1" ht="67.5" customHeight="1" x14ac:dyDescent="0.25">
      <c r="A15" s="42">
        <v>8</v>
      </c>
      <c r="B15" s="43" t="s">
        <v>59</v>
      </c>
      <c r="C15" s="44" t="s">
        <v>60</v>
      </c>
      <c r="D15" s="48" t="s">
        <v>61</v>
      </c>
      <c r="E15" s="39">
        <v>43607</v>
      </c>
      <c r="F15" s="46"/>
      <c r="G15" s="49">
        <v>10329200</v>
      </c>
      <c r="H15" s="16"/>
      <c r="I15" s="50"/>
    </row>
    <row r="16" spans="1:9" s="15" customFormat="1" ht="67.5" customHeight="1" x14ac:dyDescent="0.25">
      <c r="A16" s="42">
        <v>9</v>
      </c>
      <c r="B16" s="43" t="s">
        <v>62</v>
      </c>
      <c r="C16" s="44" t="s">
        <v>63</v>
      </c>
      <c r="D16" s="48" t="s">
        <v>64</v>
      </c>
      <c r="E16" s="39">
        <v>43607</v>
      </c>
      <c r="F16" s="46"/>
      <c r="G16" s="49">
        <v>1037850526</v>
      </c>
      <c r="H16" s="16"/>
      <c r="I16" s="50"/>
    </row>
    <row r="17" spans="1:9" s="15" customFormat="1" ht="67.5" customHeight="1" x14ac:dyDescent="0.25">
      <c r="A17" s="42">
        <v>10</v>
      </c>
      <c r="B17" s="43" t="s">
        <v>65</v>
      </c>
      <c r="C17" s="44" t="s">
        <v>66</v>
      </c>
      <c r="D17" s="48" t="s">
        <v>67</v>
      </c>
      <c r="E17" s="39">
        <v>43607</v>
      </c>
      <c r="F17" s="46"/>
      <c r="G17" s="49">
        <v>34486200</v>
      </c>
      <c r="H17" s="16"/>
      <c r="I17" s="50"/>
    </row>
    <row r="18" spans="1:9" s="15" customFormat="1" ht="67.5" customHeight="1" x14ac:dyDescent="0.25">
      <c r="A18" s="42">
        <v>11</v>
      </c>
      <c r="B18" s="43" t="s">
        <v>68</v>
      </c>
      <c r="C18" s="44" t="s">
        <v>69</v>
      </c>
      <c r="D18" s="48" t="s">
        <v>70</v>
      </c>
      <c r="E18" s="39">
        <v>43608</v>
      </c>
      <c r="F18" s="46"/>
      <c r="G18" s="49">
        <v>5352025</v>
      </c>
      <c r="H18" s="16"/>
      <c r="I18" s="50"/>
    </row>
    <row r="19" spans="1:9" s="15" customFormat="1" ht="67.5" customHeight="1" x14ac:dyDescent="0.25">
      <c r="A19" s="42">
        <v>12</v>
      </c>
      <c r="B19" s="43" t="s">
        <v>71</v>
      </c>
      <c r="C19" s="44" t="s">
        <v>72</v>
      </c>
      <c r="D19" s="48" t="s">
        <v>73</v>
      </c>
      <c r="E19" s="39">
        <v>43608</v>
      </c>
      <c r="F19" s="46"/>
      <c r="G19" s="49">
        <v>999998070</v>
      </c>
      <c r="H19" s="16"/>
      <c r="I19" s="50"/>
    </row>
    <row r="20" spans="1:9" s="15" customFormat="1" ht="67.5" customHeight="1" x14ac:dyDescent="0.25">
      <c r="A20" s="42">
        <v>13</v>
      </c>
      <c r="B20" s="43" t="s">
        <v>74</v>
      </c>
      <c r="C20" s="44" t="s">
        <v>75</v>
      </c>
      <c r="D20" s="48" t="s">
        <v>76</v>
      </c>
      <c r="E20" s="39">
        <v>43613</v>
      </c>
      <c r="F20" s="46"/>
      <c r="G20" s="49">
        <v>22936381</v>
      </c>
      <c r="H20" s="16"/>
      <c r="I20" s="50"/>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+COUNT(A8:A21)</f>
        <v>13</v>
      </c>
    </row>
    <row r="26" spans="1:9" s="22" customFormat="1" x14ac:dyDescent="0.25">
      <c r="A26" s="4"/>
      <c r="B26" s="5"/>
      <c r="C26" s="17" t="s">
        <v>11</v>
      </c>
      <c r="D26" s="20">
        <f>SUM(G8:G21)</f>
        <v>2725688782</v>
      </c>
      <c r="F26" s="8"/>
      <c r="G26" s="9"/>
      <c r="H26"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106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77</v>
      </c>
      <c r="C8" s="38" t="s">
        <v>78</v>
      </c>
      <c r="D8" s="51" t="s">
        <v>79</v>
      </c>
      <c r="E8" s="39">
        <v>43621</v>
      </c>
      <c r="F8" s="36"/>
      <c r="G8" s="52">
        <v>1350000000</v>
      </c>
      <c r="H8" s="14" t="s">
        <v>9</v>
      </c>
      <c r="I8" s="50"/>
    </row>
    <row r="9" spans="1:9" s="15" customFormat="1" ht="67.5" customHeight="1" x14ac:dyDescent="0.25">
      <c r="A9" s="42">
        <v>2</v>
      </c>
      <c r="B9" s="43" t="s">
        <v>80</v>
      </c>
      <c r="C9" s="44" t="s">
        <v>81</v>
      </c>
      <c r="D9" s="48" t="s">
        <v>61</v>
      </c>
      <c r="E9" s="39">
        <v>43623</v>
      </c>
      <c r="F9" s="46"/>
      <c r="G9" s="49">
        <v>11596550</v>
      </c>
      <c r="H9" s="16"/>
      <c r="I9" s="50"/>
    </row>
    <row r="10" spans="1:9" s="15" customFormat="1" ht="67.5" customHeight="1" x14ac:dyDescent="0.25">
      <c r="A10" s="42">
        <v>3</v>
      </c>
      <c r="B10" s="43" t="s">
        <v>82</v>
      </c>
      <c r="C10" s="44" t="s">
        <v>83</v>
      </c>
      <c r="D10" s="48" t="s">
        <v>84</v>
      </c>
      <c r="E10" s="39">
        <v>43626</v>
      </c>
      <c r="F10" s="46"/>
      <c r="G10" s="49">
        <v>188405022</v>
      </c>
      <c r="H10" s="16"/>
      <c r="I10" s="50"/>
    </row>
    <row r="11" spans="1:9" s="15" customFormat="1" ht="67.5" customHeight="1" x14ac:dyDescent="0.25">
      <c r="A11" s="42">
        <v>4</v>
      </c>
      <c r="B11" s="43" t="s">
        <v>85</v>
      </c>
      <c r="C11" s="44" t="s">
        <v>86</v>
      </c>
      <c r="D11" s="48" t="s">
        <v>87</v>
      </c>
      <c r="E11" s="39">
        <v>43626</v>
      </c>
      <c r="F11" s="46"/>
      <c r="G11" s="49">
        <v>6875820</v>
      </c>
      <c r="H11" s="16"/>
      <c r="I11" s="50"/>
    </row>
    <row r="12" spans="1:9" s="15" customFormat="1" ht="67.5" customHeight="1" x14ac:dyDescent="0.25">
      <c r="A12" s="42">
        <v>5</v>
      </c>
      <c r="B12" s="43" t="s">
        <v>88</v>
      </c>
      <c r="C12" s="44" t="s">
        <v>90</v>
      </c>
      <c r="D12" s="48" t="s">
        <v>91</v>
      </c>
      <c r="E12" s="39">
        <v>43626</v>
      </c>
      <c r="F12" s="46"/>
      <c r="G12" s="49">
        <v>162476650</v>
      </c>
      <c r="H12" s="16"/>
      <c r="I12" s="50"/>
    </row>
    <row r="13" spans="1:9" s="15" customFormat="1" ht="67.5" customHeight="1" x14ac:dyDescent="0.25">
      <c r="A13" s="42">
        <v>6</v>
      </c>
      <c r="B13" s="43" t="s">
        <v>92</v>
      </c>
      <c r="C13" s="44" t="s">
        <v>93</v>
      </c>
      <c r="D13" s="48" t="s">
        <v>94</v>
      </c>
      <c r="E13" s="39">
        <v>43630</v>
      </c>
      <c r="F13" s="46"/>
      <c r="G13" s="49">
        <v>570444231</v>
      </c>
      <c r="H13" s="16"/>
      <c r="I13" s="50"/>
    </row>
    <row r="14" spans="1:9" s="15" customFormat="1" ht="67.5" customHeight="1" x14ac:dyDescent="0.25">
      <c r="A14" s="42">
        <v>7</v>
      </c>
      <c r="B14" s="43" t="s">
        <v>89</v>
      </c>
      <c r="C14" s="44" t="s">
        <v>95</v>
      </c>
      <c r="D14" s="48" t="s">
        <v>96</v>
      </c>
      <c r="E14" s="39">
        <v>43635</v>
      </c>
      <c r="F14" s="46"/>
      <c r="G14" s="49">
        <v>143494483</v>
      </c>
      <c r="H14" s="16"/>
      <c r="I14" s="50"/>
    </row>
    <row r="15" spans="1:9" s="15" customFormat="1" ht="67.5" customHeight="1" x14ac:dyDescent="0.25">
      <c r="A15" s="42">
        <v>8</v>
      </c>
      <c r="B15" s="43" t="s">
        <v>97</v>
      </c>
      <c r="C15" s="44" t="s">
        <v>99</v>
      </c>
      <c r="D15" s="48" t="s">
        <v>100</v>
      </c>
      <c r="E15" s="39">
        <v>43637</v>
      </c>
      <c r="F15" s="46"/>
      <c r="G15" s="49">
        <v>5556824</v>
      </c>
      <c r="H15" s="16"/>
      <c r="I15" s="50"/>
    </row>
    <row r="16" spans="1:9" s="15" customFormat="1" ht="67.5" customHeight="1" x14ac:dyDescent="0.25">
      <c r="A16" s="42">
        <v>9</v>
      </c>
      <c r="B16" s="43" t="s">
        <v>101</v>
      </c>
      <c r="C16" s="44" t="s">
        <v>102</v>
      </c>
      <c r="D16" s="48" t="s">
        <v>103</v>
      </c>
      <c r="E16" s="39">
        <v>43641</v>
      </c>
      <c r="F16" s="46"/>
      <c r="G16" s="49">
        <v>547649900</v>
      </c>
      <c r="H16" s="16"/>
      <c r="I16" s="50"/>
    </row>
    <row r="17" spans="1:9" s="15" customFormat="1" ht="67.5" customHeight="1" x14ac:dyDescent="0.25">
      <c r="A17" s="42">
        <v>10</v>
      </c>
      <c r="B17" s="43" t="s">
        <v>98</v>
      </c>
      <c r="C17" s="44" t="s">
        <v>104</v>
      </c>
      <c r="D17" s="48" t="s">
        <v>105</v>
      </c>
      <c r="E17" s="39">
        <v>43644</v>
      </c>
      <c r="F17" s="46"/>
      <c r="G17" s="49">
        <v>45313852</v>
      </c>
      <c r="H17" s="16"/>
      <c r="I17" s="50"/>
    </row>
    <row r="18" spans="1:9" s="15" customFormat="1" ht="15.75" thickBot="1" x14ac:dyDescent="0.3">
      <c r="A18" s="30"/>
      <c r="B18" s="31"/>
      <c r="C18" s="32"/>
      <c r="D18" s="33"/>
      <c r="E18" s="34"/>
      <c r="F18" s="35"/>
      <c r="G18" s="41"/>
      <c r="H18" s="16"/>
    </row>
    <row r="19" spans="1:9" ht="15.75" thickTop="1" x14ac:dyDescent="0.25"/>
    <row r="21" spans="1:9" x14ac:dyDescent="0.25">
      <c r="C21" s="17" t="s">
        <v>10</v>
      </c>
      <c r="D21" s="18">
        <f>+COUNT(A8:A18)</f>
        <v>10</v>
      </c>
    </row>
    <row r="23" spans="1:9" s="22" customFormat="1" x14ac:dyDescent="0.25">
      <c r="A23" s="4"/>
      <c r="B23" s="5"/>
      <c r="C23" s="17" t="s">
        <v>11</v>
      </c>
      <c r="D23" s="20">
        <f>SUM(G8:G18)</f>
        <v>3031813332</v>
      </c>
      <c r="F23" s="8"/>
      <c r="G23" s="9"/>
      <c r="H23"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70" zoomScaleNormal="70" workbookViewId="0">
      <selection activeCell="B8" sqref="B8:G2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107</v>
      </c>
      <c r="C8" s="38" t="s">
        <v>108</v>
      </c>
      <c r="D8" s="51" t="s">
        <v>109</v>
      </c>
      <c r="E8" s="39">
        <v>43649</v>
      </c>
      <c r="F8" s="36"/>
      <c r="G8" s="52">
        <v>282947554</v>
      </c>
      <c r="H8" s="14" t="s">
        <v>9</v>
      </c>
      <c r="I8" s="50"/>
    </row>
    <row r="9" spans="1:9" s="15" customFormat="1" ht="67.5" customHeight="1" x14ac:dyDescent="0.25">
      <c r="A9" s="42">
        <v>2</v>
      </c>
      <c r="B9" s="43" t="s">
        <v>110</v>
      </c>
      <c r="C9" s="44" t="s">
        <v>111</v>
      </c>
      <c r="D9" s="48" t="s">
        <v>112</v>
      </c>
      <c r="E9" s="39">
        <v>43650</v>
      </c>
      <c r="F9" s="46"/>
      <c r="G9" s="49">
        <v>1240086</v>
      </c>
      <c r="H9" s="16"/>
      <c r="I9" s="50"/>
    </row>
    <row r="10" spans="1:9" s="15" customFormat="1" ht="67.5" customHeight="1" x14ac:dyDescent="0.25">
      <c r="A10" s="42">
        <v>3</v>
      </c>
      <c r="B10" s="43" t="s">
        <v>113</v>
      </c>
      <c r="C10" s="44" t="s">
        <v>114</v>
      </c>
      <c r="D10" s="48" t="s">
        <v>115</v>
      </c>
      <c r="E10" s="39">
        <v>43651</v>
      </c>
      <c r="F10" s="46"/>
      <c r="G10" s="49">
        <v>282881736</v>
      </c>
      <c r="H10" s="16"/>
      <c r="I10" s="50"/>
    </row>
    <row r="11" spans="1:9" s="15" customFormat="1" ht="67.5" customHeight="1" x14ac:dyDescent="0.25">
      <c r="A11" s="42">
        <v>4</v>
      </c>
      <c r="B11" s="43" t="s">
        <v>116</v>
      </c>
      <c r="C11" s="44" t="s">
        <v>117</v>
      </c>
      <c r="D11" s="48" t="s">
        <v>118</v>
      </c>
      <c r="E11" s="39">
        <v>43658</v>
      </c>
      <c r="F11" s="46"/>
      <c r="G11" s="49">
        <v>18999030</v>
      </c>
      <c r="H11" s="16"/>
      <c r="I11" s="50"/>
    </row>
    <row r="12" spans="1:9" s="15" customFormat="1" ht="67.5" customHeight="1" x14ac:dyDescent="0.25">
      <c r="A12" s="42">
        <v>5</v>
      </c>
      <c r="B12" s="43" t="s">
        <v>119</v>
      </c>
      <c r="C12" s="44" t="s">
        <v>120</v>
      </c>
      <c r="D12" s="48" t="s">
        <v>121</v>
      </c>
      <c r="E12" s="39">
        <v>43658</v>
      </c>
      <c r="F12" s="46"/>
      <c r="G12" s="49">
        <v>325987746</v>
      </c>
      <c r="H12" s="16"/>
      <c r="I12" s="50"/>
    </row>
    <row r="13" spans="1:9" s="15" customFormat="1" ht="67.5" customHeight="1" x14ac:dyDescent="0.25">
      <c r="A13" s="42">
        <v>6</v>
      </c>
      <c r="B13" s="43" t="s">
        <v>122</v>
      </c>
      <c r="C13" s="44" t="s">
        <v>123</v>
      </c>
      <c r="D13" s="48" t="s">
        <v>124</v>
      </c>
      <c r="E13" s="39">
        <v>43661</v>
      </c>
      <c r="F13" s="46"/>
      <c r="G13" s="49">
        <v>442446762</v>
      </c>
      <c r="H13" s="16"/>
      <c r="I13" s="50"/>
    </row>
    <row r="14" spans="1:9" s="15" customFormat="1" ht="67.5" customHeight="1" x14ac:dyDescent="0.25">
      <c r="A14" s="42">
        <v>7</v>
      </c>
      <c r="B14" s="43" t="s">
        <v>125</v>
      </c>
      <c r="C14" s="44" t="s">
        <v>126</v>
      </c>
      <c r="D14" s="48" t="s">
        <v>127</v>
      </c>
      <c r="E14" s="39">
        <v>43661</v>
      </c>
      <c r="F14" s="46"/>
      <c r="G14" s="49">
        <v>0</v>
      </c>
      <c r="H14" s="16"/>
      <c r="I14" s="50"/>
    </row>
    <row r="15" spans="1:9" s="15" customFormat="1" ht="67.5" customHeight="1" x14ac:dyDescent="0.25">
      <c r="A15" s="42">
        <v>8</v>
      </c>
      <c r="B15" s="43" t="s">
        <v>128</v>
      </c>
      <c r="C15" s="44" t="s">
        <v>129</v>
      </c>
      <c r="D15" s="48" t="s">
        <v>130</v>
      </c>
      <c r="E15" s="39">
        <v>43662</v>
      </c>
      <c r="F15" s="46"/>
      <c r="G15" s="49">
        <v>59864328</v>
      </c>
      <c r="H15" s="16"/>
      <c r="I15" s="50"/>
    </row>
    <row r="16" spans="1:9" s="15" customFormat="1" ht="67.5" customHeight="1" x14ac:dyDescent="0.25">
      <c r="A16" s="42">
        <v>9</v>
      </c>
      <c r="B16" s="43" t="s">
        <v>131</v>
      </c>
      <c r="C16" s="44" t="s">
        <v>132</v>
      </c>
      <c r="D16" s="48" t="s">
        <v>133</v>
      </c>
      <c r="E16" s="39">
        <v>43664</v>
      </c>
      <c r="F16" s="46"/>
      <c r="G16" s="49">
        <v>34907460</v>
      </c>
      <c r="H16" s="16"/>
      <c r="I16" s="50"/>
    </row>
    <row r="17" spans="1:9" s="15" customFormat="1" ht="67.5" customHeight="1" x14ac:dyDescent="0.25">
      <c r="A17" s="42">
        <v>10</v>
      </c>
      <c r="B17" s="43" t="s">
        <v>134</v>
      </c>
      <c r="C17" s="44" t="s">
        <v>135</v>
      </c>
      <c r="D17" s="48" t="s">
        <v>136</v>
      </c>
      <c r="E17" s="39">
        <v>43664</v>
      </c>
      <c r="F17" s="46"/>
      <c r="G17" s="49">
        <v>425162233</v>
      </c>
      <c r="H17" s="16"/>
      <c r="I17" s="50"/>
    </row>
    <row r="18" spans="1:9" s="15" customFormat="1" ht="67.5" customHeight="1" x14ac:dyDescent="0.25">
      <c r="A18" s="42">
        <v>11</v>
      </c>
      <c r="B18" s="43" t="s">
        <v>137</v>
      </c>
      <c r="C18" s="44" t="s">
        <v>138</v>
      </c>
      <c r="D18" s="48" t="s">
        <v>139</v>
      </c>
      <c r="E18" s="39">
        <v>43664</v>
      </c>
      <c r="F18" s="46"/>
      <c r="G18" s="49">
        <v>83181545</v>
      </c>
      <c r="H18" s="16"/>
      <c r="I18" s="50"/>
    </row>
    <row r="19" spans="1:9" s="15" customFormat="1" ht="67.5" customHeight="1" x14ac:dyDescent="0.25">
      <c r="A19" s="42">
        <v>12</v>
      </c>
      <c r="B19" s="43" t="s">
        <v>140</v>
      </c>
      <c r="C19" s="44" t="s">
        <v>141</v>
      </c>
      <c r="D19" s="48" t="s">
        <v>142</v>
      </c>
      <c r="E19" s="39">
        <v>43673</v>
      </c>
      <c r="F19" s="46"/>
      <c r="G19" s="49">
        <v>523406875</v>
      </c>
      <c r="H19" s="16"/>
      <c r="I19" s="50"/>
    </row>
    <row r="20" spans="1:9" s="15" customFormat="1" ht="67.5" customHeight="1" x14ac:dyDescent="0.25">
      <c r="A20" s="42">
        <v>13</v>
      </c>
      <c r="B20" s="43" t="s">
        <v>143</v>
      </c>
      <c r="C20" s="44" t="s">
        <v>144</v>
      </c>
      <c r="D20" s="48" t="s">
        <v>145</v>
      </c>
      <c r="E20" s="39">
        <v>43677</v>
      </c>
      <c r="F20" s="46"/>
      <c r="G20" s="49">
        <v>1187796760</v>
      </c>
      <c r="H20" s="16"/>
      <c r="I20" s="50"/>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+COUNT(A8:A21)</f>
        <v>13</v>
      </c>
    </row>
    <row r="26" spans="1:9" s="22" customFormat="1" x14ac:dyDescent="0.25">
      <c r="A26" s="4"/>
      <c r="B26" s="5"/>
      <c r="C26" s="17" t="s">
        <v>11</v>
      </c>
      <c r="D26" s="20">
        <f>SUM(G8:G21)</f>
        <v>3668822115</v>
      </c>
      <c r="F26" s="8"/>
      <c r="G26" s="9"/>
      <c r="H26"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B8" sqref="B8:G1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159</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147</v>
      </c>
      <c r="C8" s="38" t="s">
        <v>148</v>
      </c>
      <c r="D8" s="51" t="s">
        <v>149</v>
      </c>
      <c r="E8" s="39">
        <v>43690</v>
      </c>
      <c r="F8" s="36"/>
      <c r="G8" s="52">
        <v>518393750</v>
      </c>
      <c r="H8" s="14" t="s">
        <v>9</v>
      </c>
      <c r="I8" s="50"/>
    </row>
    <row r="9" spans="1:9" s="15" customFormat="1" ht="67.5" customHeight="1" x14ac:dyDescent="0.25">
      <c r="A9" s="42">
        <v>2</v>
      </c>
      <c r="B9" s="43" t="s">
        <v>150</v>
      </c>
      <c r="C9" s="44" t="s">
        <v>151</v>
      </c>
      <c r="D9" s="48" t="s">
        <v>152</v>
      </c>
      <c r="E9" s="39">
        <v>43693</v>
      </c>
      <c r="F9" s="46"/>
      <c r="G9" s="49">
        <v>10019480</v>
      </c>
      <c r="H9" s="16"/>
      <c r="I9" s="50"/>
    </row>
    <row r="10" spans="1:9" s="15" customFormat="1" ht="67.5" customHeight="1" x14ac:dyDescent="0.25">
      <c r="A10" s="42">
        <v>3</v>
      </c>
      <c r="B10" s="43" t="s">
        <v>153</v>
      </c>
      <c r="C10" s="44" t="s">
        <v>154</v>
      </c>
      <c r="D10" s="48" t="s">
        <v>155</v>
      </c>
      <c r="E10" s="39">
        <v>43704</v>
      </c>
      <c r="F10" s="46"/>
      <c r="G10" s="49">
        <v>283975926</v>
      </c>
      <c r="H10" s="16"/>
      <c r="I10" s="50"/>
    </row>
    <row r="11" spans="1:9" s="15" customFormat="1" ht="67.5" customHeight="1" x14ac:dyDescent="0.25">
      <c r="A11" s="42">
        <v>4</v>
      </c>
      <c r="B11" s="43" t="s">
        <v>156</v>
      </c>
      <c r="C11" s="44" t="s">
        <v>157</v>
      </c>
      <c r="D11" s="48" t="s">
        <v>158</v>
      </c>
      <c r="E11" s="39">
        <v>43707</v>
      </c>
      <c r="F11" s="46"/>
      <c r="G11" s="49">
        <v>214107009</v>
      </c>
      <c r="H11" s="16"/>
      <c r="I11" s="50"/>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+COUNT(A8:A12)</f>
        <v>4</v>
      </c>
    </row>
    <row r="17" spans="1:8" s="22" customFormat="1" x14ac:dyDescent="0.25">
      <c r="A17" s="4"/>
      <c r="B17" s="5"/>
      <c r="C17" s="17" t="s">
        <v>11</v>
      </c>
      <c r="D17" s="20">
        <f>SUM(G8:G12)</f>
        <v>1026496165</v>
      </c>
      <c r="F17" s="8"/>
      <c r="G17" s="9"/>
      <c r="H17"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lpstr>ADJ NOVIEMBRE</vt:lpstr>
      <vt:lpstr>ADJ DICIEMBRE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2020-01-07T16:45:42Z</dcterms:modified>
</cp:coreProperties>
</file>