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phdiazca1\Documents\BackUp PC\STPC\BALANCE\NOVIEMBRE 2018\"/>
    </mc:Choice>
  </mc:AlternateContent>
  <bookViews>
    <workbookView xWindow="0" yWindow="0" windowWidth="28800" windowHeight="12135" tabRatio="732"/>
  </bookViews>
  <sheets>
    <sheet name="BG Jta Dtva" sheetId="5" r:id="rId1"/>
    <sheet name="PyG Jta Dtva" sheetId="6" r:id="rId2"/>
  </sheets>
  <definedNames>
    <definedName name="_xlnm._FilterDatabase" localSheetId="0" hidden="1">'BG Jta Dtva'!#REF!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0">'BG Jta Dtva'!$A$2:$W$63</definedName>
    <definedName name="_xlnm.Print_Area" localSheetId="1">'PyG Jta Dtva'!$A$1:$H$48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'BG Jta Dtva'!#REF!</definedName>
    <definedName name="_xlnm.Print_Titles" localSheetId="1">'PyG Jta Dtva'!#REF!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</workbook>
</file>

<file path=xl/calcChain.xml><?xml version="1.0" encoding="utf-8"?>
<calcChain xmlns="http://schemas.openxmlformats.org/spreadsheetml/2006/main">
  <c r="V17" i="5" l="1"/>
  <c r="U17" i="5" s="1"/>
  <c r="G11" i="6"/>
  <c r="G19" i="6"/>
  <c r="G23" i="6"/>
  <c r="J14" i="5"/>
  <c r="I14" i="5" s="1"/>
  <c r="J16" i="5"/>
  <c r="I16" i="5" s="1"/>
  <c r="G11" i="5"/>
  <c r="V20" i="5"/>
  <c r="U20" i="5" s="1"/>
  <c r="R11" i="5"/>
  <c r="J29" i="5"/>
  <c r="I29" i="5" s="1"/>
  <c r="J31" i="5"/>
  <c r="I31" i="5" s="1"/>
  <c r="J15" i="5"/>
  <c r="G22" i="5"/>
  <c r="R22" i="5"/>
  <c r="R41" i="5"/>
  <c r="G46" i="5"/>
  <c r="R46" i="5"/>
  <c r="J26" i="5" l="1"/>
  <c r="I26" i="5" s="1"/>
  <c r="G43" i="5"/>
  <c r="R33" i="5"/>
  <c r="R43" i="5" s="1"/>
  <c r="V28" i="5"/>
  <c r="U28" i="5" s="1"/>
  <c r="J17" i="5"/>
  <c r="I17" i="5" s="1"/>
  <c r="G30" i="6"/>
  <c r="G35" i="6" s="1"/>
  <c r="G39" i="6" s="1"/>
  <c r="J24" i="5"/>
  <c r="I24" i="5" s="1"/>
  <c r="V38" i="5"/>
  <c r="U38" i="5" s="1"/>
  <c r="V30" i="5"/>
  <c r="U30" i="5" s="1"/>
  <c r="V27" i="5"/>
  <c r="U27" i="5" s="1"/>
  <c r="V16" i="5"/>
  <c r="U16" i="5" s="1"/>
  <c r="J13" i="5"/>
  <c r="I13" i="5" s="1"/>
  <c r="J28" i="5" l="1"/>
  <c r="I28" i="5" s="1"/>
  <c r="J18" i="5"/>
  <c r="I18" i="5" s="1"/>
  <c r="V39" i="5"/>
  <c r="U39" i="5" s="1"/>
  <c r="V41" i="5" l="1"/>
  <c r="U41" i="5" s="1"/>
  <c r="T16" i="5"/>
  <c r="T20" i="5"/>
  <c r="T27" i="5"/>
  <c r="T30" i="5"/>
  <c r="T17" i="5"/>
  <c r="T28" i="5"/>
  <c r="H17" i="5" l="1"/>
  <c r="H13" i="5"/>
  <c r="Y43" i="5"/>
  <c r="H16" i="5"/>
  <c r="H26" i="5"/>
  <c r="H24" i="5"/>
  <c r="H29" i="5"/>
  <c r="H31" i="5"/>
  <c r="H18" i="5"/>
  <c r="H14" i="5"/>
  <c r="H28" i="5"/>
  <c r="T33" i="5"/>
  <c r="H43" i="5" l="1"/>
</calcChain>
</file>

<file path=xl/sharedStrings.xml><?xml version="1.0" encoding="utf-8"?>
<sst xmlns="http://schemas.openxmlformats.org/spreadsheetml/2006/main" count="75" uniqueCount="62">
  <si>
    <t>TOTAL PASIVO</t>
  </si>
  <si>
    <t>TOTAL PATRIMONIO</t>
  </si>
  <si>
    <t>TOTAL ACTIVO</t>
  </si>
  <si>
    <t>COSTO DE VENTAS DE BIENES</t>
  </si>
  <si>
    <t>RECURSOS DE LOS FONDOS DE LAS ENTIDADES ADMINISTRADORAS DE PENSIONES</t>
  </si>
  <si>
    <t>RESULTADOS  DEL EJERCICIO</t>
  </si>
  <si>
    <t>ACREEDORAS DE CONTROL</t>
  </si>
  <si>
    <t>OTROS PASIVOS</t>
  </si>
  <si>
    <t>INVENTARIOS</t>
  </si>
  <si>
    <t>PASIVO</t>
  </si>
  <si>
    <t>CUENTAS POR PAGAR</t>
  </si>
  <si>
    <t>TRANSFERENCIAS</t>
  </si>
  <si>
    <t>INGRESOS OPERACIONALES</t>
  </si>
  <si>
    <t>INGRESOS FISCALES</t>
  </si>
  <si>
    <t>COSTO DE VENTAS</t>
  </si>
  <si>
    <t>GASTOS OPERACIONALES</t>
  </si>
  <si>
    <t>OTROS INGRESOS</t>
  </si>
  <si>
    <t>CUENTAS DE ORDEN DEUDORAS</t>
  </si>
  <si>
    <t>ACREEDORAS POR CONTRA (DB)</t>
  </si>
  <si>
    <t>DEUDORAS DE CONTROL</t>
  </si>
  <si>
    <t>PATRIMONIO</t>
  </si>
  <si>
    <t>TOTAL PASIVO+ PATRIMONIO</t>
  </si>
  <si>
    <t>OTROS ACTIVOS</t>
  </si>
  <si>
    <t>CORRIENTE</t>
  </si>
  <si>
    <t>NO CORRIENTE</t>
  </si>
  <si>
    <t>ACTIVO</t>
  </si>
  <si>
    <t>CUENTAS DE ORDEN ACREEDORAS</t>
  </si>
  <si>
    <t>Participación</t>
  </si>
  <si>
    <t xml:space="preserve">OPERACIONES INTERINSTITUCIONALES </t>
  </si>
  <si>
    <t>Var. %</t>
  </si>
  <si>
    <t>Part.</t>
  </si>
  <si>
    <t>PROPIEDADES, PLANTA Y EQUIPO</t>
  </si>
  <si>
    <t>VENTA DE BIENES</t>
  </si>
  <si>
    <t>Var. $</t>
  </si>
  <si>
    <t>EXCEDENTE (DÉFICIT) OPERACIONAL</t>
  </si>
  <si>
    <t>DEUDORAS POR CONTRA (CR)</t>
  </si>
  <si>
    <t>OTROS GASTOS</t>
  </si>
  <si>
    <t>31- Dic -2010</t>
  </si>
  <si>
    <t>EXCEDENTE (DÉFICIT) DEL EJERCICIO</t>
  </si>
  <si>
    <t xml:space="preserve">INSTITUTO DE DESARROLLO URBANO </t>
  </si>
  <si>
    <t>INSTITUTO DE DESARROLLO URBANO</t>
  </si>
  <si>
    <t>BIENES DE USO PUBLICO E HISTORICOS Y CULTURALES</t>
  </si>
  <si>
    <t>OPERACIONES INTERINSTITUCIONALES</t>
  </si>
  <si>
    <t>(Cifras en Pesos)</t>
  </si>
  <si>
    <t>EFECTIVO Y EQUIVALENTES AL EFECTIVO</t>
  </si>
  <si>
    <t>INVERSIONES E INSTRUM. DERIVADOS</t>
  </si>
  <si>
    <t>CUENTAS POR COBRAR</t>
  </si>
  <si>
    <t>BENEFICIOS A LOS EMPLEADOS</t>
  </si>
  <si>
    <t>PROVISIONES</t>
  </si>
  <si>
    <t>RECURSOS NATURALES NO RENOVABLES</t>
  </si>
  <si>
    <t>PRESTAMOS POR PAGAR</t>
  </si>
  <si>
    <t>OPERACIONES CON INSTRUMENTOS DERIVADOS</t>
  </si>
  <si>
    <t>PATRIMONIO ENTIDADES DE GOBIERNO</t>
  </si>
  <si>
    <t>ACTIVOS CONTINGENTES</t>
  </si>
  <si>
    <t>PASIVOS CONTINGENTES</t>
  </si>
  <si>
    <t>DE ADMINISTRACION Y OPERACIÓN</t>
  </si>
  <si>
    <t>DETERIORO, DEPRECIACIONES Y AMORTIZACIONES</t>
  </si>
  <si>
    <t xml:space="preserve">EXCEDENTE (DÉFICIT) </t>
  </si>
  <si>
    <t>TRANSFERENCIAS Y SUBVENCIONES</t>
  </si>
  <si>
    <t>ESTADO DE RESULTADOS</t>
  </si>
  <si>
    <t>ESTADO DE SITUACION FINANCIERA A 30 DE NOVIEMBRE DE 2018</t>
  </si>
  <si>
    <t>DE 1 ENERO A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</si>
</sst>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_ * #,##0_ ;_ * \-#,##0_ ;_ * &quot;-&quot;??_ ;_ @_ "/>
    <numFmt numFmtId="169" formatCode="#,##0.00_);\-#,##0.00"/>
    <numFmt numFmtId="170" formatCode="0.0%"/>
    <numFmt numFmtId="171" formatCode="_(* #,##0_);_(* \(#,##0\);_(* &quot;-&quot;??_);_(@_)"/>
    <numFmt numFmtId="172" formatCode="#,##0_);\-#,##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1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1" applyNumberFormat="0" applyAlignment="0" applyProtection="0"/>
    <xf numFmtId="0" fontId="33" fillId="1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36" fillId="7" borderId="1" applyNumberFormat="0" applyAlignment="0" applyProtection="0"/>
    <xf numFmtId="0" fontId="37" fillId="17" borderId="0" applyNumberFormat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8" fillId="7" borderId="0" applyNumberFormat="0" applyBorder="0" applyAlignment="0" applyProtection="0"/>
    <xf numFmtId="0" fontId="4" fillId="4" borderId="4" applyNumberFormat="0" applyFont="0" applyAlignment="0" applyProtection="0"/>
    <xf numFmtId="9" fontId="4" fillId="0" borderId="0" applyFont="0" applyFill="0" applyBorder="0" applyAlignment="0" applyProtection="0"/>
    <xf numFmtId="0" fontId="39" fillId="1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3" fillId="0" borderId="0"/>
    <xf numFmtId="0" fontId="46" fillId="0" borderId="0"/>
    <xf numFmtId="0" fontId="2" fillId="0" borderId="0"/>
    <xf numFmtId="0" fontId="50" fillId="0" borderId="0">
      <alignment vertical="top"/>
    </xf>
    <xf numFmtId="0" fontId="1" fillId="0" borderId="0"/>
    <xf numFmtId="0" fontId="51" fillId="0" borderId="0">
      <alignment vertical="top"/>
    </xf>
  </cellStyleXfs>
  <cellXfs count="248">
    <xf numFmtId="0" fontId="0" fillId="0" borderId="0" xfId="0"/>
    <xf numFmtId="3" fontId="8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9" fillId="0" borderId="10" xfId="0" applyFont="1" applyFill="1" applyBorder="1"/>
    <xf numFmtId="0" fontId="0" fillId="0" borderId="10" xfId="0" applyFill="1" applyBorder="1"/>
    <xf numFmtId="0" fontId="25" fillId="0" borderId="0" xfId="0" applyFont="1" applyFill="1" applyBorder="1"/>
    <xf numFmtId="0" fontId="9" fillId="0" borderId="0" xfId="0" applyFont="1" applyFill="1" applyBorder="1"/>
    <xf numFmtId="49" fontId="7" fillId="0" borderId="11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3" fontId="8" fillId="0" borderId="0" xfId="0" applyNumberFormat="1" applyFont="1" applyFill="1" applyBorder="1" applyProtection="1"/>
    <xf numFmtId="3" fontId="7" fillId="0" borderId="0" xfId="0" applyNumberFormat="1" applyFont="1" applyFill="1" applyBorder="1"/>
    <xf numFmtId="3" fontId="9" fillId="0" borderId="0" xfId="0" applyNumberFormat="1" applyFont="1" applyFill="1" applyBorder="1" applyProtection="1"/>
    <xf numFmtId="0" fontId="8" fillId="0" borderId="0" xfId="0" applyFont="1" applyFill="1"/>
    <xf numFmtId="0" fontId="7" fillId="0" borderId="0" xfId="0" applyFont="1" applyFill="1"/>
    <xf numFmtId="0" fontId="0" fillId="0" borderId="14" xfId="0" applyFill="1" applyBorder="1"/>
    <xf numFmtId="0" fontId="0" fillId="0" borderId="15" xfId="0" applyFill="1" applyBorder="1" applyAlignment="1"/>
    <xf numFmtId="0" fontId="0" fillId="0" borderId="11" xfId="0" applyFill="1" applyBorder="1" applyAlignment="1"/>
    <xf numFmtId="0" fontId="11" fillId="0" borderId="16" xfId="0" applyFont="1" applyFill="1" applyBorder="1"/>
    <xf numFmtId="0" fontId="11" fillId="0" borderId="0" xfId="0" applyFont="1" applyFill="1" applyBorder="1"/>
    <xf numFmtId="0" fontId="26" fillId="0" borderId="17" xfId="0" applyFont="1" applyFill="1" applyBorder="1" applyAlignment="1">
      <alignment horizontal="centerContinuous"/>
    </xf>
    <xf numFmtId="0" fontId="7" fillId="0" borderId="0" xfId="0" applyFont="1" applyFill="1" applyBorder="1" applyAlignment="1"/>
    <xf numFmtId="0" fontId="26" fillId="0" borderId="0" xfId="0" applyFont="1" applyFill="1" applyBorder="1" applyAlignment="1"/>
    <xf numFmtId="0" fontId="14" fillId="0" borderId="0" xfId="0" applyFont="1" applyFill="1" applyBorder="1"/>
    <xf numFmtId="0" fontId="26" fillId="0" borderId="18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0" fillId="0" borderId="18" xfId="0" applyFill="1" applyBorder="1" applyAlignment="1"/>
    <xf numFmtId="0" fontId="0" fillId="0" borderId="0" xfId="0" applyFill="1" applyBorder="1" applyAlignment="1"/>
    <xf numFmtId="0" fontId="12" fillId="0" borderId="19" xfId="0" applyFont="1" applyFill="1" applyBorder="1" applyAlignment="1"/>
    <xf numFmtId="0" fontId="0" fillId="0" borderId="14" xfId="0" applyFill="1" applyBorder="1" applyAlignment="1"/>
    <xf numFmtId="0" fontId="0" fillId="0" borderId="20" xfId="0" applyFill="1" applyBorder="1"/>
    <xf numFmtId="0" fontId="12" fillId="0" borderId="15" xfId="0" applyFont="1" applyFill="1" applyBorder="1" applyAlignment="1"/>
    <xf numFmtId="0" fontId="4" fillId="0" borderId="11" xfId="0" applyFont="1" applyFill="1" applyBorder="1" applyAlignment="1"/>
    <xf numFmtId="0" fontId="19" fillId="0" borderId="11" xfId="0" applyFont="1" applyFill="1" applyBorder="1" applyAlignment="1">
      <alignment horizontal="center"/>
    </xf>
    <xf numFmtId="49" fontId="19" fillId="0" borderId="11" xfId="0" quotePrefix="1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/>
    <xf numFmtId="0" fontId="24" fillId="0" borderId="1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Protection="1"/>
    <xf numFmtId="0" fontId="16" fillId="0" borderId="17" xfId="0" applyFont="1" applyFill="1" applyBorder="1"/>
    <xf numFmtId="0" fontId="16" fillId="0" borderId="0" xfId="0" applyFont="1" applyFill="1" applyBorder="1"/>
    <xf numFmtId="0" fontId="23" fillId="0" borderId="18" xfId="0" applyFont="1" applyFill="1" applyBorder="1" applyAlignment="1">
      <alignment horizontal="left"/>
    </xf>
    <xf numFmtId="3" fontId="19" fillId="0" borderId="0" xfId="0" applyNumberFormat="1" applyFont="1" applyFill="1" applyBorder="1"/>
    <xf numFmtId="3" fontId="19" fillId="0" borderId="12" xfId="0" applyNumberFormat="1" applyFont="1" applyFill="1" applyBorder="1" applyProtection="1"/>
    <xf numFmtId="0" fontId="15" fillId="0" borderId="17" xfId="0" applyFont="1" applyFill="1" applyBorder="1"/>
    <xf numFmtId="0" fontId="7" fillId="0" borderId="0" xfId="0" applyFont="1" applyFill="1" applyBorder="1"/>
    <xf numFmtId="0" fontId="15" fillId="0" borderId="0" xfId="0" applyFont="1" applyFill="1" applyBorder="1"/>
    <xf numFmtId="0" fontId="22" fillId="0" borderId="18" xfId="0" applyFont="1" applyFill="1" applyBorder="1" applyAlignment="1">
      <alignment horizontal="left"/>
    </xf>
    <xf numFmtId="3" fontId="4" fillId="0" borderId="0" xfId="0" applyNumberFormat="1" applyFont="1" applyFill="1" applyBorder="1" applyProtection="1"/>
    <xf numFmtId="0" fontId="10" fillId="0" borderId="17" xfId="0" applyFont="1" applyFill="1" applyBorder="1"/>
    <xf numFmtId="0" fontId="10" fillId="0" borderId="0" xfId="0" applyFont="1" applyFill="1" applyBorder="1"/>
    <xf numFmtId="0" fontId="9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21" fillId="0" borderId="17" xfId="0" applyNumberFormat="1" applyFont="1" applyFill="1" applyBorder="1"/>
    <xf numFmtId="9" fontId="7" fillId="0" borderId="0" xfId="36" applyFont="1" applyFill="1" applyBorder="1"/>
    <xf numFmtId="0" fontId="21" fillId="0" borderId="0" xfId="0" applyFont="1" applyFill="1" applyBorder="1"/>
    <xf numFmtId="0" fontId="21" fillId="0" borderId="17" xfId="0" applyFont="1" applyFill="1" applyBorder="1"/>
    <xf numFmtId="3" fontId="6" fillId="0" borderId="17" xfId="0" applyNumberFormat="1" applyFont="1" applyFill="1" applyBorder="1"/>
    <xf numFmtId="0" fontId="6" fillId="0" borderId="0" xfId="0" applyFont="1" applyFill="1" applyBorder="1"/>
    <xf numFmtId="0" fontId="6" fillId="0" borderId="17" xfId="0" applyFont="1" applyFill="1" applyBorder="1"/>
    <xf numFmtId="0" fontId="20" fillId="0" borderId="17" xfId="0" applyFont="1" applyFill="1" applyBorder="1"/>
    <xf numFmtId="0" fontId="20" fillId="0" borderId="0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3" fontId="19" fillId="0" borderId="21" xfId="0" applyNumberFormat="1" applyFont="1" applyFill="1" applyBorder="1" applyAlignment="1" applyProtection="1"/>
    <xf numFmtId="4" fontId="19" fillId="0" borderId="0" xfId="0" applyNumberFormat="1" applyFont="1" applyFill="1" applyBorder="1"/>
    <xf numFmtId="3" fontId="19" fillId="0" borderId="13" xfId="0" applyNumberFormat="1" applyFont="1" applyFill="1" applyBorder="1" applyProtection="1"/>
    <xf numFmtId="3" fontId="0" fillId="0" borderId="17" xfId="0" applyNumberFormat="1" applyFill="1" applyBorder="1"/>
    <xf numFmtId="0" fontId="9" fillId="0" borderId="1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17" fillId="0" borderId="17" xfId="0" applyFont="1" applyFill="1" applyBorder="1"/>
    <xf numFmtId="0" fontId="17" fillId="0" borderId="0" xfId="0" applyFont="1" applyFill="1" applyBorder="1"/>
    <xf numFmtId="0" fontId="5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3" fontId="19" fillId="0" borderId="21" xfId="0" applyNumberFormat="1" applyFont="1" applyFill="1" applyBorder="1" applyProtection="1"/>
    <xf numFmtId="0" fontId="0" fillId="0" borderId="18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4" fontId="0" fillId="0" borderId="1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Continuous"/>
      <protection locked="0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Fill="1" applyAlignment="1">
      <alignment horizontal="left"/>
    </xf>
    <xf numFmtId="3" fontId="8" fillId="0" borderId="0" xfId="0" applyNumberFormat="1" applyFont="1" applyFill="1"/>
    <xf numFmtId="0" fontId="9" fillId="0" borderId="22" xfId="0" applyFont="1" applyFill="1" applyBorder="1"/>
    <xf numFmtId="0" fontId="9" fillId="0" borderId="23" xfId="0" applyFont="1" applyFill="1" applyBorder="1"/>
    <xf numFmtId="0" fontId="25" fillId="0" borderId="15" xfId="0" applyFont="1" applyFill="1" applyBorder="1"/>
    <xf numFmtId="0" fontId="25" fillId="0" borderId="11" xfId="0" applyFont="1" applyFill="1" applyBorder="1"/>
    <xf numFmtId="0" fontId="26" fillId="0" borderId="11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5" fillId="0" borderId="0" xfId="0" applyFont="1" applyFill="1"/>
    <xf numFmtId="0" fontId="9" fillId="0" borderId="18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17" xfId="0" applyFont="1" applyFill="1" applyBorder="1"/>
    <xf numFmtId="0" fontId="9" fillId="0" borderId="19" xfId="0" applyFont="1" applyFill="1" applyBorder="1"/>
    <xf numFmtId="0" fontId="9" fillId="0" borderId="14" xfId="0" applyFont="1" applyFill="1" applyBorder="1"/>
    <xf numFmtId="0" fontId="5" fillId="0" borderId="14" xfId="0" applyFont="1" applyFill="1" applyBorder="1" applyAlignment="1">
      <alignment horizontal="left"/>
    </xf>
    <xf numFmtId="0" fontId="9" fillId="0" borderId="20" xfId="0" applyFont="1" applyFill="1" applyBorder="1"/>
    <xf numFmtId="3" fontId="8" fillId="0" borderId="17" xfId="0" applyNumberFormat="1" applyFont="1" applyFill="1" applyBorder="1"/>
    <xf numFmtId="0" fontId="9" fillId="0" borderId="0" xfId="0" applyFont="1" applyFill="1" applyBorder="1" applyAlignment="1">
      <alignment horizontal="left"/>
    </xf>
    <xf numFmtId="164" fontId="8" fillId="0" borderId="0" xfId="0" applyNumberFormat="1" applyFont="1" applyFill="1" applyBorder="1"/>
    <xf numFmtId="0" fontId="8" fillId="0" borderId="18" xfId="0" applyFont="1" applyFill="1" applyBorder="1" applyAlignment="1">
      <alignment horizontal="left"/>
    </xf>
    <xf numFmtId="3" fontId="8" fillId="0" borderId="14" xfId="0" applyNumberFormat="1" applyFont="1" applyFill="1" applyBorder="1" applyProtection="1"/>
    <xf numFmtId="0" fontId="7" fillId="0" borderId="14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3" fontId="8" fillId="0" borderId="20" xfId="0" applyNumberFormat="1" applyFont="1" applyFill="1" applyBorder="1"/>
    <xf numFmtId="0" fontId="9" fillId="0" borderId="0" xfId="0" applyFont="1" applyFill="1" applyBorder="1" applyProtection="1"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/>
    <xf numFmtId="0" fontId="19" fillId="0" borderId="25" xfId="0" applyFont="1" applyFill="1" applyBorder="1" applyAlignment="1">
      <alignment horizontal="left"/>
    </xf>
    <xf numFmtId="3" fontId="4" fillId="0" borderId="25" xfId="0" applyNumberFormat="1" applyFont="1" applyFill="1" applyBorder="1" applyProtection="1"/>
    <xf numFmtId="0" fontId="13" fillId="0" borderId="14" xfId="0" applyFont="1" applyFill="1" applyBorder="1" applyAlignment="1">
      <alignment horizontal="center"/>
    </xf>
    <xf numFmtId="0" fontId="11" fillId="0" borderId="17" xfId="0" applyFont="1" applyFill="1" applyBorder="1"/>
    <xf numFmtId="165" fontId="7" fillId="0" borderId="0" xfId="33" applyFont="1" applyFill="1" applyBorder="1" applyAlignment="1" applyProtection="1">
      <alignment horizontal="center"/>
      <protection locked="0"/>
    </xf>
    <xf numFmtId="165" fontId="7" fillId="0" borderId="0" xfId="33" applyFont="1" applyFill="1" applyBorder="1" applyAlignment="1" applyProtection="1">
      <protection locked="0"/>
    </xf>
    <xf numFmtId="3" fontId="7" fillId="0" borderId="0" xfId="36" applyNumberFormat="1" applyFont="1" applyFill="1" applyBorder="1"/>
    <xf numFmtId="10" fontId="21" fillId="0" borderId="0" xfId="36" applyNumberFormat="1" applyFont="1" applyFill="1" applyBorder="1"/>
    <xf numFmtId="166" fontId="7" fillId="0" borderId="0" xfId="32" applyFont="1" applyFill="1" applyBorder="1"/>
    <xf numFmtId="10" fontId="6" fillId="0" borderId="0" xfId="36" applyNumberFormat="1" applyFont="1" applyFill="1" applyBorder="1"/>
    <xf numFmtId="3" fontId="8" fillId="0" borderId="14" xfId="0" applyNumberFormat="1" applyFont="1" applyFill="1" applyBorder="1"/>
    <xf numFmtId="3" fontId="8" fillId="0" borderId="11" xfId="0" applyNumberFormat="1" applyFont="1" applyFill="1" applyBorder="1"/>
    <xf numFmtId="4" fontId="0" fillId="0" borderId="0" xfId="0" applyNumberFormat="1" applyFill="1" applyBorder="1" applyProtection="1">
      <protection locked="0"/>
    </xf>
    <xf numFmtId="166" fontId="4" fillId="0" borderId="0" xfId="32" applyFill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14" xfId="0" applyFont="1" applyFill="1" applyBorder="1"/>
    <xf numFmtId="171" fontId="27" fillId="0" borderId="0" xfId="32" applyNumberFormat="1" applyFont="1" applyFill="1" applyBorder="1" applyAlignment="1" applyProtection="1"/>
    <xf numFmtId="172" fontId="27" fillId="0" borderId="0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Protection="1"/>
    <xf numFmtId="3" fontId="19" fillId="0" borderId="24" xfId="0" applyNumberFormat="1" applyFont="1" applyFill="1" applyBorder="1" applyProtection="1"/>
    <xf numFmtId="164" fontId="8" fillId="0" borderId="12" xfId="0" applyNumberFormat="1" applyFont="1" applyFill="1" applyBorder="1"/>
    <xf numFmtId="1" fontId="47" fillId="0" borderId="15" xfId="0" applyNumberFormat="1" applyFont="1" applyFill="1" applyBorder="1" applyAlignment="1">
      <alignment horizontal="left"/>
    </xf>
    <xf numFmtId="1" fontId="47" fillId="0" borderId="11" xfId="0" applyNumberFormat="1" applyFont="1" applyFill="1" applyBorder="1" applyAlignment="1">
      <alignment horizontal="left"/>
    </xf>
    <xf numFmtId="0" fontId="47" fillId="0" borderId="11" xfId="0" applyFont="1" applyFill="1" applyBorder="1" applyAlignment="1">
      <alignment horizontal="left"/>
    </xf>
    <xf numFmtId="49" fontId="47" fillId="0" borderId="11" xfId="0" quotePrefix="1" applyNumberFormat="1" applyFont="1" applyFill="1" applyBorder="1" applyAlignment="1" applyProtection="1">
      <alignment horizontal="center"/>
      <protection locked="0"/>
    </xf>
    <xf numFmtId="49" fontId="47" fillId="0" borderId="11" xfId="0" applyNumberFormat="1" applyFont="1" applyFill="1" applyBorder="1" applyAlignment="1" applyProtection="1">
      <alignment horizontal="center"/>
      <protection locked="0"/>
    </xf>
    <xf numFmtId="49" fontId="47" fillId="0" borderId="16" xfId="0" applyNumberFormat="1" applyFont="1" applyFill="1" applyBorder="1" applyAlignment="1" applyProtection="1">
      <alignment horizontal="center"/>
      <protection locked="0"/>
    </xf>
    <xf numFmtId="49" fontId="47" fillId="0" borderId="15" xfId="0" applyNumberFormat="1" applyFont="1" applyFill="1" applyBorder="1" applyAlignment="1" applyProtection="1">
      <alignment horizontal="center"/>
      <protection locked="0"/>
    </xf>
    <xf numFmtId="0" fontId="48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48" fillId="0" borderId="0" xfId="0" applyFont="1" applyFill="1"/>
    <xf numFmtId="1" fontId="48" fillId="0" borderId="18" xfId="0" applyNumberFormat="1" applyFont="1" applyFill="1" applyBorder="1" applyAlignment="1">
      <alignment horizontal="left"/>
    </xf>
    <xf numFmtId="1" fontId="48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3" fontId="48" fillId="0" borderId="0" xfId="0" applyNumberFormat="1" applyFont="1" applyFill="1" applyBorder="1" applyAlignment="1">
      <alignment horizontal="right"/>
    </xf>
    <xf numFmtId="3" fontId="48" fillId="0" borderId="17" xfId="0" applyNumberFormat="1" applyFont="1" applyFill="1" applyBorder="1" applyAlignment="1">
      <alignment horizontal="right"/>
    </xf>
    <xf numFmtId="3" fontId="48" fillId="0" borderId="18" xfId="0" applyNumberFormat="1" applyFont="1" applyFill="1" applyBorder="1" applyAlignment="1">
      <alignment horizontal="right"/>
    </xf>
    <xf numFmtId="0" fontId="48" fillId="0" borderId="17" xfId="0" applyFont="1" applyFill="1" applyBorder="1" applyAlignment="1">
      <alignment horizontal="right"/>
    </xf>
    <xf numFmtId="3" fontId="47" fillId="0" borderId="12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17" xfId="0" applyNumberFormat="1" applyFont="1" applyFill="1" applyBorder="1" applyAlignment="1">
      <alignment horizontal="right"/>
    </xf>
    <xf numFmtId="3" fontId="47" fillId="0" borderId="18" xfId="0" applyNumberFormat="1" applyFont="1" applyFill="1" applyBorder="1" applyAlignment="1">
      <alignment horizontal="right"/>
    </xf>
    <xf numFmtId="0" fontId="48" fillId="0" borderId="0" xfId="0" applyFont="1" applyFill="1" applyBorder="1"/>
    <xf numFmtId="3" fontId="48" fillId="0" borderId="0" xfId="0" applyNumberFormat="1" applyFont="1" applyFill="1" applyBorder="1"/>
    <xf numFmtId="0" fontId="48" fillId="0" borderId="17" xfId="0" applyFont="1" applyFill="1" applyBorder="1"/>
    <xf numFmtId="0" fontId="48" fillId="0" borderId="18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49" fontId="48" fillId="0" borderId="0" xfId="0" quotePrefix="1" applyNumberFormat="1" applyFont="1" applyFill="1" applyBorder="1" applyAlignment="1">
      <alignment horizontal="center"/>
    </xf>
    <xf numFmtId="10" fontId="48" fillId="0" borderId="0" xfId="36" applyNumberFormat="1" applyFont="1" applyFill="1" applyBorder="1"/>
    <xf numFmtId="3" fontId="48" fillId="0" borderId="17" xfId="0" applyNumberFormat="1" applyFont="1" applyFill="1" applyBorder="1"/>
    <xf numFmtId="3" fontId="48" fillId="0" borderId="18" xfId="0" applyNumberFormat="1" applyFont="1" applyFill="1" applyBorder="1"/>
    <xf numFmtId="164" fontId="48" fillId="0" borderId="0" xfId="0" applyNumberFormat="1" applyFont="1" applyFill="1" applyBorder="1"/>
    <xf numFmtId="170" fontId="48" fillId="0" borderId="0" xfId="36" applyNumberFormat="1" applyFont="1" applyFill="1" applyBorder="1"/>
    <xf numFmtId="9" fontId="48" fillId="0" borderId="0" xfId="36" applyFont="1" applyFill="1" applyBorder="1"/>
    <xf numFmtId="3" fontId="48" fillId="0" borderId="0" xfId="36" applyNumberFormat="1" applyFont="1" applyFill="1" applyBorder="1"/>
    <xf numFmtId="169" fontId="49" fillId="0" borderId="0" xfId="0" applyNumberFormat="1" applyFont="1" applyFill="1" applyAlignment="1">
      <alignment horizontal="right" vertical="center"/>
    </xf>
    <xf numFmtId="3" fontId="48" fillId="0" borderId="0" xfId="0" applyNumberFormat="1" applyFont="1" applyFill="1"/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8" fillId="0" borderId="18" xfId="0" applyFont="1" applyFill="1" applyBorder="1"/>
    <xf numFmtId="10" fontId="47" fillId="0" borderId="0" xfId="36" applyNumberFormat="1" applyFont="1" applyFill="1" applyBorder="1" applyAlignment="1">
      <alignment horizontal="right"/>
    </xf>
    <xf numFmtId="10" fontId="47" fillId="0" borderId="0" xfId="0" applyNumberFormat="1" applyFont="1" applyFill="1" applyBorder="1" applyAlignment="1">
      <alignment horizontal="right"/>
    </xf>
    <xf numFmtId="9" fontId="47" fillId="0" borderId="0" xfId="36" applyFont="1" applyFill="1" applyBorder="1" applyAlignment="1">
      <alignment horizontal="right"/>
    </xf>
    <xf numFmtId="170" fontId="47" fillId="0" borderId="0" xfId="36" applyNumberFormat="1" applyFont="1" applyFill="1" applyBorder="1" applyAlignment="1">
      <alignment horizontal="right"/>
    </xf>
    <xf numFmtId="4" fontId="48" fillId="0" borderId="0" xfId="0" applyNumberFormat="1" applyFont="1" applyFill="1" applyBorder="1"/>
    <xf numFmtId="10" fontId="48" fillId="0" borderId="0" xfId="0" applyNumberFormat="1" applyFont="1" applyFill="1" applyBorder="1"/>
    <xf numFmtId="0" fontId="49" fillId="0" borderId="0" xfId="0" applyNumberFormat="1" applyFont="1" applyFill="1" applyBorder="1" applyAlignment="1" applyProtection="1"/>
    <xf numFmtId="171" fontId="49" fillId="0" borderId="0" xfId="32" applyNumberFormat="1" applyFont="1" applyFill="1" applyBorder="1" applyAlignment="1" applyProtection="1"/>
    <xf numFmtId="3" fontId="47" fillId="0" borderId="13" xfId="0" applyNumberFormat="1" applyFont="1" applyFill="1" applyBorder="1" applyProtection="1"/>
    <xf numFmtId="3" fontId="47" fillId="0" borderId="0" xfId="0" applyNumberFormat="1" applyFont="1" applyFill="1" applyBorder="1" applyProtection="1"/>
    <xf numFmtId="9" fontId="47" fillId="0" borderId="0" xfId="36" applyFont="1" applyFill="1" applyBorder="1" applyProtection="1"/>
    <xf numFmtId="172" fontId="49" fillId="0" borderId="0" xfId="0" applyNumberFormat="1" applyFont="1" applyBorder="1" applyAlignment="1">
      <alignment horizontal="right" vertical="center"/>
    </xf>
    <xf numFmtId="0" fontId="47" fillId="0" borderId="0" xfId="0" applyFont="1" applyFill="1" applyBorder="1"/>
    <xf numFmtId="3" fontId="48" fillId="0" borderId="0" xfId="0" applyNumberFormat="1" applyFont="1" applyFill="1" applyBorder="1" applyProtection="1"/>
    <xf numFmtId="166" fontId="48" fillId="0" borderId="0" xfId="32" applyFont="1" applyFill="1"/>
    <xf numFmtId="168" fontId="48" fillId="0" borderId="0" xfId="32" applyNumberFormat="1" applyFont="1" applyFill="1"/>
    <xf numFmtId="166" fontId="48" fillId="0" borderId="0" xfId="32" applyFont="1" applyFill="1" applyBorder="1"/>
    <xf numFmtId="168" fontId="48" fillId="0" borderId="0" xfId="32" applyNumberFormat="1" applyFont="1" applyFill="1" applyBorder="1"/>
    <xf numFmtId="168" fontId="48" fillId="0" borderId="0" xfId="0" applyNumberFormat="1" applyFont="1" applyFill="1" applyBorder="1"/>
    <xf numFmtId="167" fontId="48" fillId="0" borderId="0" xfId="0" applyNumberFormat="1" applyFont="1" applyFill="1" applyBorder="1"/>
    <xf numFmtId="3" fontId="48" fillId="0" borderId="17" xfId="0" applyNumberFormat="1" applyFont="1" applyFill="1" applyBorder="1" applyProtection="1"/>
    <xf numFmtId="3" fontId="48" fillId="0" borderId="18" xfId="0" applyNumberFormat="1" applyFont="1" applyFill="1" applyBorder="1" applyProtection="1"/>
    <xf numFmtId="167" fontId="48" fillId="0" borderId="0" xfId="0" applyNumberFormat="1" applyFont="1" applyFill="1"/>
    <xf numFmtId="0" fontId="47" fillId="0" borderId="18" xfId="0" applyFont="1" applyFill="1" applyBorder="1" applyAlignment="1">
      <alignment horizontal="left"/>
    </xf>
    <xf numFmtId="3" fontId="47" fillId="0" borderId="13" xfId="0" applyNumberFormat="1" applyFont="1" applyFill="1" applyBorder="1"/>
    <xf numFmtId="3" fontId="47" fillId="0" borderId="0" xfId="0" applyNumberFormat="1" applyFont="1" applyFill="1" applyBorder="1"/>
    <xf numFmtId="9" fontId="47" fillId="0" borderId="0" xfId="36" applyNumberFormat="1" applyFont="1" applyFill="1" applyBorder="1"/>
    <xf numFmtId="3" fontId="47" fillId="0" borderId="17" xfId="0" applyNumberFormat="1" applyFont="1" applyFill="1" applyBorder="1"/>
    <xf numFmtId="3" fontId="47" fillId="0" borderId="18" xfId="0" applyNumberFormat="1" applyFont="1" applyFill="1" applyBorder="1"/>
    <xf numFmtId="0" fontId="48" fillId="0" borderId="19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left"/>
    </xf>
    <xf numFmtId="3" fontId="48" fillId="0" borderId="14" xfId="0" applyNumberFormat="1" applyFont="1" applyFill="1" applyBorder="1" applyProtection="1"/>
    <xf numFmtId="3" fontId="48" fillId="0" borderId="20" xfId="0" applyNumberFormat="1" applyFont="1" applyFill="1" applyBorder="1" applyProtection="1"/>
    <xf numFmtId="3" fontId="48" fillId="0" borderId="19" xfId="0" applyNumberFormat="1" applyFont="1" applyFill="1" applyBorder="1" applyProtection="1"/>
    <xf numFmtId="0" fontId="48" fillId="0" borderId="14" xfId="0" applyFont="1" applyFill="1" applyBorder="1"/>
    <xf numFmtId="0" fontId="47" fillId="0" borderId="14" xfId="0" applyFont="1" applyFill="1" applyBorder="1" applyAlignment="1">
      <alignment horizontal="left"/>
    </xf>
    <xf numFmtId="164" fontId="47" fillId="0" borderId="14" xfId="0" applyNumberFormat="1" applyFont="1" applyFill="1" applyBorder="1" applyProtection="1"/>
    <xf numFmtId="3" fontId="47" fillId="0" borderId="14" xfId="0" applyNumberFormat="1" applyFont="1" applyFill="1" applyBorder="1" applyProtection="1"/>
    <xf numFmtId="0" fontId="48" fillId="0" borderId="20" xfId="0" applyFont="1" applyFill="1" applyBorder="1"/>
    <xf numFmtId="10" fontId="48" fillId="0" borderId="0" xfId="36" applyNumberFormat="1" applyFont="1" applyFill="1"/>
    <xf numFmtId="3" fontId="47" fillId="0" borderId="0" xfId="0" applyNumberFormat="1" applyFont="1" applyFill="1" applyBorder="1" applyAlignment="1" applyProtection="1">
      <alignment horizontal="right"/>
    </xf>
    <xf numFmtId="3" fontId="48" fillId="0" borderId="15" xfId="0" applyNumberFormat="1" applyFont="1" applyFill="1" applyBorder="1" applyProtection="1"/>
    <xf numFmtId="0" fontId="48" fillId="0" borderId="11" xfId="0" applyFont="1" applyFill="1" applyBorder="1"/>
    <xf numFmtId="3" fontId="47" fillId="0" borderId="11" xfId="0" applyNumberFormat="1" applyFont="1" applyFill="1" applyBorder="1" applyProtection="1"/>
    <xf numFmtId="0" fontId="48" fillId="0" borderId="16" xfId="0" applyFont="1" applyFill="1" applyBorder="1"/>
    <xf numFmtId="168" fontId="48" fillId="0" borderId="0" xfId="0" applyNumberFormat="1" applyFont="1" applyFill="1"/>
    <xf numFmtId="3" fontId="47" fillId="0" borderId="12" xfId="0" applyNumberFormat="1" applyFont="1" applyFill="1" applyBorder="1"/>
    <xf numFmtId="3" fontId="48" fillId="0" borderId="20" xfId="0" applyNumberFormat="1" applyFont="1" applyFill="1" applyBorder="1"/>
    <xf numFmtId="3" fontId="48" fillId="0" borderId="19" xfId="0" applyNumberFormat="1" applyFont="1" applyFill="1" applyBorder="1"/>
    <xf numFmtId="3" fontId="47" fillId="0" borderId="24" xfId="0" applyNumberFormat="1" applyFont="1" applyFill="1" applyBorder="1" applyProtection="1"/>
    <xf numFmtId="0" fontId="7" fillId="0" borderId="25" xfId="0" applyFont="1" applyFill="1" applyBorder="1" applyAlignment="1" applyProtection="1">
      <alignment horizontal="left"/>
    </xf>
    <xf numFmtId="3" fontId="19" fillId="0" borderId="14" xfId="0" applyNumberFormat="1" applyFont="1" applyFill="1" applyBorder="1" applyProtection="1"/>
    <xf numFmtId="3" fontId="7" fillId="0" borderId="13" xfId="0" applyNumberFormat="1" applyFont="1" applyFill="1" applyBorder="1" applyProtection="1"/>
    <xf numFmtId="0" fontId="28" fillId="0" borderId="1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</cellXfs>
  <cellStyles count="5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1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rmal 2" xfId="45"/>
    <cellStyle name="Normal 2 2" xfId="46"/>
    <cellStyle name="Normal 3" xfId="47"/>
    <cellStyle name="Normal 4" xfId="48"/>
    <cellStyle name="Normal 5" xfId="49"/>
    <cellStyle name="Normal 6" xfId="50"/>
    <cellStyle name="Notas" xfId="35" builtinId="10" customBuiltin="1"/>
    <cellStyle name="Porcentaje" xfId="36" builtinId="5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58</xdr:row>
      <xdr:rowOff>161926</xdr:rowOff>
    </xdr:from>
    <xdr:to>
      <xdr:col>3</xdr:col>
      <xdr:colOff>501015</xdr:colOff>
      <xdr:row>62</xdr:row>
      <xdr:rowOff>238126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04775" y="11315701"/>
          <a:ext cx="5777865" cy="1066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13</xdr:col>
      <xdr:colOff>1788583</xdr:colOff>
      <xdr:row>58</xdr:row>
      <xdr:rowOff>152400</xdr:rowOff>
    </xdr:from>
    <xdr:to>
      <xdr:col>15</xdr:col>
      <xdr:colOff>928981</xdr:colOff>
      <xdr:row>62</xdr:row>
      <xdr:rowOff>137583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10313458" y="11306175"/>
          <a:ext cx="4445823" cy="97578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LUZ NELLY REY BERNAL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PUBLICO</a:t>
          </a:r>
        </a:p>
        <a:p>
          <a:pPr algn="ctr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                                                                                     T.P. 31.742-T</a:t>
          </a:r>
        </a:p>
      </xdr:txBody>
    </xdr:sp>
    <xdr:clientData/>
  </xdr:twoCellAnchor>
  <xdr:twoCellAnchor editAs="oneCell">
    <xdr:from>
      <xdr:col>14</xdr:col>
      <xdr:colOff>317500</xdr:colOff>
      <xdr:row>1</xdr:row>
      <xdr:rowOff>317499</xdr:rowOff>
    </xdr:from>
    <xdr:to>
      <xdr:col>15</xdr:col>
      <xdr:colOff>908506</xdr:colOff>
      <xdr:row>6</xdr:row>
      <xdr:rowOff>162290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7833" y="507999"/>
          <a:ext cx="2220840" cy="860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43</xdr:row>
      <xdr:rowOff>57151</xdr:rowOff>
    </xdr:from>
    <xdr:to>
      <xdr:col>1</xdr:col>
      <xdr:colOff>2848021</xdr:colOff>
      <xdr:row>45</xdr:row>
      <xdr:rowOff>133350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133350" y="9791701"/>
          <a:ext cx="3238546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YANETH ROCIO MANTILLA BARON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REPRESENTANTE LEGAL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63.440.960</a:t>
          </a:r>
        </a:p>
      </xdr:txBody>
    </xdr:sp>
    <xdr:clientData/>
  </xdr:twoCellAnchor>
  <xdr:twoCellAnchor>
    <xdr:from>
      <xdr:col>2</xdr:col>
      <xdr:colOff>809625</xdr:colOff>
      <xdr:row>43</xdr:row>
      <xdr:rowOff>76200</xdr:rowOff>
    </xdr:from>
    <xdr:to>
      <xdr:col>5</xdr:col>
      <xdr:colOff>156825</xdr:colOff>
      <xdr:row>46</xdr:row>
      <xdr:rowOff>0</xdr:rowOff>
    </xdr:to>
    <xdr:sp macro="" textlink="">
      <xdr:nvSpPr>
        <xdr:cNvPr id="8197" name="Text Box 5"/>
        <xdr:cNvSpPr txBox="1">
          <a:spLocks noChangeArrowheads="1"/>
        </xdr:cNvSpPr>
      </xdr:nvSpPr>
      <xdr:spPr bwMode="auto">
        <a:xfrm>
          <a:off x="4391025" y="10525125"/>
          <a:ext cx="2700000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LUZ NELLY REY BERNAL                           CONTADOR PUBLICO</a:t>
          </a:r>
          <a:endParaRPr lang="es-CO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C.C. 40.379.340</a:t>
          </a:r>
        </a:p>
        <a:p>
          <a:pPr algn="ctr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T.P. 31.742-T</a:t>
          </a:r>
        </a:p>
      </xdr:txBody>
    </xdr:sp>
    <xdr:clientData/>
  </xdr:twoCellAnchor>
  <xdr:twoCellAnchor editAs="oneCell">
    <xdr:from>
      <xdr:col>4</xdr:col>
      <xdr:colOff>66675</xdr:colOff>
      <xdr:row>0</xdr:row>
      <xdr:rowOff>152400</xdr:rowOff>
    </xdr:from>
    <xdr:to>
      <xdr:col>7</xdr:col>
      <xdr:colOff>800100</xdr:colOff>
      <xdr:row>3</xdr:row>
      <xdr:rowOff>213091</xdr:rowOff>
    </xdr:to>
    <xdr:pic>
      <xdr:nvPicPr>
        <xdr:cNvPr id="6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52400"/>
          <a:ext cx="1914525" cy="860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6"/>
  <sheetViews>
    <sheetView showGridLines="0" tabSelected="1" zoomScaleNormal="100" zoomScaleSheetLayoutView="85" workbookViewId="0">
      <selection activeCell="A6" sqref="A6:W6"/>
    </sheetView>
  </sheetViews>
  <sheetFormatPr baseColWidth="10" defaultColWidth="11.42578125" defaultRowHeight="12.75" x14ac:dyDescent="0.2"/>
  <cols>
    <col min="1" max="1" width="8.7109375" style="3" customWidth="1"/>
    <col min="2" max="2" width="6.140625" style="3" customWidth="1"/>
    <col min="3" max="3" width="65.85546875" style="3" customWidth="1"/>
    <col min="4" max="4" width="11.42578125" style="3" customWidth="1"/>
    <col min="5" max="5" width="26" style="3" customWidth="1"/>
    <col min="6" max="6" width="6.42578125" style="3" hidden="1" customWidth="1"/>
    <col min="7" max="7" width="17.7109375" style="13" hidden="1" customWidth="1"/>
    <col min="8" max="8" width="16.85546875" style="3" hidden="1" customWidth="1"/>
    <col min="9" max="9" width="8.28515625" style="3" hidden="1" customWidth="1"/>
    <col min="10" max="10" width="7" style="3" hidden="1" customWidth="1"/>
    <col min="11" max="11" width="6.85546875" style="3" customWidth="1"/>
    <col min="12" max="12" width="3.140625" style="3" customWidth="1"/>
    <col min="13" max="13" width="4.42578125" style="3" customWidth="1"/>
    <col min="14" max="14" width="55.140625" style="3" customWidth="1"/>
    <col min="15" max="15" width="24.42578125" style="3" customWidth="1"/>
    <col min="16" max="16" width="27.28515625" style="3" bestFit="1" customWidth="1"/>
    <col min="17" max="17" width="9" style="3" hidden="1" customWidth="1"/>
    <col min="18" max="18" width="18.42578125" style="13" hidden="1" customWidth="1"/>
    <col min="19" max="19" width="3.85546875" style="3" hidden="1" customWidth="1"/>
    <col min="20" max="20" width="7.28515625" style="3" hidden="1" customWidth="1"/>
    <col min="21" max="21" width="8.7109375" style="3" hidden="1" customWidth="1"/>
    <col min="22" max="22" width="13.5703125" style="3" hidden="1" customWidth="1"/>
    <col min="23" max="23" width="4.5703125" style="3" customWidth="1"/>
    <col min="24" max="24" width="27.85546875" style="3" customWidth="1"/>
    <col min="25" max="25" width="21.140625" style="3" customWidth="1"/>
    <col min="26" max="26" width="19.140625" style="3" customWidth="1"/>
    <col min="27" max="27" width="11.42578125" style="3"/>
    <col min="28" max="28" width="21.5703125" style="3" customWidth="1"/>
    <col min="29" max="29" width="21.28515625" style="3" bestFit="1" customWidth="1"/>
    <col min="30" max="30" width="14.5703125" style="3" bestFit="1" customWidth="1"/>
    <col min="31" max="31" width="11.42578125" style="3"/>
    <col min="32" max="32" width="14.5703125" style="3" bestFit="1" customWidth="1"/>
    <col min="33" max="33" width="12.7109375" style="3" bestFit="1" customWidth="1"/>
    <col min="34" max="16384" width="11.42578125" style="3"/>
  </cols>
  <sheetData>
    <row r="1" spans="1:27" ht="15" customHeight="1" thickBot="1" x14ac:dyDescent="0.25">
      <c r="A1" s="89"/>
      <c r="B1" s="4"/>
      <c r="C1" s="4"/>
      <c r="D1" s="4"/>
      <c r="E1" s="4"/>
      <c r="F1" s="4"/>
      <c r="G1" s="4"/>
      <c r="H1" s="4"/>
      <c r="I1" s="4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0"/>
      <c r="X1" s="7"/>
      <c r="Y1" s="7"/>
      <c r="Z1" s="7"/>
      <c r="AA1" s="7"/>
    </row>
    <row r="2" spans="1:27" s="95" customFormat="1" ht="26.25" customHeight="1" x14ac:dyDescent="0.2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6"/>
      <c r="Y2" s="6"/>
      <c r="Z2" s="6"/>
      <c r="AA2" s="6"/>
    </row>
    <row r="3" spans="1:27" ht="16.5" customHeight="1" x14ac:dyDescent="0.3">
      <c r="A3" s="236" t="s">
        <v>40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8"/>
      <c r="X3" s="7"/>
      <c r="Y3" s="7"/>
      <c r="Z3" s="7"/>
      <c r="AA3" s="7"/>
    </row>
    <row r="4" spans="1:27" ht="3" customHeight="1" x14ac:dyDescent="0.25">
      <c r="A4" s="96"/>
      <c r="B4" s="7"/>
      <c r="C4" s="7"/>
      <c r="D4" s="7"/>
      <c r="E4" s="7"/>
      <c r="F4" s="7"/>
      <c r="G4" s="7"/>
      <c r="H4" s="7"/>
      <c r="I4" s="97"/>
      <c r="J4" s="97"/>
      <c r="K4" s="7"/>
      <c r="L4" s="7"/>
      <c r="M4" s="7"/>
      <c r="N4" s="7"/>
      <c r="O4" s="7"/>
      <c r="P4" s="7"/>
      <c r="Q4" s="7"/>
      <c r="R4" s="7"/>
      <c r="S4" s="7"/>
      <c r="T4" s="97"/>
      <c r="U4" s="97"/>
      <c r="V4" s="7"/>
      <c r="W4" s="98"/>
      <c r="X4" s="7"/>
      <c r="Y4" s="7"/>
      <c r="Z4" s="7"/>
      <c r="AA4" s="7"/>
    </row>
    <row r="5" spans="1:27" ht="16.5" customHeight="1" x14ac:dyDescent="0.25">
      <c r="A5" s="239" t="s">
        <v>60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1"/>
      <c r="X5" s="7"/>
      <c r="Y5" s="7"/>
      <c r="Z5" s="7"/>
      <c r="AA5" s="7"/>
    </row>
    <row r="6" spans="1:27" ht="16.5" customHeight="1" x14ac:dyDescent="0.25">
      <c r="A6" s="242" t="s">
        <v>43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4"/>
      <c r="X6" s="7"/>
      <c r="Y6" s="7"/>
      <c r="Z6" s="7"/>
      <c r="AA6" s="7"/>
    </row>
    <row r="7" spans="1:27" ht="16.5" customHeight="1" x14ac:dyDescent="0.25">
      <c r="A7" s="96"/>
      <c r="B7" s="7"/>
      <c r="C7" s="7"/>
      <c r="D7" s="7"/>
      <c r="E7" s="7"/>
      <c r="F7" s="7"/>
      <c r="G7" s="7"/>
      <c r="H7" s="7"/>
      <c r="I7" s="97"/>
      <c r="J7" s="9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8"/>
      <c r="X7" s="7"/>
      <c r="Y7" s="7"/>
      <c r="Z7" s="7"/>
      <c r="AA7" s="7"/>
    </row>
    <row r="8" spans="1:27" ht="26.25" customHeight="1" thickBot="1" x14ac:dyDescent="0.3">
      <c r="A8" s="99"/>
      <c r="B8" s="100"/>
      <c r="C8" s="100"/>
      <c r="D8" s="100"/>
      <c r="E8" s="100"/>
      <c r="F8" s="100"/>
      <c r="G8" s="100"/>
      <c r="H8" s="100"/>
      <c r="I8" s="101"/>
      <c r="J8" s="101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2"/>
      <c r="X8" s="7"/>
      <c r="Y8" s="7"/>
      <c r="Z8" s="7"/>
      <c r="AA8" s="7"/>
    </row>
    <row r="9" spans="1:27" s="153" customFormat="1" ht="28.5" customHeight="1" x14ac:dyDescent="0.25">
      <c r="A9" s="144"/>
      <c r="B9" s="145">
        <v>1</v>
      </c>
      <c r="C9" s="146" t="s">
        <v>25</v>
      </c>
      <c r="D9" s="146"/>
      <c r="E9" s="147"/>
      <c r="F9" s="147"/>
      <c r="G9" s="147"/>
      <c r="H9" s="148" t="s">
        <v>27</v>
      </c>
      <c r="I9" s="148" t="s">
        <v>29</v>
      </c>
      <c r="J9" s="148" t="s">
        <v>33</v>
      </c>
      <c r="K9" s="149"/>
      <c r="L9" s="150"/>
      <c r="M9" s="146">
        <v>2</v>
      </c>
      <c r="N9" s="146" t="s">
        <v>9</v>
      </c>
      <c r="O9" s="146"/>
      <c r="P9" s="147"/>
      <c r="Q9" s="147"/>
      <c r="R9" s="147" t="s">
        <v>37</v>
      </c>
      <c r="S9" s="151"/>
      <c r="T9" s="148" t="s">
        <v>30</v>
      </c>
      <c r="U9" s="152" t="s">
        <v>29</v>
      </c>
      <c r="V9" s="152" t="s">
        <v>33</v>
      </c>
      <c r="W9" s="149"/>
    </row>
    <row r="10" spans="1:27" s="153" customFormat="1" ht="10.5" customHeight="1" x14ac:dyDescent="0.25">
      <c r="A10" s="154"/>
      <c r="B10" s="155"/>
      <c r="C10" s="156"/>
      <c r="D10" s="156"/>
      <c r="E10" s="157"/>
      <c r="F10" s="157"/>
      <c r="G10" s="157"/>
      <c r="H10" s="157"/>
      <c r="I10" s="157"/>
      <c r="J10" s="157"/>
      <c r="K10" s="158"/>
      <c r="L10" s="159"/>
      <c r="M10" s="156"/>
      <c r="N10" s="156"/>
      <c r="O10" s="156"/>
      <c r="P10" s="157"/>
      <c r="Q10" s="157"/>
      <c r="R10" s="157"/>
      <c r="S10" s="157"/>
      <c r="T10" s="157"/>
      <c r="U10" s="157"/>
      <c r="V10" s="157"/>
      <c r="W10" s="160"/>
    </row>
    <row r="11" spans="1:27" s="153" customFormat="1" ht="18.95" customHeight="1" x14ac:dyDescent="0.25">
      <c r="A11" s="154"/>
      <c r="B11" s="155"/>
      <c r="C11" s="156" t="s">
        <v>23</v>
      </c>
      <c r="D11" s="156"/>
      <c r="E11" s="161">
        <v>1040316801448.5403</v>
      </c>
      <c r="F11" s="162"/>
      <c r="G11" s="161">
        <f>SUM(G13:G18)</f>
        <v>0</v>
      </c>
      <c r="H11" s="162"/>
      <c r="I11" s="162"/>
      <c r="J11" s="162"/>
      <c r="K11" s="163"/>
      <c r="L11" s="164"/>
      <c r="M11" s="156"/>
      <c r="N11" s="156" t="s">
        <v>23</v>
      </c>
      <c r="O11" s="156"/>
      <c r="P11" s="161">
        <v>65916088598.349991</v>
      </c>
      <c r="Q11" s="162"/>
      <c r="R11" s="161">
        <f>SUM(R13:R20)</f>
        <v>0</v>
      </c>
      <c r="S11" s="162"/>
      <c r="T11" s="162"/>
      <c r="U11" s="162"/>
      <c r="V11" s="162"/>
      <c r="W11" s="160"/>
    </row>
    <row r="12" spans="1:27" s="153" customFormat="1" ht="18.95" customHeight="1" x14ac:dyDescent="0.25">
      <c r="A12" s="154"/>
      <c r="B12" s="165"/>
      <c r="C12" s="156"/>
      <c r="D12" s="156"/>
      <c r="E12" s="157"/>
      <c r="F12" s="157"/>
      <c r="G12" s="157"/>
      <c r="H12" s="157"/>
      <c r="I12" s="157"/>
      <c r="J12" s="157"/>
      <c r="K12" s="158"/>
      <c r="L12" s="159"/>
      <c r="M12" s="165"/>
      <c r="N12" s="156"/>
      <c r="O12" s="156"/>
      <c r="P12" s="165"/>
      <c r="Q12" s="165"/>
      <c r="R12" s="165"/>
      <c r="S12" s="166"/>
      <c r="T12" s="166"/>
      <c r="U12" s="165"/>
      <c r="V12" s="165"/>
      <c r="W12" s="167"/>
    </row>
    <row r="13" spans="1:27" s="153" customFormat="1" ht="18.95" customHeight="1" x14ac:dyDescent="0.25">
      <c r="A13" s="168"/>
      <c r="B13" s="169">
        <v>11</v>
      </c>
      <c r="C13" s="169" t="s">
        <v>44</v>
      </c>
      <c r="D13" s="170"/>
      <c r="E13" s="166">
        <v>58453270884.110397</v>
      </c>
      <c r="F13" s="166"/>
      <c r="G13" s="166"/>
      <c r="H13" s="171">
        <f>E13/E$43</f>
        <v>5.2707900584672432E-3</v>
      </c>
      <c r="I13" s="171" t="e">
        <f>J13/G13</f>
        <v>#DIV/0!</v>
      </c>
      <c r="J13" s="166">
        <f>E13-G13</f>
        <v>58453270884.110397</v>
      </c>
      <c r="K13" s="172"/>
      <c r="L13" s="173"/>
      <c r="M13" s="169">
        <v>24</v>
      </c>
      <c r="N13" s="169" t="s">
        <v>10</v>
      </c>
      <c r="O13" s="181"/>
      <c r="P13" s="166">
        <v>26196444776.48</v>
      </c>
      <c r="Q13" s="166"/>
      <c r="R13" s="174">
        <v>0</v>
      </c>
      <c r="S13" s="166"/>
      <c r="T13" s="175"/>
      <c r="U13" s="176"/>
      <c r="V13" s="177"/>
      <c r="W13" s="172"/>
    </row>
    <row r="14" spans="1:27" s="153" customFormat="1" ht="18.95" customHeight="1" x14ac:dyDescent="0.25">
      <c r="A14" s="168"/>
      <c r="B14" s="169">
        <v>12</v>
      </c>
      <c r="C14" s="169" t="s">
        <v>45</v>
      </c>
      <c r="D14" s="170"/>
      <c r="E14" s="166">
        <v>743709430902</v>
      </c>
      <c r="F14" s="166"/>
      <c r="G14" s="166"/>
      <c r="H14" s="171">
        <f>E14/E$43</f>
        <v>6.7061025251405837E-2</v>
      </c>
      <c r="I14" s="171" t="e">
        <f>J14/G14</f>
        <v>#DIV/0!</v>
      </c>
      <c r="J14" s="166">
        <f>E14-G14</f>
        <v>743709430902</v>
      </c>
      <c r="K14" s="172"/>
      <c r="L14" s="173"/>
      <c r="M14" s="169">
        <v>25</v>
      </c>
      <c r="N14" s="169" t="s">
        <v>47</v>
      </c>
      <c r="O14" s="181"/>
      <c r="P14" s="166">
        <v>9166808869</v>
      </c>
      <c r="Q14" s="166"/>
      <c r="R14" s="174">
        <v>0</v>
      </c>
      <c r="S14" s="166"/>
      <c r="T14" s="175"/>
      <c r="U14" s="176"/>
      <c r="V14" s="177"/>
      <c r="W14" s="172"/>
      <c r="Y14" s="178"/>
      <c r="Z14" s="179"/>
    </row>
    <row r="15" spans="1:27" s="153" customFormat="1" ht="18.95" customHeight="1" x14ac:dyDescent="0.25">
      <c r="A15" s="168"/>
      <c r="B15" s="169">
        <v>13</v>
      </c>
      <c r="C15" s="169" t="s">
        <v>46</v>
      </c>
      <c r="D15" s="180"/>
      <c r="E15" s="174">
        <v>97080609825.429993</v>
      </c>
      <c r="F15" s="166"/>
      <c r="G15" s="174"/>
      <c r="H15" s="171"/>
      <c r="I15" s="171"/>
      <c r="J15" s="174">
        <f>E15-G15</f>
        <v>97080609825.429993</v>
      </c>
      <c r="K15" s="172"/>
      <c r="L15" s="173"/>
      <c r="M15" s="169">
        <v>29</v>
      </c>
      <c r="N15" s="169" t="s">
        <v>7</v>
      </c>
      <c r="O15" s="181"/>
      <c r="P15" s="166">
        <v>30552834952.869999</v>
      </c>
      <c r="Q15" s="166"/>
      <c r="R15" s="174">
        <v>0</v>
      </c>
      <c r="S15" s="166"/>
      <c r="T15" s="175"/>
      <c r="U15" s="176"/>
      <c r="V15" s="177"/>
      <c r="W15" s="172"/>
      <c r="Y15" s="178"/>
    </row>
    <row r="16" spans="1:27" s="153" customFormat="1" ht="18.95" customHeight="1" x14ac:dyDescent="0.25">
      <c r="A16" s="168"/>
      <c r="B16" s="169">
        <v>15</v>
      </c>
      <c r="C16" s="169" t="s">
        <v>8</v>
      </c>
      <c r="D16" s="180"/>
      <c r="E16" s="166">
        <v>7233528329</v>
      </c>
      <c r="F16" s="166"/>
      <c r="G16" s="166"/>
      <c r="H16" s="171" t="e">
        <f>#REF!/E$43</f>
        <v>#REF!</v>
      </c>
      <c r="I16" s="171" t="e">
        <f>J16/G16</f>
        <v>#REF!</v>
      </c>
      <c r="J16" s="166" t="e">
        <f>#REF!-G16</f>
        <v>#REF!</v>
      </c>
      <c r="K16" s="172"/>
      <c r="L16" s="173"/>
      <c r="Q16" s="166"/>
      <c r="R16" s="166">
        <v>0</v>
      </c>
      <c r="S16" s="166"/>
      <c r="T16" s="175">
        <f>P13/P$33</f>
        <v>0.17884975215365326</v>
      </c>
      <c r="U16" s="175" t="e">
        <f>V16/R16</f>
        <v>#DIV/0!</v>
      </c>
      <c r="V16" s="177">
        <f>P13-R16</f>
        <v>26196444776.48</v>
      </c>
      <c r="W16" s="172"/>
      <c r="Y16" s="178"/>
    </row>
    <row r="17" spans="1:32" s="153" customFormat="1" ht="18.95" customHeight="1" x14ac:dyDescent="0.25">
      <c r="A17" s="168"/>
      <c r="B17" s="169">
        <v>19</v>
      </c>
      <c r="C17" s="169" t="s">
        <v>22</v>
      </c>
      <c r="D17" s="180"/>
      <c r="E17" s="166">
        <v>133839961509</v>
      </c>
      <c r="F17" s="166"/>
      <c r="G17" s="174"/>
      <c r="H17" s="171">
        <f>E16/E$43</f>
        <v>6.5225450393911885E-4</v>
      </c>
      <c r="I17" s="171" t="e">
        <f>J17/G17</f>
        <v>#DIV/0!</v>
      </c>
      <c r="J17" s="166">
        <f>E16-G17</f>
        <v>7233528329</v>
      </c>
      <c r="K17" s="172"/>
      <c r="L17" s="173"/>
      <c r="Q17" s="166"/>
      <c r="R17" s="166">
        <v>0</v>
      </c>
      <c r="S17" s="166"/>
      <c r="T17" s="175">
        <f>P14/P$33</f>
        <v>6.2584121939040338E-2</v>
      </c>
      <c r="U17" s="175" t="e">
        <f>V17/R17</f>
        <v>#DIV/0!</v>
      </c>
      <c r="V17" s="177">
        <f>P14-R17</f>
        <v>9166808869</v>
      </c>
      <c r="W17" s="172"/>
      <c r="Y17" s="178"/>
    </row>
    <row r="18" spans="1:32" s="153" customFormat="1" ht="18.95" hidden="1" customHeight="1" x14ac:dyDescent="0.25">
      <c r="A18" s="168"/>
      <c r="F18" s="166"/>
      <c r="G18" s="166"/>
      <c r="H18" s="171">
        <f>E17/E$43</f>
        <v>1.2068483557505061E-2</v>
      </c>
      <c r="I18" s="171" t="e">
        <f>J18/G18</f>
        <v>#DIV/0!</v>
      </c>
      <c r="J18" s="166">
        <f>E17-G18</f>
        <v>133839961509</v>
      </c>
      <c r="K18" s="172"/>
      <c r="L18" s="173"/>
      <c r="M18" s="169">
        <v>26</v>
      </c>
      <c r="N18" s="169" t="s">
        <v>51</v>
      </c>
      <c r="O18" s="169"/>
      <c r="P18" s="174">
        <v>0</v>
      </c>
      <c r="Q18" s="174"/>
      <c r="R18" s="174">
        <v>0</v>
      </c>
      <c r="S18" s="166"/>
      <c r="T18" s="175"/>
      <c r="U18" s="175"/>
      <c r="V18" s="177"/>
      <c r="W18" s="172"/>
      <c r="Y18" s="178"/>
    </row>
    <row r="19" spans="1:32" s="153" customFormat="1" ht="18.95" hidden="1" customHeight="1" x14ac:dyDescent="0.25">
      <c r="A19" s="182"/>
      <c r="B19" s="165"/>
      <c r="C19" s="169"/>
      <c r="D19" s="169"/>
      <c r="E19" s="166"/>
      <c r="F19" s="166"/>
      <c r="G19" s="166"/>
      <c r="H19" s="166"/>
      <c r="I19" s="166"/>
      <c r="J19" s="166"/>
      <c r="K19" s="172"/>
      <c r="L19" s="173"/>
      <c r="M19" s="169">
        <v>27</v>
      </c>
      <c r="N19" s="169" t="s">
        <v>48</v>
      </c>
      <c r="O19" s="169"/>
      <c r="P19" s="174">
        <v>0</v>
      </c>
      <c r="Q19" s="174"/>
      <c r="R19" s="174">
        <v>0</v>
      </c>
      <c r="S19" s="166"/>
      <c r="T19" s="175"/>
      <c r="U19" s="175"/>
      <c r="V19" s="177"/>
      <c r="W19" s="172"/>
      <c r="Y19" s="178"/>
    </row>
    <row r="20" spans="1:32" s="153" customFormat="1" ht="18.95" customHeight="1" x14ac:dyDescent="0.25">
      <c r="A20" s="168"/>
      <c r="B20" s="169"/>
      <c r="C20" s="169"/>
      <c r="D20" s="169"/>
      <c r="E20" s="166"/>
      <c r="F20" s="166"/>
      <c r="G20" s="166"/>
      <c r="H20" s="166"/>
      <c r="I20" s="166"/>
      <c r="J20" s="166"/>
      <c r="K20" s="172"/>
      <c r="L20" s="173"/>
      <c r="Q20" s="166"/>
      <c r="R20" s="166">
        <v>0</v>
      </c>
      <c r="S20" s="166"/>
      <c r="T20" s="175">
        <f>P15/P$33</f>
        <v>0.20859192938342366</v>
      </c>
      <c r="U20" s="175" t="e">
        <f>V20/R20</f>
        <v>#DIV/0!</v>
      </c>
      <c r="V20" s="177">
        <f>P15-R20</f>
        <v>30552834952.869999</v>
      </c>
      <c r="W20" s="172"/>
    </row>
    <row r="21" spans="1:32" s="153" customFormat="1" ht="18.95" customHeight="1" x14ac:dyDescent="0.25">
      <c r="A21" s="168"/>
      <c r="B21" s="169"/>
      <c r="C21" s="165"/>
      <c r="D21" s="165"/>
      <c r="E21" s="165"/>
      <c r="F21" s="165"/>
      <c r="G21" s="165"/>
      <c r="H21" s="165"/>
      <c r="I21" s="165"/>
      <c r="J21" s="165"/>
      <c r="K21" s="167"/>
      <c r="L21" s="182"/>
      <c r="M21" s="165"/>
      <c r="N21" s="169"/>
      <c r="O21" s="169"/>
      <c r="P21" s="166"/>
      <c r="Q21" s="166"/>
      <c r="R21" s="166"/>
      <c r="S21" s="166"/>
      <c r="T21" s="176"/>
      <c r="U21" s="175"/>
      <c r="V21" s="166"/>
      <c r="W21" s="167"/>
    </row>
    <row r="22" spans="1:32" s="153" customFormat="1" ht="18.95" customHeight="1" x14ac:dyDescent="0.25">
      <c r="A22" s="154"/>
      <c r="B22" s="155"/>
      <c r="C22" s="156" t="s">
        <v>24</v>
      </c>
      <c r="D22" s="156"/>
      <c r="E22" s="161">
        <v>10049722876798.24</v>
      </c>
      <c r="F22" s="162"/>
      <c r="G22" s="161">
        <f>SUM(G24:G31)</f>
        <v>0</v>
      </c>
      <c r="H22" s="183"/>
      <c r="I22" s="184"/>
      <c r="J22" s="162"/>
      <c r="K22" s="163"/>
      <c r="L22" s="164"/>
      <c r="M22" s="165"/>
      <c r="N22" s="156" t="s">
        <v>24</v>
      </c>
      <c r="O22" s="156"/>
      <c r="P22" s="161">
        <v>80555709439</v>
      </c>
      <c r="Q22" s="162"/>
      <c r="R22" s="161">
        <f>SUM(R24:R31)</f>
        <v>0</v>
      </c>
      <c r="S22" s="162"/>
      <c r="T22" s="185"/>
      <c r="U22" s="186"/>
      <c r="V22" s="162"/>
      <c r="W22" s="172"/>
    </row>
    <row r="23" spans="1:32" s="153" customFormat="1" ht="18.95" customHeight="1" x14ac:dyDescent="0.25">
      <c r="A23" s="154"/>
      <c r="B23" s="165"/>
      <c r="C23" s="169"/>
      <c r="D23" s="169"/>
      <c r="E23" s="187"/>
      <c r="F23" s="166"/>
      <c r="G23" s="187"/>
      <c r="H23" s="188"/>
      <c r="I23" s="188"/>
      <c r="J23" s="166"/>
      <c r="K23" s="163"/>
      <c r="L23" s="173"/>
      <c r="M23" s="165"/>
      <c r="N23" s="156"/>
      <c r="O23" s="156"/>
      <c r="P23" s="162"/>
      <c r="Q23" s="162"/>
      <c r="R23" s="162"/>
      <c r="S23" s="162"/>
      <c r="T23" s="185"/>
      <c r="U23" s="186"/>
      <c r="V23" s="162"/>
      <c r="W23" s="167"/>
    </row>
    <row r="24" spans="1:32" s="153" customFormat="1" ht="18.95" customHeight="1" x14ac:dyDescent="0.25">
      <c r="A24" s="168"/>
      <c r="B24" s="169">
        <v>12</v>
      </c>
      <c r="C24" s="169" t="s">
        <v>45</v>
      </c>
      <c r="D24" s="180"/>
      <c r="E24" s="166">
        <v>16017100674</v>
      </c>
      <c r="F24" s="166"/>
      <c r="G24" s="166"/>
      <c r="H24" s="171">
        <f>E24/E$43</f>
        <v>1.4442780313417359E-3</v>
      </c>
      <c r="I24" s="171" t="e">
        <f>J24/G24</f>
        <v>#DIV/0!</v>
      </c>
      <c r="J24" s="166">
        <f>E24-G24</f>
        <v>16017100674</v>
      </c>
      <c r="K24" s="172"/>
      <c r="L24" s="173"/>
      <c r="M24" s="169">
        <v>25</v>
      </c>
      <c r="N24" s="169" t="s">
        <v>47</v>
      </c>
      <c r="O24" s="181"/>
      <c r="P24" s="174">
        <v>2634122744</v>
      </c>
      <c r="Q24" s="174"/>
      <c r="R24" s="174">
        <v>0</v>
      </c>
      <c r="S24" s="166"/>
      <c r="T24" s="175"/>
      <c r="U24" s="175"/>
      <c r="V24" s="177"/>
      <c r="W24" s="172"/>
    </row>
    <row r="25" spans="1:32" s="153" customFormat="1" ht="18.95" customHeight="1" x14ac:dyDescent="0.25">
      <c r="A25" s="168"/>
      <c r="B25" s="169">
        <v>13</v>
      </c>
      <c r="C25" s="169" t="s">
        <v>46</v>
      </c>
      <c r="D25" s="169"/>
      <c r="E25" s="174">
        <v>61042007990.129997</v>
      </c>
      <c r="F25" s="166"/>
      <c r="G25" s="174"/>
      <c r="H25" s="171"/>
      <c r="I25" s="171"/>
      <c r="J25" s="166"/>
      <c r="K25" s="172"/>
      <c r="L25" s="173"/>
      <c r="M25" s="169">
        <v>27</v>
      </c>
      <c r="N25" s="169" t="s">
        <v>48</v>
      </c>
      <c r="O25" s="181"/>
      <c r="P25" s="174">
        <v>64337099452</v>
      </c>
      <c r="Q25" s="174"/>
      <c r="R25" s="174">
        <v>0</v>
      </c>
      <c r="S25" s="166"/>
      <c r="T25" s="175"/>
      <c r="U25" s="175"/>
      <c r="V25" s="177"/>
      <c r="W25" s="172"/>
    </row>
    <row r="26" spans="1:32" s="153" customFormat="1" ht="18.95" hidden="1" customHeight="1" x14ac:dyDescent="0.25">
      <c r="A26" s="168"/>
      <c r="B26" s="169">
        <v>15</v>
      </c>
      <c r="C26" s="169" t="s">
        <v>8</v>
      </c>
      <c r="D26" s="180"/>
      <c r="E26" s="174">
        <v>0</v>
      </c>
      <c r="F26" s="166"/>
      <c r="G26" s="166"/>
      <c r="H26" s="171" t="e">
        <f>#REF!/E$43</f>
        <v>#REF!</v>
      </c>
      <c r="I26" s="171" t="e">
        <f>J26/G26</f>
        <v>#REF!</v>
      </c>
      <c r="J26" s="166" t="e">
        <f>#REF!-G26</f>
        <v>#REF!</v>
      </c>
      <c r="K26" s="172"/>
      <c r="L26" s="173"/>
      <c r="M26" s="169">
        <v>23</v>
      </c>
      <c r="N26" s="169" t="s">
        <v>50</v>
      </c>
      <c r="O26" s="169"/>
      <c r="P26" s="174">
        <v>0</v>
      </c>
      <c r="Q26" s="174"/>
      <c r="R26" s="174">
        <v>0</v>
      </c>
      <c r="S26" s="166"/>
      <c r="T26" s="175"/>
      <c r="U26" s="175"/>
      <c r="V26" s="177"/>
      <c r="W26" s="172"/>
      <c r="X26" s="179"/>
    </row>
    <row r="27" spans="1:32" s="153" customFormat="1" ht="18.95" customHeight="1" x14ac:dyDescent="0.25">
      <c r="A27" s="168"/>
      <c r="B27" s="169">
        <v>16</v>
      </c>
      <c r="C27" s="169" t="s">
        <v>31</v>
      </c>
      <c r="D27" s="180"/>
      <c r="E27" s="166">
        <v>128261939952</v>
      </c>
      <c r="F27" s="166"/>
      <c r="G27" s="174"/>
      <c r="H27" s="171"/>
      <c r="I27" s="171"/>
      <c r="J27" s="166"/>
      <c r="K27" s="172"/>
      <c r="L27" s="173"/>
      <c r="M27" s="169">
        <v>29</v>
      </c>
      <c r="N27" s="169" t="s">
        <v>7</v>
      </c>
      <c r="O27" s="169"/>
      <c r="P27" s="174">
        <v>13584487243</v>
      </c>
      <c r="Q27" s="166"/>
      <c r="R27" s="166">
        <v>0</v>
      </c>
      <c r="S27" s="166"/>
      <c r="T27" s="175" t="e">
        <f>#REF!/P$33</f>
        <v>#REF!</v>
      </c>
      <c r="U27" s="175" t="e">
        <f>V27/R27</f>
        <v>#REF!</v>
      </c>
      <c r="V27" s="177" t="e">
        <f>#REF!-R27</f>
        <v>#REF!</v>
      </c>
      <c r="W27" s="172"/>
      <c r="X27" s="179"/>
    </row>
    <row r="28" spans="1:32" s="153" customFormat="1" ht="18.95" customHeight="1" x14ac:dyDescent="0.25">
      <c r="A28" s="168"/>
      <c r="B28" s="169">
        <v>17</v>
      </c>
      <c r="C28" s="169" t="s">
        <v>41</v>
      </c>
      <c r="D28" s="180"/>
      <c r="E28" s="166">
        <v>9816754484788.7695</v>
      </c>
      <c r="F28" s="166"/>
      <c r="G28" s="166"/>
      <c r="H28" s="171">
        <f>E27/E$43</f>
        <v>1.156550775950667E-2</v>
      </c>
      <c r="I28" s="171" t="e">
        <f>J28/G28</f>
        <v>#DIV/0!</v>
      </c>
      <c r="J28" s="166">
        <f>E27-G28</f>
        <v>128261939952</v>
      </c>
      <c r="K28" s="172"/>
      <c r="L28" s="173"/>
      <c r="Q28" s="166"/>
      <c r="R28" s="166">
        <v>0</v>
      </c>
      <c r="S28" s="166"/>
      <c r="T28" s="175">
        <f>P24/P$33</f>
        <v>1.7983822000521253E-2</v>
      </c>
      <c r="U28" s="175" t="e">
        <f>V28/R28</f>
        <v>#DIV/0!</v>
      </c>
      <c r="V28" s="177">
        <f>P24-R28</f>
        <v>2634122744</v>
      </c>
      <c r="W28" s="172"/>
      <c r="X28" s="189"/>
    </row>
    <row r="29" spans="1:32" s="153" customFormat="1" ht="18.95" hidden="1" customHeight="1" x14ac:dyDescent="0.25">
      <c r="A29" s="168"/>
      <c r="B29" s="169">
        <v>18</v>
      </c>
      <c r="C29" s="169" t="s">
        <v>49</v>
      </c>
      <c r="D29" s="165"/>
      <c r="E29" s="174">
        <v>0</v>
      </c>
      <c r="F29" s="166"/>
      <c r="G29" s="166"/>
      <c r="H29" s="171">
        <f>E28/E$43</f>
        <v>0.8851865971268279</v>
      </c>
      <c r="I29" s="171" t="e">
        <f>J29/G29</f>
        <v>#DIV/0!</v>
      </c>
      <c r="J29" s="166">
        <f>E28-G29</f>
        <v>9816754484788.7695</v>
      </c>
      <c r="K29" s="172"/>
      <c r="L29" s="173"/>
      <c r="M29" s="169">
        <v>26</v>
      </c>
      <c r="N29" s="169" t="s">
        <v>51</v>
      </c>
      <c r="O29" s="169"/>
      <c r="P29" s="174">
        <v>0</v>
      </c>
      <c r="Q29" s="166"/>
      <c r="R29" s="174">
        <v>0</v>
      </c>
      <c r="S29" s="166"/>
      <c r="T29" s="175"/>
      <c r="U29" s="175"/>
      <c r="V29" s="177"/>
      <c r="W29" s="172"/>
      <c r="X29" s="190"/>
    </row>
    <row r="30" spans="1:32" s="153" customFormat="1" ht="18.95" customHeight="1" x14ac:dyDescent="0.25">
      <c r="A30" s="168"/>
      <c r="B30" s="169">
        <v>19</v>
      </c>
      <c r="C30" s="169" t="s">
        <v>22</v>
      </c>
      <c r="D30" s="180"/>
      <c r="E30" s="166">
        <v>27647343393.339996</v>
      </c>
      <c r="F30" s="166"/>
      <c r="G30" s="174"/>
      <c r="H30" s="171"/>
      <c r="I30" s="171"/>
      <c r="J30" s="166"/>
      <c r="K30" s="172"/>
      <c r="L30" s="173"/>
      <c r="Q30" s="166"/>
      <c r="R30" s="166">
        <v>0</v>
      </c>
      <c r="S30" s="166"/>
      <c r="T30" s="175">
        <f>P25/P$33</f>
        <v>0.4392456453329957</v>
      </c>
      <c r="U30" s="175" t="e">
        <f>V30/R30</f>
        <v>#DIV/0!</v>
      </c>
      <c r="V30" s="177">
        <f>P25-R30</f>
        <v>64337099452</v>
      </c>
      <c r="W30" s="172"/>
      <c r="X30" s="190"/>
    </row>
    <row r="31" spans="1:32" s="153" customFormat="1" ht="18.95" customHeight="1" x14ac:dyDescent="0.25">
      <c r="A31" s="168"/>
      <c r="F31" s="166"/>
      <c r="G31" s="166"/>
      <c r="H31" s="171">
        <f>E30/E$43</f>
        <v>2.4929886813273108E-3</v>
      </c>
      <c r="I31" s="171" t="e">
        <f>J31/G31</f>
        <v>#DIV/0!</v>
      </c>
      <c r="J31" s="166">
        <f>E30-G31</f>
        <v>27647343393.339996</v>
      </c>
      <c r="K31" s="172"/>
      <c r="L31" s="173"/>
      <c r="Q31" s="166"/>
      <c r="R31" s="174">
        <v>0</v>
      </c>
      <c r="S31" s="166"/>
      <c r="T31" s="175"/>
      <c r="U31" s="176"/>
      <c r="V31" s="177"/>
      <c r="W31" s="172"/>
      <c r="X31" s="190"/>
      <c r="AB31" s="165"/>
      <c r="AC31" s="165"/>
      <c r="AD31" s="165"/>
      <c r="AE31" s="165"/>
      <c r="AF31" s="165"/>
    </row>
    <row r="32" spans="1:32" s="153" customFormat="1" ht="18.95" customHeight="1" x14ac:dyDescent="0.25">
      <c r="A32" s="168"/>
      <c r="B32" s="169"/>
      <c r="C32" s="169"/>
      <c r="D32" s="169"/>
      <c r="E32" s="166"/>
      <c r="F32" s="166"/>
      <c r="G32" s="166"/>
      <c r="H32" s="188"/>
      <c r="I32" s="166"/>
      <c r="J32" s="166"/>
      <c r="K32" s="172"/>
      <c r="L32" s="173"/>
      <c r="M32" s="165"/>
      <c r="N32" s="169"/>
      <c r="O32" s="169"/>
      <c r="P32" s="166"/>
      <c r="Q32" s="166"/>
      <c r="R32" s="166"/>
      <c r="S32" s="166"/>
      <c r="T32" s="166"/>
      <c r="U32" s="166"/>
      <c r="V32" s="166"/>
      <c r="W32" s="167"/>
      <c r="X32" s="190"/>
      <c r="AB32" s="165"/>
      <c r="AC32" s="165"/>
      <c r="AD32" s="165"/>
      <c r="AE32" s="165"/>
      <c r="AF32" s="165"/>
    </row>
    <row r="33" spans="1:33" s="153" customFormat="1" ht="18.95" customHeight="1" thickBot="1" x14ac:dyDescent="0.3">
      <c r="A33" s="168"/>
      <c r="B33" s="169"/>
      <c r="C33" s="165"/>
      <c r="D33" s="165"/>
      <c r="E33" s="166"/>
      <c r="F33" s="166"/>
      <c r="G33" s="166"/>
      <c r="H33" s="171"/>
      <c r="I33" s="166"/>
      <c r="J33" s="166"/>
      <c r="K33" s="172"/>
      <c r="L33" s="173"/>
      <c r="M33" s="169"/>
      <c r="N33" s="156" t="s">
        <v>0</v>
      </c>
      <c r="O33" s="156"/>
      <c r="P33" s="232">
        <v>146471798037.34998</v>
      </c>
      <c r="Q33" s="192"/>
      <c r="R33" s="191">
        <f>+R11+R22</f>
        <v>0</v>
      </c>
      <c r="S33" s="192"/>
      <c r="T33" s="193" t="e">
        <f>SUM(T14:T32)</f>
        <v>#REF!</v>
      </c>
      <c r="U33" s="192"/>
      <c r="V33" s="192"/>
      <c r="W33" s="167"/>
      <c r="X33" s="194"/>
      <c r="AB33" s="165"/>
      <c r="AC33" s="165"/>
      <c r="AD33" s="165"/>
      <c r="AE33" s="165"/>
      <c r="AF33" s="165"/>
    </row>
    <row r="34" spans="1:33" s="153" customFormat="1" ht="18.95" customHeight="1" thickTop="1" x14ac:dyDescent="0.25">
      <c r="A34" s="182"/>
      <c r="B34" s="165"/>
      <c r="C34" s="165"/>
      <c r="D34" s="165"/>
      <c r="E34" s="165"/>
      <c r="F34" s="165"/>
      <c r="G34" s="165"/>
      <c r="H34" s="165"/>
      <c r="I34" s="165"/>
      <c r="J34" s="165"/>
      <c r="K34" s="167"/>
      <c r="L34" s="182"/>
      <c r="M34" s="156"/>
      <c r="N34" s="195"/>
      <c r="O34" s="195"/>
      <c r="P34" s="195"/>
      <c r="Q34" s="195"/>
      <c r="R34" s="195"/>
      <c r="S34" s="195"/>
      <c r="T34" s="195"/>
      <c r="U34" s="195"/>
      <c r="V34" s="195"/>
      <c r="W34" s="167"/>
      <c r="X34" s="190"/>
      <c r="AB34" s="165"/>
      <c r="AC34" s="165"/>
      <c r="AD34" s="165"/>
      <c r="AE34" s="165"/>
      <c r="AF34" s="165"/>
    </row>
    <row r="35" spans="1:33" s="153" customFormat="1" ht="18.95" customHeight="1" x14ac:dyDescent="0.25">
      <c r="A35" s="182"/>
      <c r="B35" s="165"/>
      <c r="C35" s="165"/>
      <c r="D35" s="165"/>
      <c r="E35" s="166"/>
      <c r="F35" s="165"/>
      <c r="G35" s="166"/>
      <c r="H35" s="166"/>
      <c r="I35" s="165"/>
      <c r="J35" s="165"/>
      <c r="K35" s="167"/>
      <c r="L35" s="182"/>
      <c r="M35" s="156">
        <v>3</v>
      </c>
      <c r="N35" s="156" t="s">
        <v>20</v>
      </c>
      <c r="O35" s="156"/>
      <c r="P35" s="192"/>
      <c r="Q35" s="192"/>
      <c r="R35" s="192"/>
      <c r="S35" s="192"/>
      <c r="T35" s="192"/>
      <c r="U35" s="192"/>
      <c r="V35" s="192"/>
      <c r="W35" s="167"/>
      <c r="X35" s="190"/>
      <c r="AB35" s="165"/>
      <c r="AC35" s="165"/>
      <c r="AD35" s="165"/>
      <c r="AE35" s="165"/>
      <c r="AF35" s="165"/>
    </row>
    <row r="36" spans="1:33" s="153" customFormat="1" ht="18.95" customHeight="1" x14ac:dyDescent="0.25">
      <c r="A36" s="182"/>
      <c r="B36" s="165"/>
      <c r="F36" s="165"/>
      <c r="G36" s="165"/>
      <c r="H36" s="166"/>
      <c r="I36" s="165"/>
      <c r="J36" s="165"/>
      <c r="K36" s="167"/>
      <c r="L36" s="182"/>
      <c r="M36" s="169"/>
      <c r="N36" s="169"/>
      <c r="O36" s="169"/>
      <c r="P36" s="196"/>
      <c r="Q36" s="196"/>
      <c r="R36" s="196"/>
      <c r="S36" s="196"/>
      <c r="T36" s="196"/>
      <c r="U36" s="196"/>
      <c r="V36" s="196"/>
      <c r="W36" s="167"/>
      <c r="X36" s="190"/>
      <c r="Y36" s="197"/>
      <c r="Z36" s="198"/>
      <c r="AB36" s="165"/>
      <c r="AC36" s="199"/>
      <c r="AD36" s="200"/>
      <c r="AE36" s="165"/>
      <c r="AF36" s="201"/>
    </row>
    <row r="37" spans="1:33" s="153" customFormat="1" ht="18.95" customHeight="1" x14ac:dyDescent="0.25">
      <c r="A37" s="168"/>
      <c r="B37" s="169"/>
      <c r="C37" s="165"/>
      <c r="D37" s="165"/>
      <c r="E37" s="165"/>
      <c r="F37" s="165"/>
      <c r="G37" s="165"/>
      <c r="H37" s="166"/>
      <c r="I37" s="165"/>
      <c r="J37" s="165"/>
      <c r="K37" s="167"/>
      <c r="L37" s="182"/>
      <c r="M37" s="169"/>
      <c r="N37" s="169"/>
      <c r="O37" s="169"/>
      <c r="P37" s="174"/>
      <c r="Q37" s="196"/>
      <c r="R37" s="174"/>
      <c r="S37" s="196"/>
      <c r="T37" s="196"/>
      <c r="U37" s="196"/>
      <c r="V37" s="196"/>
      <c r="W37" s="172"/>
      <c r="X37" s="190"/>
      <c r="Y37" s="197"/>
      <c r="Z37" s="198"/>
      <c r="AB37" s="202"/>
      <c r="AC37" s="199"/>
      <c r="AD37" s="200"/>
      <c r="AE37" s="165"/>
      <c r="AF37" s="201"/>
    </row>
    <row r="38" spans="1:33" s="153" customFormat="1" ht="18.95" customHeight="1" x14ac:dyDescent="0.25">
      <c r="A38" s="168"/>
      <c r="B38" s="169"/>
      <c r="C38" s="165"/>
      <c r="D38" s="165"/>
      <c r="E38" s="165"/>
      <c r="F38" s="165"/>
      <c r="G38" s="165"/>
      <c r="H38" s="165"/>
      <c r="I38" s="165"/>
      <c r="J38" s="165"/>
      <c r="K38" s="167"/>
      <c r="L38" s="182"/>
      <c r="M38" s="169">
        <v>31</v>
      </c>
      <c r="N38" s="169" t="s">
        <v>52</v>
      </c>
      <c r="O38" s="169"/>
      <c r="P38" s="196">
        <v>10530604628586.83</v>
      </c>
      <c r="Q38" s="196"/>
      <c r="R38" s="196">
        <v>0</v>
      </c>
      <c r="S38" s="196"/>
      <c r="T38" s="176"/>
      <c r="U38" s="175" t="e">
        <f>V38/R38</f>
        <v>#DIV/0!</v>
      </c>
      <c r="V38" s="177">
        <f>P38-R38</f>
        <v>10530604628586.83</v>
      </c>
      <c r="W38" s="172"/>
      <c r="X38" s="190"/>
      <c r="Y38" s="197"/>
      <c r="Z38" s="198"/>
      <c r="AB38" s="202"/>
      <c r="AC38" s="199"/>
      <c r="AD38" s="200"/>
      <c r="AE38" s="165"/>
      <c r="AF38" s="201"/>
    </row>
    <row r="39" spans="1:33" s="153" customFormat="1" ht="18.95" customHeight="1" x14ac:dyDescent="0.25">
      <c r="A39" s="168"/>
      <c r="B39" s="169"/>
      <c r="C39" s="165"/>
      <c r="D39" s="165"/>
      <c r="E39" s="165"/>
      <c r="F39" s="165"/>
      <c r="G39" s="165"/>
      <c r="H39" s="165"/>
      <c r="I39" s="165"/>
      <c r="J39" s="165"/>
      <c r="K39" s="167"/>
      <c r="L39" s="182"/>
      <c r="M39" s="169">
        <v>31</v>
      </c>
      <c r="N39" s="169" t="s">
        <v>5</v>
      </c>
      <c r="O39" s="169"/>
      <c r="P39" s="196">
        <v>412963251622.59998</v>
      </c>
      <c r="Q39" s="196"/>
      <c r="R39" s="196">
        <v>0</v>
      </c>
      <c r="S39" s="196"/>
      <c r="T39" s="176"/>
      <c r="U39" s="175" t="e">
        <f>V39/R39</f>
        <v>#DIV/0!</v>
      </c>
      <c r="V39" s="177">
        <f>P39-R39</f>
        <v>412963251622.59998</v>
      </c>
      <c r="W39" s="172"/>
      <c r="X39" s="190"/>
      <c r="Y39" s="197"/>
      <c r="Z39" s="198"/>
      <c r="AB39" s="202"/>
      <c r="AC39" s="199"/>
      <c r="AD39" s="200"/>
      <c r="AE39" s="165"/>
      <c r="AF39" s="201"/>
    </row>
    <row r="40" spans="1:33" s="153" customFormat="1" ht="18.95" customHeight="1" x14ac:dyDescent="0.25">
      <c r="A40" s="168"/>
      <c r="B40" s="169"/>
      <c r="C40" s="165"/>
      <c r="D40" s="165"/>
      <c r="E40" s="165"/>
      <c r="F40" s="165"/>
      <c r="G40" s="165"/>
      <c r="H40" s="165"/>
      <c r="I40" s="165"/>
      <c r="J40" s="165"/>
      <c r="K40" s="167"/>
      <c r="L40" s="182"/>
      <c r="M40" s="169"/>
      <c r="N40" s="169"/>
      <c r="O40" s="169"/>
      <c r="P40" s="196"/>
      <c r="Q40" s="196"/>
      <c r="R40" s="196"/>
      <c r="S40" s="196"/>
      <c r="T40" s="196"/>
      <c r="U40" s="196"/>
      <c r="V40" s="196"/>
      <c r="W40" s="167"/>
      <c r="X40" s="190"/>
      <c r="Y40" s="197"/>
      <c r="Z40" s="198"/>
      <c r="AB40" s="202"/>
      <c r="AC40" s="199"/>
      <c r="AD40" s="200"/>
      <c r="AE40" s="165"/>
      <c r="AF40" s="201"/>
    </row>
    <row r="41" spans="1:33" s="153" customFormat="1" ht="18.95" customHeight="1" thickBot="1" x14ac:dyDescent="0.3">
      <c r="A41" s="168"/>
      <c r="B41" s="169"/>
      <c r="C41" s="169"/>
      <c r="D41" s="169"/>
      <c r="E41" s="196"/>
      <c r="F41" s="196"/>
      <c r="G41" s="196"/>
      <c r="H41" s="196"/>
      <c r="I41" s="196"/>
      <c r="J41" s="196"/>
      <c r="K41" s="203"/>
      <c r="L41" s="204"/>
      <c r="M41" s="165"/>
      <c r="N41" s="156" t="s">
        <v>1</v>
      </c>
      <c r="O41" s="156"/>
      <c r="P41" s="232">
        <v>10943567880210.43</v>
      </c>
      <c r="Q41" s="192"/>
      <c r="R41" s="191">
        <f>SUM(R37:R40)</f>
        <v>0</v>
      </c>
      <c r="S41" s="192"/>
      <c r="T41" s="192"/>
      <c r="U41" s="175" t="e">
        <f>V41/R41</f>
        <v>#DIV/0!</v>
      </c>
      <c r="V41" s="177">
        <f>P41-R41</f>
        <v>10943567880210.43</v>
      </c>
      <c r="W41" s="172"/>
      <c r="X41" s="190"/>
      <c r="Y41" s="197"/>
      <c r="Z41" s="198"/>
      <c r="AB41" s="202"/>
      <c r="AC41" s="199"/>
      <c r="AD41" s="200"/>
      <c r="AE41" s="165"/>
      <c r="AF41" s="201"/>
    </row>
    <row r="42" spans="1:33" s="153" customFormat="1" ht="18.95" customHeight="1" thickTop="1" x14ac:dyDescent="0.25">
      <c r="A42" s="168"/>
      <c r="B42" s="169"/>
      <c r="C42" s="169"/>
      <c r="D42" s="169"/>
      <c r="E42" s="196"/>
      <c r="F42" s="196"/>
      <c r="G42" s="196"/>
      <c r="H42" s="196"/>
      <c r="I42" s="196"/>
      <c r="J42" s="196"/>
      <c r="K42" s="203"/>
      <c r="L42" s="204"/>
      <c r="M42" s="165"/>
      <c r="N42" s="165"/>
      <c r="O42" s="165"/>
      <c r="P42" s="196"/>
      <c r="Q42" s="196"/>
      <c r="R42" s="196"/>
      <c r="S42" s="196"/>
      <c r="T42" s="196"/>
      <c r="U42" s="196"/>
      <c r="V42" s="196"/>
      <c r="W42" s="167"/>
      <c r="X42" s="205"/>
      <c r="Y42" s="197"/>
      <c r="Z42" s="198"/>
      <c r="AB42" s="202"/>
      <c r="AC42" s="199"/>
      <c r="AD42" s="200"/>
      <c r="AE42" s="165"/>
      <c r="AF42" s="201"/>
    </row>
    <row r="43" spans="1:33" s="153" customFormat="1" ht="18.95" customHeight="1" thickBot="1" x14ac:dyDescent="0.3">
      <c r="A43" s="206"/>
      <c r="B43" s="156"/>
      <c r="C43" s="156" t="s">
        <v>2</v>
      </c>
      <c r="D43" s="156"/>
      <c r="E43" s="207">
        <v>11090039678246.781</v>
      </c>
      <c r="F43" s="208"/>
      <c r="G43" s="207">
        <f>+G11+G22</f>
        <v>0</v>
      </c>
      <c r="H43" s="209" t="e">
        <f>SUM(H13:H32)</f>
        <v>#REF!</v>
      </c>
      <c r="I43" s="208"/>
      <c r="J43" s="208"/>
      <c r="K43" s="210"/>
      <c r="L43" s="211"/>
      <c r="M43" s="165"/>
      <c r="N43" s="156" t="s">
        <v>21</v>
      </c>
      <c r="O43" s="156"/>
      <c r="P43" s="191">
        <v>11090039678246.779</v>
      </c>
      <c r="Q43" s="192"/>
      <c r="R43" s="191">
        <f>+R33+R41</f>
        <v>0</v>
      </c>
      <c r="S43" s="192"/>
      <c r="T43" s="192"/>
      <c r="U43" s="192"/>
      <c r="V43" s="192"/>
      <c r="W43" s="172"/>
      <c r="X43" s="202"/>
      <c r="Y43" s="199">
        <f>P43-E43</f>
        <v>0</v>
      </c>
      <c r="Z43" s="200"/>
      <c r="AB43" s="202"/>
      <c r="AC43" s="199"/>
      <c r="AD43" s="200"/>
      <c r="AE43" s="165"/>
      <c r="AF43" s="201"/>
    </row>
    <row r="44" spans="1:33" s="153" customFormat="1" ht="18.95" customHeight="1" thickTop="1" thickBot="1" x14ac:dyDescent="0.3">
      <c r="A44" s="212"/>
      <c r="B44" s="213"/>
      <c r="C44" s="213"/>
      <c r="D44" s="213"/>
      <c r="E44" s="214"/>
      <c r="F44" s="214"/>
      <c r="G44" s="214"/>
      <c r="H44" s="214"/>
      <c r="I44" s="214"/>
      <c r="J44" s="214"/>
      <c r="K44" s="215"/>
      <c r="L44" s="216"/>
      <c r="M44" s="217"/>
      <c r="N44" s="218"/>
      <c r="O44" s="218"/>
      <c r="P44" s="219"/>
      <c r="Q44" s="217"/>
      <c r="R44" s="220"/>
      <c r="S44" s="220"/>
      <c r="T44" s="220"/>
      <c r="U44" s="220"/>
      <c r="V44" s="220"/>
      <c r="W44" s="221"/>
      <c r="X44" s="205"/>
      <c r="Y44" s="199"/>
      <c r="Z44" s="200"/>
      <c r="AA44" s="165"/>
      <c r="AB44" s="202"/>
      <c r="AC44" s="199"/>
      <c r="AD44" s="200"/>
      <c r="AE44" s="165"/>
      <c r="AF44" s="200"/>
      <c r="AG44" s="222"/>
    </row>
    <row r="45" spans="1:33" s="153" customFormat="1" ht="15" customHeight="1" x14ac:dyDescent="0.25">
      <c r="A45" s="168"/>
      <c r="B45" s="169"/>
      <c r="C45" s="169"/>
      <c r="D45" s="169"/>
      <c r="E45" s="223"/>
      <c r="F45" s="223"/>
      <c r="G45" s="223"/>
      <c r="H45" s="223"/>
      <c r="I45" s="223"/>
      <c r="J45" s="223"/>
      <c r="K45" s="203"/>
      <c r="L45" s="224"/>
      <c r="M45" s="225"/>
      <c r="N45" s="146"/>
      <c r="O45" s="146"/>
      <c r="P45" s="226"/>
      <c r="Q45" s="226"/>
      <c r="R45" s="226"/>
      <c r="S45" s="226"/>
      <c r="T45" s="226"/>
      <c r="U45" s="226"/>
      <c r="V45" s="226"/>
      <c r="W45" s="227"/>
      <c r="Y45" s="199"/>
      <c r="Z45" s="200"/>
      <c r="AA45" s="165"/>
      <c r="AB45" s="165"/>
      <c r="AC45" s="165"/>
      <c r="AF45" s="228"/>
      <c r="AG45" s="228"/>
    </row>
    <row r="46" spans="1:33" s="153" customFormat="1" ht="20.25" customHeight="1" x14ac:dyDescent="0.25">
      <c r="A46" s="206"/>
      <c r="B46" s="156">
        <v>8</v>
      </c>
      <c r="C46" s="156" t="s">
        <v>17</v>
      </c>
      <c r="D46" s="156"/>
      <c r="E46" s="229">
        <v>0</v>
      </c>
      <c r="F46" s="208"/>
      <c r="G46" s="229">
        <f>G47+G48-G49</f>
        <v>0</v>
      </c>
      <c r="H46" s="208"/>
      <c r="I46" s="208"/>
      <c r="J46" s="208"/>
      <c r="K46" s="210"/>
      <c r="L46" s="211"/>
      <c r="M46" s="169">
        <v>9</v>
      </c>
      <c r="N46" s="156" t="s">
        <v>26</v>
      </c>
      <c r="O46" s="156"/>
      <c r="P46" s="229">
        <v>0</v>
      </c>
      <c r="Q46" s="208"/>
      <c r="R46" s="229">
        <f>+R47+R48-R49</f>
        <v>0</v>
      </c>
      <c r="S46" s="208"/>
      <c r="T46" s="208"/>
      <c r="U46" s="208"/>
      <c r="V46" s="208"/>
      <c r="W46" s="167"/>
      <c r="Y46" s="199"/>
      <c r="Z46" s="165"/>
      <c r="AA46" s="165"/>
      <c r="AB46" s="165"/>
      <c r="AC46" s="199"/>
    </row>
    <row r="47" spans="1:33" s="153" customFormat="1" ht="20.100000000000001" customHeight="1" x14ac:dyDescent="0.25">
      <c r="A47" s="168"/>
      <c r="B47" s="169">
        <v>81</v>
      </c>
      <c r="C47" s="169" t="s">
        <v>53</v>
      </c>
      <c r="D47" s="180"/>
      <c r="E47" s="196">
        <v>337269732761.59998</v>
      </c>
      <c r="F47" s="196"/>
      <c r="G47" s="196"/>
      <c r="H47" s="196"/>
      <c r="I47" s="196"/>
      <c r="J47" s="196"/>
      <c r="K47" s="172"/>
      <c r="L47" s="173"/>
      <c r="M47" s="169">
        <v>91</v>
      </c>
      <c r="N47" s="169" t="s">
        <v>54</v>
      </c>
      <c r="O47" s="180"/>
      <c r="P47" s="196">
        <v>1565253563480</v>
      </c>
      <c r="Q47" s="196"/>
      <c r="R47" s="196"/>
      <c r="S47" s="196"/>
      <c r="T47" s="196"/>
      <c r="U47" s="196"/>
      <c r="V47" s="196"/>
      <c r="W47" s="172"/>
      <c r="Y47" s="192"/>
      <c r="Z47" s="165"/>
      <c r="AA47" s="165"/>
      <c r="AB47" s="165"/>
      <c r="AC47" s="199"/>
    </row>
    <row r="48" spans="1:33" s="153" customFormat="1" ht="20.100000000000001" customHeight="1" x14ac:dyDescent="0.25">
      <c r="A48" s="168"/>
      <c r="B48" s="169">
        <v>83</v>
      </c>
      <c r="C48" s="169" t="s">
        <v>19</v>
      </c>
      <c r="D48" s="180"/>
      <c r="E48" s="196">
        <v>41252838672</v>
      </c>
      <c r="F48" s="196"/>
      <c r="G48" s="196"/>
      <c r="H48" s="196"/>
      <c r="I48" s="196"/>
      <c r="J48" s="196"/>
      <c r="K48" s="172"/>
      <c r="L48" s="173"/>
      <c r="M48" s="169">
        <v>93</v>
      </c>
      <c r="N48" s="169" t="s">
        <v>6</v>
      </c>
      <c r="O48" s="180"/>
      <c r="P48" s="196">
        <v>191734935</v>
      </c>
      <c r="Q48" s="196"/>
      <c r="R48" s="196"/>
      <c r="S48" s="196"/>
      <c r="T48" s="196"/>
      <c r="U48" s="196"/>
      <c r="V48" s="196"/>
      <c r="W48" s="172"/>
      <c r="Y48" s="165"/>
      <c r="Z48" s="165"/>
      <c r="AA48" s="165"/>
      <c r="AB48" s="165"/>
      <c r="AC48" s="165"/>
    </row>
    <row r="49" spans="1:23" s="153" customFormat="1" ht="20.100000000000001" customHeight="1" x14ac:dyDescent="0.25">
      <c r="A49" s="168"/>
      <c r="B49" s="169">
        <v>89</v>
      </c>
      <c r="C49" s="169" t="s">
        <v>35</v>
      </c>
      <c r="D49" s="169"/>
      <c r="E49" s="196">
        <v>378522571433.59998</v>
      </c>
      <c r="F49" s="196"/>
      <c r="G49" s="196"/>
      <c r="H49" s="196"/>
      <c r="I49" s="196"/>
      <c r="J49" s="196"/>
      <c r="K49" s="172"/>
      <c r="L49" s="173"/>
      <c r="M49" s="169">
        <v>99</v>
      </c>
      <c r="N49" s="169" t="s">
        <v>18</v>
      </c>
      <c r="O49" s="169"/>
      <c r="P49" s="196">
        <v>1565445298415</v>
      </c>
      <c r="Q49" s="196"/>
      <c r="R49" s="196"/>
      <c r="S49" s="196"/>
      <c r="T49" s="196"/>
      <c r="U49" s="196"/>
      <c r="V49" s="196"/>
      <c r="W49" s="172"/>
    </row>
    <row r="50" spans="1:23" s="153" customFormat="1" ht="20.100000000000001" customHeight="1" thickBot="1" x14ac:dyDescent="0.3">
      <c r="A50" s="212"/>
      <c r="B50" s="213"/>
      <c r="C50" s="213"/>
      <c r="D50" s="213"/>
      <c r="E50" s="214"/>
      <c r="F50" s="214"/>
      <c r="G50" s="214"/>
      <c r="H50" s="214"/>
      <c r="I50" s="214"/>
      <c r="J50" s="214"/>
      <c r="K50" s="230"/>
      <c r="L50" s="231"/>
      <c r="M50" s="213"/>
      <c r="N50" s="213"/>
      <c r="O50" s="213"/>
      <c r="P50" s="214"/>
      <c r="Q50" s="214"/>
      <c r="R50" s="214"/>
      <c r="S50" s="214"/>
      <c r="T50" s="214"/>
      <c r="U50" s="214"/>
      <c r="V50" s="214"/>
      <c r="W50" s="230"/>
    </row>
    <row r="51" spans="1:23" ht="12.75" customHeight="1" x14ac:dyDescent="0.2">
      <c r="A51" s="106"/>
      <c r="B51" s="54"/>
      <c r="C51" s="54"/>
      <c r="D51" s="54"/>
      <c r="E51" s="10"/>
      <c r="F51" s="10"/>
      <c r="G51" s="10"/>
      <c r="H51" s="10"/>
      <c r="I51" s="10"/>
      <c r="J51" s="10"/>
      <c r="K51" s="127"/>
      <c r="L51" s="1"/>
      <c r="M51" s="54"/>
      <c r="N51" s="54"/>
      <c r="O51" s="54"/>
      <c r="P51" s="10"/>
      <c r="Q51" s="10"/>
      <c r="R51" s="10"/>
      <c r="S51" s="10"/>
      <c r="T51" s="10"/>
      <c r="U51" s="10"/>
      <c r="V51" s="10"/>
      <c r="W51" s="103"/>
    </row>
    <row r="52" spans="1:23" ht="12.75" customHeight="1" x14ac:dyDescent="0.2">
      <c r="A52" s="106"/>
      <c r="B52" s="54"/>
      <c r="C52" s="54"/>
      <c r="D52" s="54"/>
      <c r="E52" s="10"/>
      <c r="F52" s="10"/>
      <c r="G52" s="10"/>
      <c r="H52" s="10"/>
      <c r="I52" s="10"/>
      <c r="J52" s="10"/>
      <c r="K52" s="1"/>
      <c r="L52" s="1"/>
      <c r="M52" s="54"/>
      <c r="N52" s="54"/>
      <c r="O52" s="54"/>
      <c r="P52" s="10"/>
      <c r="Q52" s="10"/>
      <c r="R52" s="10"/>
      <c r="S52" s="10"/>
      <c r="T52" s="10"/>
      <c r="U52" s="10"/>
      <c r="V52" s="10"/>
      <c r="W52" s="103"/>
    </row>
    <row r="53" spans="1:23" ht="12.75" customHeight="1" x14ac:dyDescent="0.2">
      <c r="A53" s="106"/>
      <c r="B53" s="54"/>
      <c r="C53" s="54"/>
      <c r="D53" s="54"/>
      <c r="E53" s="10"/>
      <c r="F53" s="10"/>
      <c r="G53" s="10"/>
      <c r="H53" s="10"/>
      <c r="I53" s="10"/>
      <c r="J53" s="10"/>
      <c r="K53" s="1"/>
      <c r="L53" s="1"/>
      <c r="M53" s="54"/>
      <c r="N53" s="54"/>
      <c r="O53" s="54"/>
      <c r="P53" s="10"/>
      <c r="Q53" s="10"/>
      <c r="R53" s="10"/>
      <c r="S53" s="10"/>
      <c r="T53" s="10"/>
      <c r="U53" s="10"/>
      <c r="V53" s="10"/>
      <c r="W53" s="103"/>
    </row>
    <row r="54" spans="1:23" ht="12.75" customHeight="1" x14ac:dyDescent="0.2">
      <c r="A54" s="106"/>
      <c r="B54" s="54"/>
      <c r="C54" s="54"/>
      <c r="D54" s="54"/>
      <c r="E54" s="10"/>
      <c r="F54" s="10"/>
      <c r="G54" s="10"/>
      <c r="H54" s="10"/>
      <c r="I54" s="10"/>
      <c r="J54" s="10"/>
      <c r="K54" s="1"/>
      <c r="L54" s="1"/>
      <c r="M54" s="54"/>
      <c r="N54" s="54"/>
      <c r="O54" s="54"/>
      <c r="P54" s="10"/>
      <c r="Q54" s="10"/>
      <c r="R54" s="10"/>
      <c r="S54" s="10"/>
      <c r="T54" s="10"/>
      <c r="U54" s="10"/>
      <c r="V54" s="10"/>
      <c r="W54" s="103"/>
    </row>
    <row r="55" spans="1:23" ht="12.75" customHeight="1" x14ac:dyDescent="0.2">
      <c r="A55" s="106"/>
      <c r="B55" s="54"/>
      <c r="C55" s="54"/>
      <c r="D55" s="54"/>
      <c r="E55" s="10"/>
      <c r="F55" s="10"/>
      <c r="G55" s="10"/>
      <c r="H55" s="10"/>
      <c r="I55" s="10"/>
      <c r="J55" s="10"/>
      <c r="K55" s="1"/>
      <c r="L55" s="1"/>
      <c r="M55" s="54"/>
      <c r="N55" s="54"/>
      <c r="O55" s="54"/>
      <c r="P55" s="10"/>
      <c r="Q55" s="10"/>
      <c r="R55" s="10"/>
      <c r="S55" s="10"/>
      <c r="T55" s="10"/>
      <c r="U55" s="10"/>
      <c r="V55" s="10"/>
      <c r="W55" s="103"/>
    </row>
    <row r="56" spans="1:23" ht="12.75" customHeight="1" x14ac:dyDescent="0.2">
      <c r="A56" s="106"/>
      <c r="B56" s="54"/>
      <c r="C56" s="54"/>
      <c r="D56" s="54"/>
      <c r="E56" s="10"/>
      <c r="F56" s="10"/>
      <c r="G56" s="10"/>
      <c r="H56" s="10"/>
      <c r="I56" s="10"/>
      <c r="J56" s="10"/>
      <c r="K56" s="1"/>
      <c r="L56" s="1"/>
      <c r="M56" s="54"/>
      <c r="N56" s="54"/>
      <c r="O56" s="54"/>
      <c r="P56" s="10"/>
      <c r="Q56" s="10"/>
      <c r="R56" s="10"/>
      <c r="S56" s="10"/>
      <c r="T56" s="10"/>
      <c r="U56" s="10"/>
      <c r="V56" s="10"/>
      <c r="W56" s="103"/>
    </row>
    <row r="57" spans="1:23" ht="12.75" customHeight="1" x14ac:dyDescent="0.2">
      <c r="A57" s="106"/>
      <c r="B57" s="54"/>
      <c r="C57" s="54"/>
      <c r="D57" s="54"/>
      <c r="E57" s="10"/>
      <c r="F57" s="10"/>
      <c r="G57" s="10"/>
      <c r="H57" s="10"/>
      <c r="I57" s="10"/>
      <c r="J57" s="10"/>
      <c r="K57" s="1"/>
      <c r="L57" s="1"/>
      <c r="M57" s="54"/>
      <c r="N57" s="54"/>
      <c r="O57" s="54"/>
      <c r="P57" s="10"/>
      <c r="Q57" s="10"/>
      <c r="R57" s="10"/>
      <c r="S57" s="10"/>
      <c r="T57" s="10"/>
      <c r="U57" s="10"/>
      <c r="V57" s="10"/>
      <c r="W57" s="103"/>
    </row>
    <row r="58" spans="1:23" ht="14.25" customHeight="1" x14ac:dyDescent="0.2">
      <c r="A58" s="106"/>
      <c r="B58" s="54"/>
      <c r="C58" s="54"/>
      <c r="D58" s="54"/>
      <c r="E58" s="10"/>
      <c r="F58" s="10"/>
      <c r="G58" s="10"/>
      <c r="H58" s="10"/>
      <c r="I58" s="10"/>
      <c r="J58" s="10"/>
      <c r="K58" s="1"/>
      <c r="L58" s="1"/>
      <c r="M58" s="54"/>
      <c r="N58" s="54"/>
      <c r="O58" s="54"/>
      <c r="P58" s="10"/>
      <c r="Q58" s="10"/>
      <c r="R58" s="10"/>
      <c r="S58" s="10"/>
      <c r="T58" s="10"/>
      <c r="U58" s="10"/>
      <c r="V58" s="10"/>
      <c r="W58" s="103"/>
    </row>
    <row r="59" spans="1:23" ht="20.100000000000001" customHeight="1" x14ac:dyDescent="0.2">
      <c r="A59" s="106"/>
      <c r="B59" s="54"/>
      <c r="C59" s="54"/>
      <c r="D59" s="54"/>
      <c r="E59" s="10"/>
      <c r="F59" s="10"/>
      <c r="G59" s="10"/>
      <c r="H59" s="10"/>
      <c r="I59" s="10"/>
      <c r="J59" s="10"/>
      <c r="K59" s="1"/>
      <c r="L59" s="1"/>
      <c r="M59" s="54"/>
      <c r="N59" s="54"/>
      <c r="O59" s="54"/>
      <c r="P59" s="10"/>
      <c r="Q59" s="10"/>
      <c r="R59" s="10"/>
      <c r="S59" s="10"/>
      <c r="T59" s="10"/>
      <c r="U59" s="10"/>
      <c r="V59" s="10"/>
      <c r="W59" s="103"/>
    </row>
    <row r="60" spans="1:23" ht="20.100000000000001" customHeight="1" x14ac:dyDescent="0.2">
      <c r="A60" s="106"/>
      <c r="B60" s="54"/>
      <c r="C60" s="54"/>
      <c r="D60" s="54"/>
      <c r="E60" s="10"/>
      <c r="F60" s="10"/>
      <c r="G60" s="10"/>
      <c r="H60" s="10"/>
      <c r="I60" s="10"/>
      <c r="J60" s="10"/>
      <c r="K60" s="1"/>
      <c r="L60" s="1"/>
      <c r="M60" s="54"/>
      <c r="N60" s="54"/>
      <c r="O60" s="54"/>
      <c r="P60" s="10"/>
      <c r="Q60" s="10"/>
      <c r="R60" s="10"/>
      <c r="S60" s="10"/>
      <c r="T60" s="10"/>
      <c r="U60" s="10"/>
      <c r="V60" s="10"/>
      <c r="W60" s="103"/>
    </row>
    <row r="61" spans="1:23" ht="20.100000000000001" customHeight="1" x14ac:dyDescent="0.2">
      <c r="A61" s="106"/>
      <c r="B61" s="54"/>
      <c r="C61" s="54"/>
      <c r="D61" s="54"/>
      <c r="E61" s="10"/>
      <c r="F61" s="10"/>
      <c r="G61" s="10"/>
      <c r="H61" s="10"/>
      <c r="I61" s="10"/>
      <c r="J61" s="10"/>
      <c r="K61" s="1"/>
      <c r="L61" s="1"/>
      <c r="M61" s="54"/>
      <c r="N61" s="54"/>
      <c r="O61" s="54"/>
      <c r="P61" s="10"/>
      <c r="Q61" s="10"/>
      <c r="R61" s="10"/>
      <c r="S61" s="10"/>
      <c r="T61" s="10"/>
      <c r="U61" s="10"/>
      <c r="V61" s="10"/>
      <c r="W61" s="103"/>
    </row>
    <row r="62" spans="1:23" ht="20.100000000000001" customHeight="1" x14ac:dyDescent="0.2">
      <c r="A62" s="106"/>
      <c r="B62" s="54"/>
      <c r="C62" s="54"/>
      <c r="D62" s="54"/>
      <c r="E62" s="10"/>
      <c r="F62" s="10"/>
      <c r="G62" s="10"/>
      <c r="H62" s="10"/>
      <c r="I62" s="10"/>
      <c r="J62" s="10"/>
      <c r="K62" s="1"/>
      <c r="L62" s="1"/>
      <c r="M62" s="54"/>
      <c r="N62" s="54"/>
      <c r="O62" s="54"/>
      <c r="P62" s="10"/>
      <c r="Q62" s="10"/>
      <c r="R62" s="10"/>
      <c r="S62" s="10"/>
      <c r="T62" s="10"/>
      <c r="U62" s="10"/>
      <c r="V62" s="10"/>
      <c r="W62" s="103"/>
    </row>
    <row r="63" spans="1:23" ht="20.100000000000001" customHeight="1" thickBot="1" x14ac:dyDescent="0.25">
      <c r="A63" s="109"/>
      <c r="B63" s="110"/>
      <c r="C63" s="110"/>
      <c r="D63" s="110"/>
      <c r="E63" s="107"/>
      <c r="F63" s="107"/>
      <c r="G63" s="107"/>
      <c r="H63" s="107"/>
      <c r="I63" s="107"/>
      <c r="J63" s="107"/>
      <c r="K63" s="126"/>
      <c r="L63" s="126"/>
      <c r="M63" s="110"/>
      <c r="N63" s="110"/>
      <c r="O63" s="110"/>
      <c r="P63" s="107"/>
      <c r="Q63" s="107"/>
      <c r="R63" s="107"/>
      <c r="S63" s="107"/>
      <c r="T63" s="107"/>
      <c r="U63" s="107"/>
      <c r="V63" s="107"/>
      <c r="W63" s="111"/>
    </row>
    <row r="64" spans="1:23" ht="15" customHeight="1" x14ac:dyDescent="0.2">
      <c r="A64" s="104"/>
      <c r="B64" s="104"/>
      <c r="C64" s="104"/>
      <c r="D64" s="104"/>
      <c r="E64" s="12"/>
      <c r="F64" s="12"/>
      <c r="G64" s="12"/>
      <c r="H64" s="12"/>
      <c r="I64" s="12"/>
      <c r="J64" s="12"/>
      <c r="K64" s="12"/>
      <c r="L64" s="12"/>
      <c r="M64" s="104"/>
      <c r="N64" s="104"/>
      <c r="O64" s="104"/>
      <c r="P64" s="12"/>
      <c r="Q64" s="12"/>
      <c r="R64" s="12"/>
      <c r="S64" s="12"/>
      <c r="T64" s="12"/>
      <c r="U64" s="12"/>
      <c r="V64" s="12"/>
      <c r="W64" s="112"/>
    </row>
    <row r="65" spans="1:23" ht="15" customHeight="1" x14ac:dyDescent="0.2">
      <c r="A65" s="104"/>
      <c r="B65" s="104"/>
      <c r="C65" s="104"/>
      <c r="D65" s="104"/>
      <c r="E65" s="12"/>
      <c r="F65" s="12"/>
      <c r="G65" s="12"/>
      <c r="H65" s="12"/>
      <c r="I65" s="12"/>
      <c r="J65" s="12"/>
      <c r="K65" s="12"/>
      <c r="L65" s="12"/>
      <c r="M65" s="104"/>
      <c r="N65" s="104"/>
      <c r="O65" s="104"/>
      <c r="P65" s="12"/>
      <c r="Q65" s="12"/>
      <c r="R65" s="12"/>
      <c r="S65" s="12"/>
      <c r="T65" s="12"/>
      <c r="U65" s="12"/>
      <c r="V65" s="12"/>
      <c r="W65" s="112"/>
    </row>
    <row r="66" spans="1:23" ht="15" customHeight="1" x14ac:dyDescent="0.2">
      <c r="A66" s="104"/>
      <c r="B66" s="104"/>
      <c r="C66" s="104"/>
      <c r="D66" s="104"/>
      <c r="E66" s="12"/>
      <c r="F66" s="12"/>
      <c r="G66" s="12"/>
      <c r="H66" s="12"/>
      <c r="I66" s="12"/>
      <c r="J66" s="12"/>
      <c r="K66" s="12"/>
      <c r="L66" s="12"/>
      <c r="M66" s="104"/>
      <c r="N66" s="104"/>
      <c r="O66" s="104"/>
      <c r="P66" s="12"/>
      <c r="Q66" s="12"/>
      <c r="R66" s="12"/>
      <c r="S66" s="12"/>
      <c r="T66" s="12"/>
      <c r="U66" s="12"/>
      <c r="V66" s="12"/>
      <c r="W66" s="112"/>
    </row>
  </sheetData>
  <mergeCells count="3">
    <mergeCell ref="A3:W3"/>
    <mergeCell ref="A5:W5"/>
    <mergeCell ref="A6:W6"/>
  </mergeCells>
  <phoneticPr fontId="0" type="noConversion"/>
  <printOptions horizontalCentered="1" verticalCentered="1"/>
  <pageMargins left="0.23622047244094491" right="0.23622047244094491" top="0.23622047244094491" bottom="0.23622047244094491" header="0.19685039370078741" footer="0.19685039370078741"/>
  <pageSetup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48"/>
  <sheetViews>
    <sheetView showGridLines="0" topLeftCell="A20" zoomScaleNormal="85" workbookViewId="0">
      <selection activeCell="D54" sqref="D54"/>
    </sheetView>
  </sheetViews>
  <sheetFormatPr baseColWidth="10" defaultColWidth="11.42578125" defaultRowHeight="12.75" x14ac:dyDescent="0.2"/>
  <cols>
    <col min="1" max="1" width="7.85546875" style="87" customWidth="1"/>
    <col min="2" max="2" width="45.85546875" style="3" customWidth="1"/>
    <col min="3" max="3" width="16" style="3" customWidth="1"/>
    <col min="4" max="4" width="16.5703125" style="3" customWidth="1"/>
    <col min="5" max="5" width="17.7109375" style="2" customWidth="1"/>
    <col min="6" max="6" width="5.7109375" style="2" hidden="1" customWidth="1"/>
    <col min="7" max="7" width="7.5703125" style="2" hidden="1" customWidth="1"/>
    <col min="8" max="8" width="12.85546875" style="2" customWidth="1"/>
    <col min="9" max="9" width="18.7109375" style="9" customWidth="1"/>
    <col min="10" max="10" width="22.28515625" style="2" customWidth="1"/>
    <col min="11" max="11" width="18" style="2" customWidth="1"/>
    <col min="12" max="16384" width="11.42578125" style="2"/>
  </cols>
  <sheetData>
    <row r="1" spans="1:14" s="19" customFormat="1" ht="15.75" customHeight="1" x14ac:dyDescent="0.35">
      <c r="A1" s="16"/>
      <c r="B1" s="17"/>
      <c r="C1" s="17"/>
      <c r="D1" s="17"/>
      <c r="E1" s="17"/>
      <c r="F1" s="17"/>
      <c r="G1" s="17"/>
      <c r="H1" s="18"/>
      <c r="I1" s="9"/>
    </row>
    <row r="2" spans="1:14" s="19" customFormat="1" ht="20.25" customHeight="1" x14ac:dyDescent="0.35">
      <c r="A2" s="28"/>
      <c r="B2" s="240"/>
      <c r="C2" s="240"/>
      <c r="D2" s="240"/>
      <c r="E2" s="29"/>
      <c r="F2" s="29"/>
      <c r="G2" s="29"/>
      <c r="H2" s="119"/>
      <c r="I2" s="9"/>
    </row>
    <row r="3" spans="1:14" s="19" customFormat="1" ht="27" customHeight="1" x14ac:dyDescent="0.35">
      <c r="A3" s="28"/>
      <c r="B3" s="245"/>
      <c r="C3" s="245"/>
      <c r="D3" s="245"/>
      <c r="E3" s="29"/>
      <c r="F3" s="29"/>
      <c r="G3" s="29"/>
      <c r="H3" s="119"/>
      <c r="I3" s="9"/>
    </row>
    <row r="4" spans="1:14" s="19" customFormat="1" ht="27" customHeight="1" x14ac:dyDescent="0.35">
      <c r="A4" s="28"/>
      <c r="B4" s="240" t="s">
        <v>39</v>
      </c>
      <c r="C4" s="240"/>
      <c r="D4" s="240"/>
      <c r="E4" s="240"/>
      <c r="F4" s="29"/>
      <c r="G4" s="29"/>
      <c r="H4" s="119"/>
      <c r="I4" s="9"/>
    </row>
    <row r="5" spans="1:14" s="19" customFormat="1" ht="19.5" customHeight="1" x14ac:dyDescent="0.35">
      <c r="A5" s="28"/>
      <c r="B5" s="243" t="s">
        <v>59</v>
      </c>
      <c r="C5" s="243"/>
      <c r="D5" s="243"/>
      <c r="E5" s="243"/>
      <c r="F5" s="243"/>
      <c r="G5" s="29"/>
      <c r="H5" s="119"/>
      <c r="I5" s="9"/>
    </row>
    <row r="6" spans="1:14" s="23" customFormat="1" ht="23.25" x14ac:dyDescent="0.35">
      <c r="A6" s="24"/>
      <c r="B6" s="243" t="s">
        <v>61</v>
      </c>
      <c r="C6" s="243"/>
      <c r="D6" s="243"/>
      <c r="E6" s="243"/>
      <c r="F6" s="243"/>
      <c r="G6" s="27"/>
      <c r="H6" s="20"/>
      <c r="I6" s="21"/>
      <c r="J6" s="22"/>
      <c r="K6" s="22"/>
      <c r="L6" s="22"/>
      <c r="M6" s="22"/>
      <c r="N6" s="22"/>
    </row>
    <row r="7" spans="1:14" s="23" customFormat="1" ht="19.5" customHeight="1" x14ac:dyDescent="0.35">
      <c r="A7" s="25"/>
      <c r="B7" s="243" t="s">
        <v>43</v>
      </c>
      <c r="C7" s="243"/>
      <c r="D7" s="243"/>
      <c r="E7" s="243"/>
      <c r="F7" s="243"/>
      <c r="G7" s="27"/>
      <c r="H7" s="26"/>
      <c r="I7" s="21"/>
      <c r="J7" s="27"/>
      <c r="K7" s="27"/>
      <c r="L7" s="27"/>
      <c r="M7" s="27"/>
      <c r="N7" s="27"/>
    </row>
    <row r="8" spans="1:14" ht="27" customHeight="1" thickBot="1" x14ac:dyDescent="0.4">
      <c r="A8" s="30"/>
      <c r="B8" s="31"/>
      <c r="C8" s="31"/>
      <c r="D8" s="31"/>
      <c r="E8" s="118"/>
      <c r="F8" s="118"/>
      <c r="G8" s="118"/>
      <c r="H8" s="32"/>
    </row>
    <row r="9" spans="1:14" ht="18.95" customHeight="1" x14ac:dyDescent="0.3">
      <c r="A9" s="33"/>
      <c r="B9" s="34"/>
      <c r="C9" s="34"/>
      <c r="D9" s="34"/>
      <c r="E9" s="8"/>
      <c r="F9" s="35"/>
      <c r="G9" s="36"/>
      <c r="H9" s="115"/>
    </row>
    <row r="10" spans="1:14" s="42" customFormat="1" ht="18.95" customHeight="1" x14ac:dyDescent="0.35">
      <c r="A10" s="38"/>
      <c r="B10" s="39"/>
      <c r="C10" s="39"/>
      <c r="D10" s="39"/>
      <c r="E10" s="40"/>
      <c r="F10" s="130"/>
      <c r="G10" s="40"/>
      <c r="H10" s="41"/>
      <c r="I10" s="9"/>
    </row>
    <row r="11" spans="1:14" s="48" customFormat="1" ht="18.95" customHeight="1" x14ac:dyDescent="0.4">
      <c r="A11" s="43"/>
      <c r="B11" s="39" t="s">
        <v>12</v>
      </c>
      <c r="C11" s="39"/>
      <c r="D11" s="39"/>
      <c r="E11" s="45">
        <v>912533471397.58008</v>
      </c>
      <c r="F11" s="44"/>
      <c r="G11" s="45">
        <f>SUM(G13:G17)</f>
        <v>0</v>
      </c>
      <c r="H11" s="46"/>
      <c r="I11" s="47"/>
    </row>
    <row r="12" spans="1:14" s="52" customFormat="1" ht="18.95" customHeight="1" x14ac:dyDescent="0.3">
      <c r="A12" s="49"/>
      <c r="B12" s="39"/>
      <c r="C12" s="39"/>
      <c r="D12" s="39"/>
      <c r="E12" s="50"/>
      <c r="F12" s="131"/>
      <c r="G12" s="50"/>
      <c r="H12" s="51"/>
      <c r="I12" s="9"/>
    </row>
    <row r="13" spans="1:14" s="57" customFormat="1" ht="18.95" customHeight="1" x14ac:dyDescent="0.35">
      <c r="A13" s="53">
        <v>41</v>
      </c>
      <c r="B13" s="132" t="s">
        <v>13</v>
      </c>
      <c r="C13" s="132"/>
      <c r="D13" s="54"/>
      <c r="E13" s="50">
        <v>11186170589.110001</v>
      </c>
      <c r="F13" s="44"/>
      <c r="G13" s="50">
        <v>0</v>
      </c>
      <c r="H13" s="55"/>
      <c r="I13" s="122"/>
      <c r="J13" s="123"/>
    </row>
    <row r="14" spans="1:14" s="57" customFormat="1" ht="18.95" hidden="1" customHeight="1" x14ac:dyDescent="0.35">
      <c r="A14" s="53">
        <v>42</v>
      </c>
      <c r="B14" s="132" t="s">
        <v>32</v>
      </c>
      <c r="C14" s="132"/>
      <c r="D14" s="132"/>
      <c r="E14" s="105">
        <v>0</v>
      </c>
      <c r="F14" s="44"/>
      <c r="G14" s="105">
        <v>0</v>
      </c>
      <c r="H14" s="58"/>
      <c r="I14" s="56"/>
    </row>
    <row r="15" spans="1:14" s="60" customFormat="1" ht="18.95" customHeight="1" x14ac:dyDescent="0.3">
      <c r="A15" s="53">
        <v>44</v>
      </c>
      <c r="B15" s="132" t="s">
        <v>11</v>
      </c>
      <c r="C15" s="132"/>
      <c r="D15" s="54"/>
      <c r="E15" s="105">
        <v>239159067082.47</v>
      </c>
      <c r="F15" s="133"/>
      <c r="G15" s="105">
        <v>0</v>
      </c>
      <c r="H15" s="59"/>
      <c r="I15" s="56"/>
    </row>
    <row r="16" spans="1:14" s="60" customFormat="1" ht="18.95" hidden="1" customHeight="1" x14ac:dyDescent="0.3">
      <c r="A16" s="53">
        <v>45</v>
      </c>
      <c r="B16" s="132" t="s">
        <v>4</v>
      </c>
      <c r="C16" s="132"/>
      <c r="D16" s="132"/>
      <c r="E16" s="105">
        <v>0</v>
      </c>
      <c r="F16" s="133"/>
      <c r="G16" s="105">
        <v>0</v>
      </c>
      <c r="H16" s="61"/>
      <c r="I16" s="56"/>
    </row>
    <row r="17" spans="1:11" s="63" customFormat="1" ht="18.95" customHeight="1" x14ac:dyDescent="0.3">
      <c r="A17" s="53">
        <v>47</v>
      </c>
      <c r="B17" s="132" t="s">
        <v>42</v>
      </c>
      <c r="C17" s="132"/>
      <c r="D17" s="54"/>
      <c r="E17" s="50">
        <v>662188233727.00012</v>
      </c>
      <c r="F17" s="133"/>
      <c r="G17" s="105">
        <v>0</v>
      </c>
      <c r="H17" s="62"/>
      <c r="I17" s="56"/>
    </row>
    <row r="18" spans="1:11" s="65" customFormat="1" ht="18.95" customHeight="1" x14ac:dyDescent="0.35">
      <c r="A18" s="53"/>
      <c r="B18" s="132"/>
      <c r="C18" s="132"/>
      <c r="D18" s="132"/>
      <c r="E18" s="50"/>
      <c r="F18" s="131"/>
      <c r="G18" s="50"/>
      <c r="H18" s="64"/>
      <c r="I18" s="14"/>
    </row>
    <row r="19" spans="1:11" s="63" customFormat="1" ht="18.95" hidden="1" customHeight="1" thickBot="1" x14ac:dyDescent="0.35">
      <c r="A19" s="53"/>
      <c r="B19" s="39" t="s">
        <v>14</v>
      </c>
      <c r="C19" s="39"/>
      <c r="D19" s="39"/>
      <c r="E19" s="66">
        <v>0</v>
      </c>
      <c r="F19" s="133"/>
      <c r="G19" s="66">
        <f>SUM(G21:G21)</f>
        <v>0</v>
      </c>
      <c r="H19" s="62"/>
      <c r="I19" s="11"/>
    </row>
    <row r="20" spans="1:11" s="63" customFormat="1" ht="18.95" customHeight="1" x14ac:dyDescent="0.3">
      <c r="A20" s="53"/>
      <c r="B20" s="116"/>
      <c r="C20" s="116"/>
      <c r="D20" s="116"/>
      <c r="E20" s="117"/>
      <c r="F20" s="133"/>
      <c r="G20" s="117"/>
      <c r="H20" s="62"/>
      <c r="I20" s="47"/>
    </row>
    <row r="21" spans="1:11" s="63" customFormat="1" ht="18.95" hidden="1" customHeight="1" x14ac:dyDescent="0.3">
      <c r="A21" s="53">
        <v>62</v>
      </c>
      <c r="B21" s="132" t="s">
        <v>3</v>
      </c>
      <c r="C21" s="132"/>
      <c r="D21" s="132"/>
      <c r="E21" s="105">
        <v>0</v>
      </c>
      <c r="F21" s="133"/>
      <c r="G21" s="105">
        <v>0</v>
      </c>
      <c r="H21" s="62"/>
      <c r="I21" s="47"/>
    </row>
    <row r="22" spans="1:11" s="60" customFormat="1" ht="18.95" customHeight="1" x14ac:dyDescent="0.3">
      <c r="A22" s="53"/>
      <c r="B22" s="39"/>
      <c r="C22" s="39"/>
      <c r="D22" s="39"/>
      <c r="E22" s="50"/>
      <c r="F22" s="133"/>
      <c r="G22" s="50"/>
      <c r="H22" s="61"/>
      <c r="I22" s="9"/>
    </row>
    <row r="23" spans="1:11" s="60" customFormat="1" ht="18.95" customHeight="1" x14ac:dyDescent="0.3">
      <c r="A23" s="53"/>
      <c r="B23" s="39" t="s">
        <v>15</v>
      </c>
      <c r="C23" s="39"/>
      <c r="D23" s="39"/>
      <c r="E23" s="45">
        <v>727219677370.5498</v>
      </c>
      <c r="F23" s="133"/>
      <c r="G23" s="45">
        <f>SUM(G25:G28)</f>
        <v>0</v>
      </c>
      <c r="H23" s="59"/>
      <c r="I23" s="56"/>
    </row>
    <row r="24" spans="1:11" s="60" customFormat="1" ht="18.95" customHeight="1" x14ac:dyDescent="0.3">
      <c r="A24" s="53"/>
      <c r="B24" s="132"/>
      <c r="C24" s="132"/>
      <c r="D24" s="132"/>
      <c r="E24" s="50"/>
      <c r="F24" s="133"/>
      <c r="G24" s="50"/>
      <c r="H24" s="61"/>
      <c r="I24" s="9"/>
    </row>
    <row r="25" spans="1:11" s="60" customFormat="1" ht="18.95" customHeight="1" x14ac:dyDescent="0.3">
      <c r="A25" s="53">
        <v>51</v>
      </c>
      <c r="B25" s="132" t="s">
        <v>55</v>
      </c>
      <c r="C25" s="132"/>
      <c r="D25" s="54"/>
      <c r="E25" s="50">
        <v>143078703734.54999</v>
      </c>
      <c r="F25" s="131"/>
      <c r="G25" s="50">
        <v>0</v>
      </c>
      <c r="H25" s="59"/>
      <c r="I25" s="124"/>
      <c r="J25" s="125"/>
    </row>
    <row r="26" spans="1:11" s="60" customFormat="1" ht="18.95" customHeight="1" x14ac:dyDescent="0.3">
      <c r="A26" s="53">
        <v>53</v>
      </c>
      <c r="B26" s="132" t="s">
        <v>56</v>
      </c>
      <c r="C26" s="132"/>
      <c r="D26" s="54"/>
      <c r="E26" s="50">
        <v>581067862968.99988</v>
      </c>
      <c r="F26" s="133"/>
      <c r="G26" s="50">
        <v>0</v>
      </c>
      <c r="H26" s="59"/>
      <c r="I26" s="56"/>
    </row>
    <row r="27" spans="1:11" s="60" customFormat="1" ht="18.95" hidden="1" customHeight="1" x14ac:dyDescent="0.3">
      <c r="A27" s="53">
        <v>54</v>
      </c>
      <c r="B27" s="132" t="s">
        <v>58</v>
      </c>
      <c r="C27" s="132"/>
      <c r="D27" s="54"/>
      <c r="E27" s="50">
        <v>0</v>
      </c>
      <c r="F27" s="133"/>
      <c r="G27" s="50"/>
      <c r="H27" s="59"/>
      <c r="I27" s="56"/>
    </row>
    <row r="28" spans="1:11" ht="15" x14ac:dyDescent="0.2">
      <c r="A28" s="53">
        <v>57</v>
      </c>
      <c r="B28" s="132" t="s">
        <v>28</v>
      </c>
      <c r="C28" s="132"/>
      <c r="D28" s="54"/>
      <c r="E28" s="105">
        <v>3073110667</v>
      </c>
      <c r="F28" s="134"/>
      <c r="G28" s="105">
        <v>0</v>
      </c>
      <c r="H28" s="37"/>
      <c r="I28" s="56"/>
    </row>
    <row r="29" spans="1:11" s="42" customFormat="1" ht="18.95" customHeight="1" x14ac:dyDescent="0.35">
      <c r="A29" s="53"/>
      <c r="B29" s="134"/>
      <c r="C29" s="134"/>
      <c r="D29" s="134"/>
      <c r="E29" s="141"/>
      <c r="F29" s="44"/>
      <c r="G29" s="50"/>
      <c r="H29" s="41"/>
      <c r="I29" s="9"/>
    </row>
    <row r="30" spans="1:11" s="3" customFormat="1" ht="18.95" customHeight="1" thickBot="1" x14ac:dyDescent="0.25">
      <c r="A30" s="53"/>
      <c r="B30" s="39" t="s">
        <v>34</v>
      </c>
      <c r="C30" s="39"/>
      <c r="D30" s="39"/>
      <c r="E30" s="142">
        <v>185313794027.03027</v>
      </c>
      <c r="F30" s="67"/>
      <c r="G30" s="68">
        <f>+G11-G19-G23</f>
        <v>0</v>
      </c>
      <c r="H30" s="69"/>
      <c r="I30" s="88"/>
      <c r="J30" s="129"/>
      <c r="K30" s="139"/>
    </row>
    <row r="31" spans="1:11" s="3" customFormat="1" ht="18.95" customHeight="1" thickTop="1" x14ac:dyDescent="0.2">
      <c r="A31" s="53"/>
      <c r="B31" s="39"/>
      <c r="C31" s="39"/>
      <c r="D31" s="39"/>
      <c r="E31" s="50"/>
      <c r="F31" s="130"/>
      <c r="G31" s="50"/>
      <c r="H31" s="37"/>
      <c r="I31" s="88"/>
      <c r="J31" s="129"/>
      <c r="K31" s="139"/>
    </row>
    <row r="32" spans="1:11" s="3" customFormat="1" ht="18.95" customHeight="1" x14ac:dyDescent="0.2">
      <c r="A32" s="53">
        <v>48</v>
      </c>
      <c r="B32" s="132" t="s">
        <v>16</v>
      </c>
      <c r="C32" s="132"/>
      <c r="D32" s="54"/>
      <c r="E32" s="50">
        <v>284874993937.82001</v>
      </c>
      <c r="F32" s="130"/>
      <c r="G32" s="50">
        <v>0</v>
      </c>
      <c r="H32" s="37"/>
      <c r="I32" s="56"/>
      <c r="K32" s="139"/>
    </row>
    <row r="33" spans="1:253" s="3" customFormat="1" ht="18.95" customHeight="1" x14ac:dyDescent="0.2">
      <c r="A33" s="53">
        <v>58</v>
      </c>
      <c r="B33" s="132" t="s">
        <v>36</v>
      </c>
      <c r="C33" s="132"/>
      <c r="D33" s="54"/>
      <c r="E33" s="50">
        <v>57225536342.080002</v>
      </c>
      <c r="F33" s="130"/>
      <c r="G33" s="50">
        <v>0</v>
      </c>
      <c r="H33" s="37"/>
      <c r="I33" s="56"/>
      <c r="K33" s="139"/>
    </row>
    <row r="34" spans="1:253" s="3" customFormat="1" ht="18.95" customHeight="1" x14ac:dyDescent="0.2">
      <c r="A34" s="53"/>
      <c r="B34" s="134"/>
      <c r="C34" s="134"/>
      <c r="D34" s="134"/>
      <c r="E34" s="141"/>
      <c r="F34" s="135"/>
      <c r="G34" s="50"/>
      <c r="H34" s="37"/>
      <c r="I34" s="13"/>
      <c r="K34" s="140"/>
    </row>
    <row r="35" spans="1:253" s="73" customFormat="1" ht="18.95" customHeight="1" thickBot="1" x14ac:dyDescent="0.4">
      <c r="A35" s="70"/>
      <c r="B35" s="233" t="s">
        <v>57</v>
      </c>
      <c r="C35" s="71"/>
      <c r="D35" s="132"/>
      <c r="E35" s="142">
        <v>412963251622.77026</v>
      </c>
      <c r="F35" s="134"/>
      <c r="G35" s="68">
        <f>+G30+G32-G33</f>
        <v>0</v>
      </c>
      <c r="H35" s="72"/>
      <c r="I35" s="9"/>
      <c r="K35" s="139"/>
    </row>
    <row r="36" spans="1:253" s="73" customFormat="1" ht="18.95" customHeight="1" thickTop="1" x14ac:dyDescent="0.35">
      <c r="A36" s="70"/>
      <c r="B36" s="136"/>
      <c r="C36" s="136"/>
      <c r="D36" s="136"/>
      <c r="E36" s="50"/>
      <c r="F36" s="134"/>
      <c r="G36" s="50"/>
      <c r="H36" s="72"/>
      <c r="I36" s="9"/>
      <c r="K36" s="139"/>
    </row>
    <row r="37" spans="1:253" s="73" customFormat="1" ht="18.95" customHeight="1" x14ac:dyDescent="0.35">
      <c r="A37" s="70"/>
      <c r="B37" s="137"/>
      <c r="C37" s="137"/>
      <c r="D37" s="137"/>
      <c r="E37" s="143"/>
      <c r="F37" s="134"/>
      <c r="G37" s="105"/>
      <c r="H37" s="72"/>
      <c r="I37" s="56"/>
      <c r="K37" s="139"/>
    </row>
    <row r="38" spans="1:253" s="3" customFormat="1" ht="18.95" customHeight="1" thickBot="1" x14ac:dyDescent="0.3">
      <c r="A38" s="74"/>
      <c r="B38" s="39" t="s">
        <v>38</v>
      </c>
      <c r="C38" s="39"/>
      <c r="D38" s="39"/>
      <c r="E38" s="235">
        <v>412963251622.77026</v>
      </c>
      <c r="F38" s="134"/>
      <c r="G38" s="50"/>
      <c r="H38" s="37"/>
      <c r="I38" s="13"/>
    </row>
    <row r="39" spans="1:253" s="3" customFormat="1" ht="18.95" customHeight="1" thickTop="1" thickBot="1" x14ac:dyDescent="0.45">
      <c r="A39" s="75"/>
      <c r="B39" s="108"/>
      <c r="C39" s="76"/>
      <c r="D39" s="76"/>
      <c r="E39" s="234"/>
      <c r="F39" s="138"/>
      <c r="G39" s="77" t="e">
        <f>+G35+#REF!</f>
        <v>#REF!</v>
      </c>
      <c r="H39" s="32"/>
      <c r="I39" s="13"/>
    </row>
    <row r="40" spans="1:253" s="3" customFormat="1" ht="18.75" customHeight="1" x14ac:dyDescent="0.2">
      <c r="A40" s="113"/>
      <c r="B40" s="79"/>
      <c r="C40" s="79"/>
      <c r="D40" s="79"/>
      <c r="E40" s="80"/>
      <c r="F40" s="79"/>
      <c r="G40" s="80"/>
      <c r="H40" s="114"/>
      <c r="I40" s="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3" customFormat="1" ht="18.75" customHeight="1" x14ac:dyDescent="0.2">
      <c r="A41" s="78"/>
      <c r="B41" s="82"/>
      <c r="C41" s="82"/>
      <c r="D41" s="82"/>
      <c r="E41" s="128"/>
      <c r="F41" s="82"/>
      <c r="G41" s="128"/>
      <c r="H41" s="81"/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3" customFormat="1" ht="18.75" customHeight="1" x14ac:dyDescent="0.2">
      <c r="A42" s="78"/>
      <c r="B42" s="82"/>
      <c r="C42" s="82"/>
      <c r="D42" s="82"/>
      <c r="E42" s="128"/>
      <c r="F42" s="82"/>
      <c r="G42" s="128"/>
      <c r="H42" s="81"/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3" customFormat="1" x14ac:dyDescent="0.2">
      <c r="A43" s="78"/>
      <c r="B43" s="82"/>
      <c r="C43" s="82"/>
      <c r="D43" s="82"/>
      <c r="E43" s="82"/>
      <c r="F43" s="82"/>
      <c r="G43" s="82"/>
      <c r="H43" s="81"/>
      <c r="I43" s="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3" s="3" customFormat="1" ht="30" x14ac:dyDescent="0.4">
      <c r="A44" s="83"/>
      <c r="B44" s="120"/>
      <c r="C44" s="121"/>
      <c r="D44" s="247"/>
      <c r="E44" s="247"/>
      <c r="F44" s="247"/>
      <c r="G44" s="247"/>
      <c r="H44" s="84"/>
      <c r="I44" s="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3" x14ac:dyDescent="0.2">
      <c r="A45" s="85"/>
      <c r="B45" s="120"/>
      <c r="C45" s="120"/>
      <c r="D45" s="246"/>
      <c r="E45" s="246"/>
      <c r="F45" s="246"/>
      <c r="G45" s="246"/>
      <c r="H45" s="37"/>
    </row>
    <row r="46" spans="1:253" x14ac:dyDescent="0.2">
      <c r="A46" s="85"/>
      <c r="B46" s="2"/>
      <c r="C46" s="2"/>
      <c r="D46" s="2"/>
      <c r="H46" s="37"/>
    </row>
    <row r="47" spans="1:253" x14ac:dyDescent="0.2">
      <c r="A47" s="85"/>
      <c r="B47" s="2"/>
      <c r="C47" s="2"/>
      <c r="D47" s="2"/>
      <c r="H47" s="37"/>
    </row>
    <row r="48" spans="1:253" ht="13.5" thickBot="1" x14ac:dyDescent="0.25">
      <c r="A48" s="86"/>
      <c r="B48" s="15"/>
      <c r="C48" s="15"/>
      <c r="D48" s="15"/>
      <c r="E48" s="15"/>
      <c r="F48" s="15"/>
      <c r="G48" s="15"/>
      <c r="H48" s="32"/>
    </row>
  </sheetData>
  <mergeCells count="8">
    <mergeCell ref="B2:D2"/>
    <mergeCell ref="B3:D3"/>
    <mergeCell ref="B5:F5"/>
    <mergeCell ref="B4:E4"/>
    <mergeCell ref="D45:G45"/>
    <mergeCell ref="D44:G44"/>
    <mergeCell ref="B6:F6"/>
    <mergeCell ref="B7:F7"/>
  </mergeCells>
  <phoneticPr fontId="0" type="noConversion"/>
  <printOptions horizontalCentered="1" verticalCentered="1"/>
  <pageMargins left="0.23622047244094491" right="0.23622047244094491" top="0.39370078740157483" bottom="0.39370078740157483" header="0.51181102362204722" footer="0.51181102362204722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Jta Dtva</vt:lpstr>
      <vt:lpstr>PyG Jta Dtva</vt:lpstr>
      <vt:lpstr>'BG Jta Dtva'!Área_de_impresión</vt:lpstr>
      <vt:lpstr>'PyG Jta Dtva'!Área_de_impresión</vt:lpstr>
    </vt:vector>
  </TitlesOfParts>
  <Company>SECRETARIA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Hacienda</dc:creator>
  <cp:lastModifiedBy>Hernan Dario Diaz Carrion</cp:lastModifiedBy>
  <cp:lastPrinted>2018-12-26T16:33:52Z</cp:lastPrinted>
  <dcterms:created xsi:type="dcterms:W3CDTF">2001-01-30T13:33:52Z</dcterms:created>
  <dcterms:modified xsi:type="dcterms:W3CDTF">2018-12-27T14:49:39Z</dcterms:modified>
</cp:coreProperties>
</file>