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cdgalean1\Documents\2018-1053\Seguimiento procesos\Informes\LEY TRANSPARENCIA\"/>
    </mc:Choice>
  </mc:AlternateContent>
  <bookViews>
    <workbookView xWindow="0" yWindow="0" windowWidth="28800" windowHeight="12435"/>
  </bookViews>
  <sheets>
    <sheet name="ADJUDICADOS CONS" sheetId="4" r:id="rId1"/>
    <sheet name="ADJ ENERO" sheetId="5" r:id="rId2"/>
    <sheet name="ADJ FEBRERO" sheetId="6" r:id="rId3"/>
    <sheet name="ADJ MARZO" sheetId="7" r:id="rId4"/>
    <sheet name="ADJ ABRIL" sheetId="8" r:id="rId5"/>
    <sheet name="ADJ MAYO" sheetId="9" r:id="rId6"/>
    <sheet name="ADJ JUNIO" sheetId="10" r:id="rId7"/>
  </sheets>
  <calcPr calcId="152511"/>
</workbook>
</file>

<file path=xl/calcChain.xml><?xml version="1.0" encoding="utf-8"?>
<calcChain xmlns="http://schemas.openxmlformats.org/spreadsheetml/2006/main">
  <c r="D40" i="4" l="1"/>
  <c r="I33" i="4"/>
  <c r="D26" i="10"/>
  <c r="I19" i="10"/>
  <c r="D24" i="10"/>
  <c r="D18" i="9" l="1"/>
  <c r="D16" i="9"/>
  <c r="D17" i="8" l="1"/>
  <c r="D19" i="8"/>
  <c r="D15" i="7" l="1"/>
  <c r="D17" i="7"/>
  <c r="D15" i="6" l="1"/>
  <c r="D17" i="6"/>
  <c r="D17" i="5" l="1"/>
  <c r="D38" i="4" l="1"/>
</calcChain>
</file>

<file path=xl/sharedStrings.xml><?xml version="1.0" encoding="utf-8"?>
<sst xmlns="http://schemas.openxmlformats.org/spreadsheetml/2006/main" count="270" uniqueCount="103">
  <si>
    <t xml:space="preserve"> </t>
  </si>
  <si>
    <t>PROCESOS DE SELECCIÓN ADJUDICADOS</t>
  </si>
  <si>
    <t>ID</t>
  </si>
  <si>
    <t>PROCESO DE SELECCIÓN</t>
  </si>
  <si>
    <t>OBJETO</t>
  </si>
  <si>
    <t>ADJUDICADO A:</t>
  </si>
  <si>
    <t>VALOR PRESUPUESTO OFICIAL</t>
  </si>
  <si>
    <t>VALOR ADJUDICADO</t>
  </si>
  <si>
    <t>EVALUADO POR</t>
  </si>
  <si>
    <t>CAMILO PIESCHACON</t>
  </si>
  <si>
    <t>TOTAL DE PROCESOS ADJUDICADOS</t>
  </si>
  <si>
    <t>VALOR TOTAL ADJUDICADO</t>
  </si>
  <si>
    <t>DIRECCIÓN TÉCNICA DE PROCESOS SELECTIVOS</t>
  </si>
  <si>
    <t>FECHA DE ADJUDICACIÓN</t>
  </si>
  <si>
    <t>PROCESOS DE SELECCIÓN ADJUDICADOS ENERO</t>
  </si>
  <si>
    <t>AÑO 2018</t>
  </si>
  <si>
    <t>IDU-LP-SGI-036-2017</t>
  </si>
  <si>
    <t xml:space="preserve">EJECUCIÓN A MONTO AGOTABLE DE LAS OBRAS DE MANTENIMIENTO, REHABILITACIÓN Y RECONSTRUCCIÓN DE ESPACIO PÚBLICO, LA RED DE CICLORRUTAS, EN BOGOTÁ D.C. GRUPO 4. </t>
  </si>
  <si>
    <t>CONSORCIO CICLOESPACIOS</t>
  </si>
  <si>
    <t>IDU-CMA-SGI-083-2017</t>
  </si>
  <si>
    <t xml:space="preserve">INTERVENTORÍA TÉCNICA, ADMINISTRATIVA, LEGAL, FINANCIERA, SOCIAL, AMBIENTAL Y DE SEGURIDAD Y SALUD EN EL TRABAJO PARA REALIZAR LA EJECUCIÓN A MONTO AGOTABLE DE LAS OBRAS DE MANTENIMIENTO, REHABILITACIÓN Y RECONSTRUCCIÓN DE ESPACIO PÚBLICO, LA RED DE CICLORRUTAS, EN BOGOTÁ D.C. GRUPO 4. </t>
  </si>
  <si>
    <t>MAB INGENIERIA DE VALOR S.A.</t>
  </si>
  <si>
    <t>PROCESOS DE SELECCIÓN ADJUDICADOS FEBRERO</t>
  </si>
  <si>
    <t>IDU-MC10%-DTAF-001-2018</t>
  </si>
  <si>
    <t>REALIZAR, A PRECIO UNITARIO FIJO, EL MANTENIMIENTO PREVENTIVO Y SUMINISTRO E INSTALACIÓN DE TELA DE CERRAMIENTO Y DE LAS CAÑUELAS PERIMETRALES DEL SITIO DE ALMACENAMIENTO TRANSITORIO DE PAVIMENTO ASFÁLTICO FRESADO (SATPAF), DEL INSTITUTO DE DESARROLLO URBANO-IDU</t>
  </si>
  <si>
    <t>INGENIEROS COLOMBIANOS DE MANTENIMIENTO S.A.S.</t>
  </si>
  <si>
    <t>IDU-MC10%-DTAF-002-2018</t>
  </si>
  <si>
    <t>COMPRA DE CERTIFICADOS DIGITALES DE FUNCIÓN PÚBLICA</t>
  </si>
  <si>
    <t>SOCIEDAD CAMERAL DE CERTIFICACION DIGITAL CERTICAMARA S.A.</t>
  </si>
  <si>
    <t>IDU-MC10%-DTAF-003-2018</t>
  </si>
  <si>
    <t>ADQUIRIR A PRECIOS UNITARIOS Y A MONTO AGOTABLE ELEMENTOS PARA CONSULTORIO MEDICO, SALA DE ESTABILIZACION Y BOTIQUINES DE LAS SEDES DEL INSTITUTO DE DESARROLLO URBANO-IDU</t>
  </si>
  <si>
    <t xml:space="preserve">PRODUCTORA Y COMERCIALIZADORA ODONTOLOGICA NEW STETIC S.A. </t>
  </si>
  <si>
    <t>PROCESOS DE SELECCIÓN ADJUDICADOS MARZO</t>
  </si>
  <si>
    <t>IDU-MC10%-DTAF-004-2018</t>
  </si>
  <si>
    <t>PROCESOS DE SELECCIÓN ADJUDICADOS ABRIL</t>
  </si>
  <si>
    <t>ADQUIRIR A PRECIOS UNITARIOS Y A MONTO AGOTABLE ELEMENTOS DE PROTECCION PERSONAL (EPP) PARA FUNCIONARIOS DE PLANTA DEL INSTITUTO DE DESARROLLO URBANO - IDU QUE SALEN A OBRA.</t>
  </si>
  <si>
    <t>INVERSION Y HOGAR S.A.S. (INVERHOGAR S.A.S)</t>
  </si>
  <si>
    <t>IDU-MC10%-SGGC-008-2018</t>
  </si>
  <si>
    <t>SERVICIO DE MONITOREO DE INFORMACIÓN QUE SE PUBLICA EN LOS DIFERENTES MEDIOS DE COMUNICACIÓN, RELACIONADA CON LA ENTIDAD Y EN GENERAL DEL SECTOR MOVILIDAD-ADMINISTRACIÓN DISTRITAL</t>
  </si>
  <si>
    <t>COMPETENCIA PLUS S.A.S</t>
  </si>
  <si>
    <t>IDU-MC10%-DTAF-007-2018</t>
  </si>
  <si>
    <t>PRESTAR EL SERVICIO DE ACTUALIZACIÓN Y MANTENIMIENTO PREVENTIVO Y CORRECTIVO, CON SUMINISTRO DE REPUESTOS REQUERIDOS, DE LOS SISTEMAS BIOMÉTRICOS MARCA SUPREMA, DE CONTROL DE ACCESO A LAS SEDES DEL IDU, UBICADOS EN LA CALLE 22 # 6-27 Y CALLE 20 # 9-20</t>
  </si>
  <si>
    <t>SAUTECH LIMITADA</t>
  </si>
  <si>
    <t>IDU-MC10%-DTAF-006-2018</t>
  </si>
  <si>
    <t>SUMINISTRAR A PRECIOS UNITARIOS Y A MONTO AGOTABLE MATERIALES PARA ADECUACIONES Y/O MANTENIMIENTO LOCATIVO Y EL CABLEADO ESTRUCTURADO EN LAS SEDES DONDE FUNCIONA EL INSTITUTO DE DESARROLLO URBANO IDU EN BOGOTÁ</t>
  </si>
  <si>
    <t xml:space="preserve">COMERCIALIZADORA ELECTROCON S.A.S. </t>
  </si>
  <si>
    <t>IDU-MC10%-DTAF-005-2018</t>
  </si>
  <si>
    <t>PRESTAR LOS SERVICIOS DE MANTENIMIENTO PREVENTIVO Y CORRECTIVO DE LA SOLUCIÓN DE TURNOS DIGITALES DIGITALBOX CON SUMINISTRO A MONTO AGOTABLE DE INSUMOS Y/O PARTES</t>
  </si>
  <si>
    <t>INGENIERIA Y SOLUCIONES EN CONTROL AUTOMATIZACION Y DISEÑO S A S. - ISCAD</t>
  </si>
  <si>
    <t>PROCESOS DE SELECCIÓN ADJUDICADOS MAYO</t>
  </si>
  <si>
    <t>IDU-SASI-DTAF-002-2018</t>
  </si>
  <si>
    <t>SUMINISTRAR BAJO EL SISTEMA DE PROVEEDURÍA INTEGRAL (OUTSOURCING) A PRECIOS FIJOS UNITARIOS Y A MONTO AGOTABLE ELEMENTOS DE PAPELERÍA, ÚTILES DE OFICINA, CONSUMIBLES DE IMPRESIÓN Y DISPOSITIVOS DE ALMACENAMIENTO INFORMÁTICO, REQUERIDOS PARA EL DESARROLLO DE LAS FUNCIONES DE LAS DIFERENTES DEPENDENCIAS DEL INSTITUTO DE DESARROLLO URBANO – IDU., QUE NO SE ENCUENTREN INCLUIDOS EN LOS ACUERDOS MARCO DE PRECIOS: SUMINISTRO PAPELERÍA Y ÚTILES DE OFICINA CCE-432-1-AMP-2016 Y CONSUMIBLES DE IMPRESIÓN CCE-538-1-AMP-2017.</t>
  </si>
  <si>
    <t xml:space="preserve">UNIPLES S.A </t>
  </si>
  <si>
    <t>IDU-MC10%-DTAF-009-2018</t>
  </si>
  <si>
    <t>PRESTAR EL SERVICIO DE MANTENIMIENTO PREVENTIVO Y CORRECTIVO A PRECIOS UNITARIOS FIJOS DE LAS PLANTAS ELÉCTRICAS DE PROPIEDAD DEL INSTITUTO DE DESARROLLO URBANO – IDU, INCLUIDO EL SUMINISTRO DE INSUMOS Y REPUESTOS.</t>
  </si>
  <si>
    <t>EMISOL S.A.S.</t>
  </si>
  <si>
    <t>IDU-MC10%-DTAF-011-2018</t>
  </si>
  <si>
    <t>SUMINISTRAR E INSTALAR CUATRO (4) BOMBAS ELÉCTRICAS DE PRESIÓN, UN (1) TANQUE HIDROACUMULADOR DE 300 LITROS, EL SERVICIO DE MANTENIMIENTO PREVENTIVO Y CORRECTIVO CON SUMINISTRO DE REPUESTOS Y ASISTENCIA TÉCNICA DE EMERGENCIA A SEIS (6) BOMBAS DE AGUA POTABLE Y RESIDUAL, ASÍ COMO EL LAVADO Y DESINFECCIÓN DE DOS (2) TANQUES DE AGUA POTABLE DE LA SEDE IDU UBICADA EN LA CALLE 22 N° 6-27</t>
  </si>
  <si>
    <t>CRUZ O MANTENIMIENTOS ECOLOGICOS Y PRODUCTIVOS SAS</t>
  </si>
  <si>
    <t>IDU-SAMC-DTAF-001-2018</t>
  </si>
  <si>
    <t>PRESTAR SERVICIO DE MENSAJERÍA INTERNA, EXTERNA Y EXPRESA, A PRECIOS UNITARIOS FIJOS Y A MONTO AGOTABLE DEL INSTITUTO DE DESARROLLO URBANO – IDU.</t>
  </si>
  <si>
    <t>REDEX S.A.S.</t>
  </si>
  <si>
    <t>PROCESOS DE SELECCIÓN ADJUDICADOS JUNIO</t>
  </si>
  <si>
    <t>IDU-SASI-DTAF-001-2018</t>
  </si>
  <si>
    <t>CONTRATAR A PRECIO UNITARIOS FIJOS Y A MONTO AGOTABLE EL SERVICIO INTEGRAL DE FOTOCOPIADO</t>
  </si>
  <si>
    <t>SYRTECT  LTDA</t>
  </si>
  <si>
    <t>IDU-SASI-DTAF-003-2018</t>
  </si>
  <si>
    <t>SERVICIOS DE MANTENIMIENTO PREVENTIVO Y CORRECTIVO CON SUMINISTROS DE REPUESTOS DE LOS DISPOSITIVOS AMBIENTALES ENERGÉTICOS Y DE CONTROL DEL CENTRO DE CÓMPUTO, QUE AMPAREN LAS GARANTÍAS CON FABRICANTE, SI APLICAN, DE LOS DIFERENTES SISTEMAS (AIRE ACONDICIONADO, CONTROL DE ACCESO, DETECCIÓN Y EXTINCIÓN DE INCENDIOS, RED ELÉCTRICA, ILUMINACIÓN Y RED DE DATOS)</t>
  </si>
  <si>
    <t>GLOBAL TECHNOLOGY SERVICES GTS S.A.</t>
  </si>
  <si>
    <t>IDU-MC10%-DTAF-014-2018</t>
  </si>
  <si>
    <t>ADQUISICIÓN E IMPLEMENTACIÓN DE UNA SOLUCIÓN DE VIDEOCONFERENCIA PARA EL INSTITUTO DE DESARROLLO URBANO IDU.</t>
  </si>
  <si>
    <t>GLOBAL WIDE AREA NETWORK S.A.S</t>
  </si>
  <si>
    <t>IDU-MC10%-DTAF-012-2018</t>
  </si>
  <si>
    <t>PRESTAR A PRECIOS UNITARIOS FIJOS LA ADECUACIÓN E IMPERMEABILIZACIÓN DE LAS TERRAZAS DE LA SEDE DEL IDU UBICADA EN LA CALLE 22 N° 6 – 27, ASÍ COMO EL MANTENIMIENTO GENERAL DE LAS CUBIERTAS EN TODAS LAS SEDES DE LA ENTIDAD UBICADAS EN BOGOTÁ D.C.</t>
  </si>
  <si>
    <t>AMBIENTALMENTE INGENIERÍA S.A.S.</t>
  </si>
  <si>
    <t>IDU-MC10%-DTAF-013-2018</t>
  </si>
  <si>
    <t>PRESTAR A PRECIOS UNITARIOS FIJOS Y A MONTO AGOTABLE LOS SERVICIOS DE DIAGNÓSTICO, MANTENIMIENTO CORRECTIVO Y PREVENTIVO MULTIMARCA, INCLUYENDO MANO DE OBRA Y/O SUMINISTRO DE REPUESTOS ORIGINALES, ELEMENTOS Y LUBRICANTES PARA VEHÍCULOS IDU.</t>
  </si>
  <si>
    <t>HYUNDAUTOS SAS</t>
  </si>
  <si>
    <t>IDU-MC10%-DTAF-015-2018</t>
  </si>
  <si>
    <t>ADQUISICIÓN, INSTALACIÓN E IMPLEMENTACIÓN DE CERTIFICADOS DIGITALES DE SITIOS SEGUROS SLL</t>
  </si>
  <si>
    <t>GESTIÓN DE SEGURIDAD ELECTRÓNICA S.A.</t>
  </si>
  <si>
    <t>IDU-MC10%-DTAF-010-2018</t>
  </si>
  <si>
    <t>ADQUIRIR UN POOL DE DIRECCIONES IPV6</t>
  </si>
  <si>
    <t>DELTA IT SOLUTIONS SA</t>
  </si>
  <si>
    <t>IDU-SAMC-DTAF-004-2018</t>
  </si>
  <si>
    <t>ADQUIRIR LA RENOVACIÓN, ACTUALIZACIÓN, SOPORTE Y MANTENIMIENTO DEL LICENCIAMIENTO PARA LA PLATAFORMA DE SEGURIDAD PERIMETRAL DEL IDU</t>
  </si>
  <si>
    <t xml:space="preserve">OPENLINK SISTEMAS DE REDES DE DATOS S.A.S. </t>
  </si>
  <si>
    <t>IDU-SASI-DTAF-004-2018</t>
  </si>
  <si>
    <t>PRESTAR EL SERVICIO DE MANTENIMIENTO PREVENTIVO Y CORRECTIVO PARA LAS PLATAFORMAS DE PROCESAMIENTO, ALMACENAMIENTO Y COMUNICACIONES DEDICADAS AL IDU, INCLUIDA LA BOLSA DE REPUESTOS Y MANO DE OBRA ESPECIALIZADA.</t>
  </si>
  <si>
    <t>SOLUCIONES INTEGRALES SI S.A.S</t>
  </si>
  <si>
    <t>IDU-SASI-DTAF-005-2018</t>
  </si>
  <si>
    <t>ADQUISICIÓN DE EQUIPOS DE TECNOLOGÍA PARA USUARIO FINAL (PLOTTERS)</t>
  </si>
  <si>
    <t>UNIPLES S.A</t>
  </si>
  <si>
    <t>IDU-CMA-SGI-001-2018</t>
  </si>
  <si>
    <t>INTERVENTORÍA TÉCNICA, ADMINISTRATIVA, LEGAL, FINANCIERA, SOCIAL, AMBIENTAL Y DE SEGURIDAD Y SALUD EN EL TRABAJO PARA LAS OBRAS PENDIENTES POR EJECUTAR DURANTE LA ETAPA DE CONSTRUCCIÓN DEL CONTRATO DE OBRA IDU-136-2007. ADEMÁS, RECIBO FINAL DE LAS OBRAS, BALANCE FINANCIERO, TÉCNICO, DE OBRA IDU-136-2007</t>
  </si>
  <si>
    <t>MAB INGENIERÍA DE VALOR S.A.</t>
  </si>
  <si>
    <t>IDU-LP-SGI-002-2018</t>
  </si>
  <si>
    <t>ESTUDIOS, DISEÑOS Y CONSTRUCCIÓN DE LAS OBRAS COMPLEMENTARIAS PARA EL MEJORAMIENTO DE LA CAPACIDAD DE ESTACIONES DEL SISTEMA TRANSMILENIO, EN BOGOTÁ D.C. GRUPO 1 Y GRUPO 2</t>
  </si>
  <si>
    <t xml:space="preserve">G1: UNION TEMPORAL ESTACIONES BOGOTA (HB ESTRUCTURAS METALICAS S.A.S.; FAWCETT S.A.S.)
G2: MIROAL INGENIERIA S.A.S. </t>
  </si>
  <si>
    <t>G1:  $ 9.143'217.543
G2: $11.374'123.800</t>
  </si>
  <si>
    <t>IDU-SAMC-DTAF-006-2018</t>
  </si>
  <si>
    <t xml:space="preserve">PRESTAR LOS SERVICIOS DE ORGANIZACIÓN, ADMINISTRACIÓN, EJECUCIÓN Y DEMÁS ACCIONES NECESARIAS PARA LA REALIZACIÓN DE EVENTOS Y REUNIONES QUE REQUIERA EL INSTITUTO DE DESARROLLO URBANO – IDU A PRECIO UNITARIO Y MONTO AGOTABLE </t>
  </si>
  <si>
    <t>CESAR AUGUSTO CALDERON 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</si>
</sst>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164" formatCode="_ * #,##0.00_ ;_ * \-#,##0.00_ ;_ * &quot;-&quot;??_ ;_ @_ "/>
    <numFmt numFmtId="165" formatCode="mmmm\ d\,\ yyyy"/>
    <numFmt numFmtId="166" formatCode="[$$-240A]\ #,##0.00"/>
    <numFmt numFmtId="167" formatCode="[$-C0A]d\-mmm\-yyyy;@"/>
    <numFmt numFmtId="168" formatCode="_(&quot;$&quot;\ * #,##0_);_(&quot;$&quot;\ * \(#,##0\);_(&quot;$&quot;\ 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8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Continuous" vertical="center"/>
    </xf>
    <xf numFmtId="0" fontId="0" fillId="0" borderId="0" xfId="0" applyFont="1"/>
    <xf numFmtId="164" fontId="1" fillId="0" borderId="0" xfId="0" applyNumberFormat="1" applyFont="1" applyAlignment="1">
      <alignment horizontal="centerContinuous" vertical="center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horizontal="right" wrapText="1"/>
    </xf>
    <xf numFmtId="165" fontId="1" fillId="0" borderId="0" xfId="0" applyNumberFormat="1" applyFont="1" applyAlignment="1">
      <alignment horizontal="left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justify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1" fillId="0" borderId="1" xfId="0" applyNumberFormat="1" applyFont="1" applyBorder="1" applyAlignment="1">
      <alignment horizontal="center" vertical="center"/>
    </xf>
    <xf numFmtId="167" fontId="1" fillId="0" borderId="0" xfId="0" applyNumberFormat="1" applyFont="1" applyAlignment="1">
      <alignment horizontal="centerContinuous" vertical="center"/>
    </xf>
    <xf numFmtId="167" fontId="0" fillId="0" borderId="0" xfId="0" applyNumberFormat="1" applyFont="1" applyAlignment="1">
      <alignment horizontal="center"/>
    </xf>
    <xf numFmtId="167" fontId="1" fillId="0" borderId="0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 wrapText="1"/>
    </xf>
    <xf numFmtId="167" fontId="0" fillId="0" borderId="10" xfId="0" applyNumberFormat="1" applyFont="1" applyBorder="1"/>
    <xf numFmtId="166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166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justify" vertical="center" wrapText="1"/>
    </xf>
    <xf numFmtId="14" fontId="0" fillId="3" borderId="3" xfId="0" applyNumberForma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166" fontId="2" fillId="0" borderId="11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justify" vertical="center" wrapText="1"/>
    </xf>
    <xf numFmtId="0" fontId="7" fillId="0" borderId="13" xfId="0" applyFont="1" applyBorder="1" applyAlignment="1">
      <alignment horizontal="center" vertical="center"/>
    </xf>
    <xf numFmtId="166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168" fontId="0" fillId="3" borderId="14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8" fontId="0" fillId="3" borderId="14" xfId="1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7" fillId="0" borderId="3" xfId="0" applyFont="1" applyBorder="1" applyAlignment="1">
      <alignment horizontal="center" vertical="center" wrapText="1"/>
    </xf>
    <xf numFmtId="168" fontId="0" fillId="3" borderId="8" xfId="1" applyNumberFormat="1" applyFont="1" applyFill="1" applyBorder="1" applyAlignment="1">
      <alignment horizontal="center" vertical="center" wrapText="1"/>
    </xf>
    <xf numFmtId="14" fontId="0" fillId="3" borderId="13" xfId="0" applyNumberForma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6297275" y="2305050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11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13</xdr:row>
      <xdr:rowOff>0</xdr:rowOff>
    </xdr:from>
    <xdr:to>
      <xdr:col>7</xdr:col>
      <xdr:colOff>0</xdr:colOff>
      <xdr:row>13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0387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7569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12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675322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339499</xdr:colOff>
      <xdr:row>0</xdr:row>
      <xdr:rowOff>75519</xdr:rowOff>
    </xdr:from>
    <xdr:to>
      <xdr:col>1</xdr:col>
      <xdr:colOff>1129393</xdr:colOff>
      <xdr:row>5</xdr:row>
      <xdr:rowOff>176893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39499" y="75519"/>
          <a:ext cx="1238930" cy="1053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" name="AutoShape 155"/>
        <xdr:cNvSpPr>
          <a:spLocks noChangeArrowheads="1"/>
        </xdr:cNvSpPr>
      </xdr:nvSpPr>
      <xdr:spPr bwMode="auto">
        <a:xfrm>
          <a:off x="15859125" y="5895975"/>
          <a:ext cx="0" cy="0"/>
        </a:xfrm>
        <a:prstGeom prst="star4">
          <a:avLst>
            <a:gd name="adj" fmla="val 13792"/>
          </a:avLst>
        </a:prstGeom>
        <a:solidFill>
          <a:srgbClr val="FF0000"/>
        </a:solidFill>
        <a:ln w="22225">
          <a:solidFill>
            <a:srgbClr val="FFFF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="85" zoomScaleNormal="85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B8" sqref="B8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31.42578125" style="22" bestFit="1" customWidth="1"/>
    <col min="6" max="6" width="27.5703125" style="8" hidden="1" customWidth="1"/>
    <col min="7" max="7" width="22.14062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29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>
        <v>3</v>
      </c>
      <c r="B10" s="37" t="s">
        <v>23</v>
      </c>
      <c r="C10" s="38" t="s">
        <v>24</v>
      </c>
      <c r="D10" s="51" t="s">
        <v>25</v>
      </c>
      <c r="E10" s="39">
        <v>43173</v>
      </c>
      <c r="F10" s="36"/>
      <c r="G10" s="52">
        <v>29852934</v>
      </c>
      <c r="H10" s="16"/>
      <c r="I10" s="50"/>
    </row>
    <row r="11" spans="1:9" s="15" customFormat="1" ht="67.5" customHeight="1" x14ac:dyDescent="0.25">
      <c r="A11" s="42">
        <v>4</v>
      </c>
      <c r="B11" s="43" t="s">
        <v>26</v>
      </c>
      <c r="C11" s="44" t="s">
        <v>27</v>
      </c>
      <c r="D11" s="48" t="s">
        <v>28</v>
      </c>
      <c r="E11" s="39">
        <v>43182</v>
      </c>
      <c r="F11" s="46"/>
      <c r="G11" s="49">
        <v>7750000</v>
      </c>
      <c r="H11" s="16"/>
      <c r="I11" s="50"/>
    </row>
    <row r="12" spans="1:9" s="15" customFormat="1" ht="67.5" customHeight="1" x14ac:dyDescent="0.25">
      <c r="A12" s="42">
        <v>5</v>
      </c>
      <c r="B12" s="43" t="s">
        <v>29</v>
      </c>
      <c r="C12" s="44" t="s">
        <v>30</v>
      </c>
      <c r="D12" s="48" t="s">
        <v>31</v>
      </c>
      <c r="E12" s="39">
        <v>43182</v>
      </c>
      <c r="F12" s="46"/>
      <c r="G12" s="47">
        <v>2999062</v>
      </c>
      <c r="H12" s="16"/>
      <c r="I12" s="50"/>
    </row>
    <row r="13" spans="1:9" s="15" customFormat="1" ht="67.5" customHeight="1" x14ac:dyDescent="0.25">
      <c r="A13" s="42">
        <v>6</v>
      </c>
      <c r="B13" s="37" t="s">
        <v>33</v>
      </c>
      <c r="C13" s="38" t="s">
        <v>35</v>
      </c>
      <c r="D13" s="51" t="s">
        <v>36</v>
      </c>
      <c r="E13" s="39">
        <v>43196</v>
      </c>
      <c r="F13" s="36"/>
      <c r="G13" s="52">
        <v>19988716</v>
      </c>
      <c r="H13" s="16"/>
      <c r="I13" s="50"/>
    </row>
    <row r="14" spans="1:9" s="15" customFormat="1" ht="67.5" customHeight="1" x14ac:dyDescent="0.25">
      <c r="A14" s="42">
        <v>7</v>
      </c>
      <c r="B14" s="43" t="s">
        <v>37</v>
      </c>
      <c r="C14" s="44" t="s">
        <v>38</v>
      </c>
      <c r="D14" s="48" t="s">
        <v>39</v>
      </c>
      <c r="E14" s="39">
        <v>43201</v>
      </c>
      <c r="F14" s="46"/>
      <c r="G14" s="49">
        <v>73450000</v>
      </c>
      <c r="H14" s="16"/>
      <c r="I14" s="50"/>
    </row>
    <row r="15" spans="1:9" s="15" customFormat="1" ht="67.5" customHeight="1" x14ac:dyDescent="0.25">
      <c r="A15" s="42">
        <v>8</v>
      </c>
      <c r="B15" s="43" t="s">
        <v>40</v>
      </c>
      <c r="C15" s="44" t="s">
        <v>41</v>
      </c>
      <c r="D15" s="48" t="s">
        <v>42</v>
      </c>
      <c r="E15" s="39">
        <v>43201</v>
      </c>
      <c r="F15" s="46"/>
      <c r="G15" s="47">
        <v>14364000</v>
      </c>
      <c r="H15" s="16"/>
      <c r="I15" s="50"/>
    </row>
    <row r="16" spans="1:9" s="15" customFormat="1" ht="67.5" customHeight="1" x14ac:dyDescent="0.25">
      <c r="A16" s="42">
        <v>9</v>
      </c>
      <c r="B16" s="43" t="s">
        <v>43</v>
      </c>
      <c r="C16" s="44" t="s">
        <v>44</v>
      </c>
      <c r="D16" s="45" t="s">
        <v>45</v>
      </c>
      <c r="E16" s="39">
        <v>43202</v>
      </c>
      <c r="F16" s="46"/>
      <c r="G16" s="47">
        <v>10000000</v>
      </c>
      <c r="H16" s="16"/>
      <c r="I16" s="50"/>
    </row>
    <row r="17" spans="1:9" s="15" customFormat="1" ht="67.5" customHeight="1" x14ac:dyDescent="0.25">
      <c r="A17" s="42">
        <v>10</v>
      </c>
      <c r="B17" s="43" t="s">
        <v>46</v>
      </c>
      <c r="C17" s="44" t="s">
        <v>47</v>
      </c>
      <c r="D17" s="48" t="s">
        <v>48</v>
      </c>
      <c r="E17" s="53">
        <v>43208</v>
      </c>
      <c r="F17" s="46"/>
      <c r="G17" s="47">
        <v>18102901</v>
      </c>
      <c r="H17" s="16"/>
      <c r="I17" s="50"/>
    </row>
    <row r="18" spans="1:9" s="15" customFormat="1" ht="67.5" customHeight="1" x14ac:dyDescent="0.25">
      <c r="A18" s="42">
        <v>11</v>
      </c>
      <c r="B18" s="37" t="s">
        <v>50</v>
      </c>
      <c r="C18" s="38" t="s">
        <v>51</v>
      </c>
      <c r="D18" s="51" t="s">
        <v>52</v>
      </c>
      <c r="E18" s="39">
        <v>43223</v>
      </c>
      <c r="F18" s="36"/>
      <c r="G18" s="52">
        <v>107753719</v>
      </c>
      <c r="H18" s="16"/>
      <c r="I18" s="50"/>
    </row>
    <row r="19" spans="1:9" s="15" customFormat="1" ht="67.5" customHeight="1" x14ac:dyDescent="0.25">
      <c r="A19" s="42">
        <v>12</v>
      </c>
      <c r="B19" s="43" t="s">
        <v>53</v>
      </c>
      <c r="C19" s="44" t="s">
        <v>54</v>
      </c>
      <c r="D19" s="48" t="s">
        <v>55</v>
      </c>
      <c r="E19" s="39">
        <v>43236</v>
      </c>
      <c r="F19" s="46"/>
      <c r="G19" s="49">
        <v>9067404</v>
      </c>
      <c r="H19" s="16"/>
      <c r="I19" s="50"/>
    </row>
    <row r="20" spans="1:9" s="15" customFormat="1" ht="67.5" customHeight="1" x14ac:dyDescent="0.25">
      <c r="A20" s="42">
        <v>13</v>
      </c>
      <c r="B20" s="43" t="s">
        <v>56</v>
      </c>
      <c r="C20" s="44" t="s">
        <v>57</v>
      </c>
      <c r="D20" s="48" t="s">
        <v>58</v>
      </c>
      <c r="E20" s="39">
        <v>43242</v>
      </c>
      <c r="F20" s="46"/>
      <c r="G20" s="47">
        <v>17612000</v>
      </c>
      <c r="H20" s="16"/>
      <c r="I20" s="50"/>
    </row>
    <row r="21" spans="1:9" s="15" customFormat="1" ht="67.5" customHeight="1" x14ac:dyDescent="0.25">
      <c r="A21" s="42">
        <v>14</v>
      </c>
      <c r="B21" s="43" t="s">
        <v>59</v>
      </c>
      <c r="C21" s="44" t="s">
        <v>60</v>
      </c>
      <c r="D21" s="45" t="s">
        <v>61</v>
      </c>
      <c r="E21" s="39">
        <v>43244</v>
      </c>
      <c r="F21" s="46"/>
      <c r="G21" s="47">
        <v>753999865</v>
      </c>
      <c r="H21" s="16"/>
      <c r="I21" s="50"/>
    </row>
    <row r="22" spans="1:9" s="15" customFormat="1" ht="67.5" customHeight="1" x14ac:dyDescent="0.25">
      <c r="A22" s="42">
        <v>15</v>
      </c>
      <c r="B22" s="37" t="s">
        <v>63</v>
      </c>
      <c r="C22" s="38" t="s">
        <v>64</v>
      </c>
      <c r="D22" s="51" t="s">
        <v>65</v>
      </c>
      <c r="E22" s="39">
        <v>43252</v>
      </c>
      <c r="F22" s="36"/>
      <c r="G22" s="52">
        <v>92969827</v>
      </c>
      <c r="H22" s="14" t="s">
        <v>9</v>
      </c>
      <c r="I22" s="50"/>
    </row>
    <row r="23" spans="1:9" s="15" customFormat="1" ht="67.5" customHeight="1" x14ac:dyDescent="0.25">
      <c r="A23" s="42">
        <v>16</v>
      </c>
      <c r="B23" s="43" t="s">
        <v>66</v>
      </c>
      <c r="C23" s="44" t="s">
        <v>67</v>
      </c>
      <c r="D23" s="48" t="s">
        <v>68</v>
      </c>
      <c r="E23" s="39">
        <v>43256</v>
      </c>
      <c r="F23" s="46"/>
      <c r="G23" s="49">
        <v>344976943</v>
      </c>
      <c r="H23" s="16"/>
      <c r="I23" s="50"/>
    </row>
    <row r="24" spans="1:9" s="15" customFormat="1" ht="67.5" customHeight="1" x14ac:dyDescent="0.25">
      <c r="A24" s="42">
        <v>17</v>
      </c>
      <c r="B24" s="43" t="s">
        <v>69</v>
      </c>
      <c r="C24" s="44" t="s">
        <v>70</v>
      </c>
      <c r="D24" s="48" t="s">
        <v>71</v>
      </c>
      <c r="E24" s="39">
        <v>43257</v>
      </c>
      <c r="F24" s="46"/>
      <c r="G24" s="47">
        <v>19608820</v>
      </c>
      <c r="H24" s="16"/>
    </row>
    <row r="25" spans="1:9" s="15" customFormat="1" ht="67.5" customHeight="1" x14ac:dyDescent="0.25">
      <c r="A25" s="42">
        <v>18</v>
      </c>
      <c r="B25" s="43" t="s">
        <v>72</v>
      </c>
      <c r="C25" s="44" t="s">
        <v>73</v>
      </c>
      <c r="D25" s="45" t="s">
        <v>74</v>
      </c>
      <c r="E25" s="39">
        <v>43257</v>
      </c>
      <c r="F25" s="46"/>
      <c r="G25" s="47">
        <v>77328933</v>
      </c>
      <c r="H25" s="16"/>
    </row>
    <row r="26" spans="1:9" s="15" customFormat="1" ht="67.5" customHeight="1" x14ac:dyDescent="0.25">
      <c r="A26" s="42">
        <v>19</v>
      </c>
      <c r="B26" s="43" t="s">
        <v>75</v>
      </c>
      <c r="C26" s="44" t="s">
        <v>76</v>
      </c>
      <c r="D26" s="45" t="s">
        <v>77</v>
      </c>
      <c r="E26" s="39">
        <v>43264</v>
      </c>
      <c r="F26" s="46"/>
      <c r="G26" s="47">
        <v>77827518</v>
      </c>
      <c r="H26" s="16"/>
    </row>
    <row r="27" spans="1:9" s="15" customFormat="1" ht="67.5" customHeight="1" x14ac:dyDescent="0.25">
      <c r="A27" s="42">
        <v>20</v>
      </c>
      <c r="B27" s="43" t="s">
        <v>78</v>
      </c>
      <c r="C27" s="44" t="s">
        <v>79</v>
      </c>
      <c r="D27" s="45" t="s">
        <v>80</v>
      </c>
      <c r="E27" s="39">
        <v>43264</v>
      </c>
      <c r="F27" s="46"/>
      <c r="G27" s="47">
        <v>6033300</v>
      </c>
      <c r="H27" s="16"/>
    </row>
    <row r="28" spans="1:9" s="15" customFormat="1" ht="67.5" customHeight="1" x14ac:dyDescent="0.25">
      <c r="A28" s="42">
        <v>21</v>
      </c>
      <c r="B28" s="43" t="s">
        <v>81</v>
      </c>
      <c r="C28" s="44" t="s">
        <v>82</v>
      </c>
      <c r="D28" s="45" t="s">
        <v>83</v>
      </c>
      <c r="E28" s="53">
        <v>43265</v>
      </c>
      <c r="F28" s="46"/>
      <c r="G28" s="47">
        <v>49385000</v>
      </c>
      <c r="H28" s="16"/>
    </row>
    <row r="29" spans="1:9" s="15" customFormat="1" ht="67.5" customHeight="1" x14ac:dyDescent="0.25">
      <c r="A29" s="42">
        <v>22</v>
      </c>
      <c r="B29" s="43" t="s">
        <v>84</v>
      </c>
      <c r="C29" s="44" t="s">
        <v>85</v>
      </c>
      <c r="D29" s="45" t="s">
        <v>86</v>
      </c>
      <c r="E29" s="53">
        <v>43263</v>
      </c>
      <c r="F29" s="46"/>
      <c r="G29" s="47">
        <v>525266000</v>
      </c>
      <c r="H29" s="16"/>
    </row>
    <row r="30" spans="1:9" s="15" customFormat="1" ht="67.5" customHeight="1" x14ac:dyDescent="0.25">
      <c r="A30" s="42">
        <v>23</v>
      </c>
      <c r="B30" s="43" t="s">
        <v>87</v>
      </c>
      <c r="C30" s="44" t="s">
        <v>88</v>
      </c>
      <c r="D30" s="45" t="s">
        <v>89</v>
      </c>
      <c r="E30" s="53">
        <v>43270</v>
      </c>
      <c r="F30" s="46"/>
      <c r="G30" s="47">
        <v>391291223</v>
      </c>
      <c r="H30" s="16"/>
    </row>
    <row r="31" spans="1:9" s="15" customFormat="1" ht="67.5" customHeight="1" x14ac:dyDescent="0.25">
      <c r="A31" s="42">
        <v>24</v>
      </c>
      <c r="B31" s="43" t="s">
        <v>90</v>
      </c>
      <c r="C31" s="44" t="s">
        <v>91</v>
      </c>
      <c r="D31" s="45" t="s">
        <v>92</v>
      </c>
      <c r="E31" s="53">
        <v>43276</v>
      </c>
      <c r="F31" s="46"/>
      <c r="G31" s="47">
        <v>78756818</v>
      </c>
      <c r="H31" s="16"/>
    </row>
    <row r="32" spans="1:9" s="15" customFormat="1" ht="67.5" customHeight="1" x14ac:dyDescent="0.25">
      <c r="A32" s="42">
        <v>25</v>
      </c>
      <c r="B32" s="43" t="s">
        <v>93</v>
      </c>
      <c r="C32" s="44" t="s">
        <v>94</v>
      </c>
      <c r="D32" s="45" t="s">
        <v>95</v>
      </c>
      <c r="E32" s="53">
        <v>43277</v>
      </c>
      <c r="F32" s="46"/>
      <c r="G32" s="47">
        <v>1234560204</v>
      </c>
      <c r="H32" s="16"/>
    </row>
    <row r="33" spans="1:9" s="15" customFormat="1" ht="67.5" customHeight="1" x14ac:dyDescent="0.25">
      <c r="A33" s="42">
        <v>26</v>
      </c>
      <c r="B33" s="43" t="s">
        <v>96</v>
      </c>
      <c r="C33" s="44" t="s">
        <v>97</v>
      </c>
      <c r="D33" s="48" t="s">
        <v>98</v>
      </c>
      <c r="E33" s="53">
        <v>43277</v>
      </c>
      <c r="F33" s="46"/>
      <c r="G33" s="49" t="s">
        <v>99</v>
      </c>
      <c r="H33" s="16"/>
      <c r="I33" s="50">
        <f>9143217543+11374123800</f>
        <v>20517341343</v>
      </c>
    </row>
    <row r="34" spans="1:9" s="15" customFormat="1" ht="67.5" customHeight="1" x14ac:dyDescent="0.25">
      <c r="A34" s="42">
        <v>27</v>
      </c>
      <c r="B34" s="43" t="s">
        <v>100</v>
      </c>
      <c r="C34" s="44" t="s">
        <v>101</v>
      </c>
      <c r="D34" s="45" t="s">
        <v>102</v>
      </c>
      <c r="E34" s="53">
        <v>43280</v>
      </c>
      <c r="F34" s="46"/>
      <c r="G34" s="47">
        <v>300000000</v>
      </c>
      <c r="H34" s="16"/>
    </row>
    <row r="35" spans="1:9" s="15" customFormat="1" ht="15.75" thickBot="1" x14ac:dyDescent="0.3">
      <c r="A35" s="30"/>
      <c r="B35" s="31"/>
      <c r="C35" s="32"/>
      <c r="D35" s="33"/>
      <c r="E35" s="34"/>
      <c r="F35" s="35"/>
      <c r="G35" s="41"/>
      <c r="H35" s="16"/>
    </row>
    <row r="36" spans="1:9" ht="15.75" thickTop="1" x14ac:dyDescent="0.25"/>
    <row r="38" spans="1:9" x14ac:dyDescent="0.25">
      <c r="C38" s="17" t="s">
        <v>10</v>
      </c>
      <c r="D38" s="18">
        <f>+COUNT(A8:A35)</f>
        <v>27</v>
      </c>
    </row>
    <row r="40" spans="1:9" s="22" customFormat="1" x14ac:dyDescent="0.25">
      <c r="A40" s="4"/>
      <c r="B40" s="5"/>
      <c r="C40" s="17" t="s">
        <v>11</v>
      </c>
      <c r="D40" s="20">
        <f>SUM(G8:G35)+I33</f>
        <v>35952733471</v>
      </c>
      <c r="F40" s="8"/>
      <c r="G40" s="9"/>
      <c r="H40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4" sqref="A4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14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/>
      <c r="B8" s="37"/>
      <c r="C8" s="38"/>
      <c r="D8" s="51"/>
      <c r="E8" s="39"/>
      <c r="F8" s="36"/>
      <c r="G8" s="52"/>
      <c r="H8" s="14" t="s">
        <v>9</v>
      </c>
      <c r="I8" s="50"/>
    </row>
    <row r="9" spans="1:9" s="15" customFormat="1" ht="67.5" customHeight="1" x14ac:dyDescent="0.25">
      <c r="A9" s="42"/>
      <c r="B9" s="43"/>
      <c r="C9" s="44"/>
      <c r="D9" s="48"/>
      <c r="E9" s="39"/>
      <c r="F9" s="46"/>
      <c r="G9" s="49"/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v>0</v>
      </c>
    </row>
    <row r="17" spans="1:8" s="22" customFormat="1" x14ac:dyDescent="0.25">
      <c r="A17" s="4"/>
      <c r="B17" s="5"/>
      <c r="C17" s="17" t="s">
        <v>11</v>
      </c>
      <c r="D17" s="20">
        <f>SUM(G8:G11)</f>
        <v>0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D22" sqref="D2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22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16</v>
      </c>
      <c r="C8" s="38" t="s">
        <v>17</v>
      </c>
      <c r="D8" s="51" t="s">
        <v>18</v>
      </c>
      <c r="E8" s="39">
        <v>43147</v>
      </c>
      <c r="F8" s="36"/>
      <c r="G8" s="52">
        <v>10222626069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19</v>
      </c>
      <c r="C9" s="44" t="s">
        <v>20</v>
      </c>
      <c r="D9" s="48" t="s">
        <v>21</v>
      </c>
      <c r="E9" s="39">
        <v>43150</v>
      </c>
      <c r="F9" s="46"/>
      <c r="G9" s="49">
        <v>949820872</v>
      </c>
      <c r="H9" s="16"/>
      <c r="I9" s="50"/>
    </row>
    <row r="10" spans="1:9" s="15" customFormat="1" ht="67.5" customHeight="1" x14ac:dyDescent="0.25">
      <c r="A10" s="42"/>
      <c r="B10" s="43"/>
      <c r="C10" s="44"/>
      <c r="D10" s="45"/>
      <c r="E10" s="39"/>
      <c r="F10" s="46"/>
      <c r="G10" s="47"/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+COUNT(A8:A9)</f>
        <v>2</v>
      </c>
    </row>
    <row r="17" spans="1:8" s="22" customFormat="1" x14ac:dyDescent="0.25">
      <c r="A17" s="4"/>
      <c r="B17" s="5"/>
      <c r="C17" s="17" t="s">
        <v>11</v>
      </c>
      <c r="D17" s="20">
        <f>SUM(G8:G11)</f>
        <v>11172446941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activeCell="A3" sqref="A3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32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23</v>
      </c>
      <c r="C8" s="38" t="s">
        <v>24</v>
      </c>
      <c r="D8" s="51" t="s">
        <v>25</v>
      </c>
      <c r="E8" s="39">
        <v>43173</v>
      </c>
      <c r="F8" s="36"/>
      <c r="G8" s="52">
        <v>29852934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26</v>
      </c>
      <c r="C9" s="44" t="s">
        <v>27</v>
      </c>
      <c r="D9" s="48" t="s">
        <v>28</v>
      </c>
      <c r="E9" s="39">
        <v>43182</v>
      </c>
      <c r="F9" s="46"/>
      <c r="G9" s="49">
        <v>7750000</v>
      </c>
      <c r="H9" s="16"/>
      <c r="I9" s="50"/>
    </row>
    <row r="10" spans="1:9" s="15" customFormat="1" ht="67.5" customHeight="1" x14ac:dyDescent="0.25">
      <c r="A10" s="42">
        <v>3</v>
      </c>
      <c r="B10" s="43" t="s">
        <v>29</v>
      </c>
      <c r="C10" s="44" t="s">
        <v>30</v>
      </c>
      <c r="D10" s="48" t="s">
        <v>31</v>
      </c>
      <c r="E10" s="39">
        <v>43182</v>
      </c>
      <c r="F10" s="46"/>
      <c r="G10" s="47">
        <v>2999062</v>
      </c>
      <c r="H10" s="16"/>
    </row>
    <row r="11" spans="1:9" s="15" customFormat="1" ht="67.5" customHeight="1" x14ac:dyDescent="0.25">
      <c r="A11" s="42"/>
      <c r="B11" s="43"/>
      <c r="C11" s="44"/>
      <c r="D11" s="45"/>
      <c r="E11" s="39"/>
      <c r="F11" s="46"/>
      <c r="G11" s="47"/>
      <c r="H11" s="16"/>
    </row>
    <row r="12" spans="1:9" s="15" customFormat="1" ht="15.75" thickBot="1" x14ac:dyDescent="0.3">
      <c r="A12" s="30"/>
      <c r="B12" s="31"/>
      <c r="C12" s="32"/>
      <c r="D12" s="33"/>
      <c r="E12" s="34"/>
      <c r="F12" s="35"/>
      <c r="G12" s="41"/>
      <c r="H12" s="16"/>
    </row>
    <row r="13" spans="1:9" ht="15.75" thickTop="1" x14ac:dyDescent="0.25"/>
    <row r="15" spans="1:9" x14ac:dyDescent="0.25">
      <c r="C15" s="17" t="s">
        <v>10</v>
      </c>
      <c r="D15" s="18">
        <f>+COUNT(A8:A11)</f>
        <v>3</v>
      </c>
    </row>
    <row r="17" spans="1:8" s="22" customFormat="1" x14ac:dyDescent="0.25">
      <c r="A17" s="4"/>
      <c r="B17" s="5"/>
      <c r="C17" s="17" t="s">
        <v>11</v>
      </c>
      <c r="D17" s="20">
        <f>SUM(G8:G11)</f>
        <v>40601996</v>
      </c>
      <c r="F17" s="8"/>
      <c r="G17" s="9"/>
      <c r="H17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="70" zoomScaleNormal="70" workbookViewId="0">
      <selection activeCell="B8" sqref="B8:G12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34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33</v>
      </c>
      <c r="C8" s="38" t="s">
        <v>35</v>
      </c>
      <c r="D8" s="51" t="s">
        <v>36</v>
      </c>
      <c r="E8" s="39">
        <v>43196</v>
      </c>
      <c r="F8" s="36"/>
      <c r="G8" s="52">
        <v>19988716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37</v>
      </c>
      <c r="C9" s="44" t="s">
        <v>38</v>
      </c>
      <c r="D9" s="48" t="s">
        <v>39</v>
      </c>
      <c r="E9" s="39">
        <v>43201</v>
      </c>
      <c r="F9" s="46"/>
      <c r="G9" s="49">
        <v>73450000</v>
      </c>
      <c r="H9" s="16"/>
      <c r="I9" s="50"/>
    </row>
    <row r="10" spans="1:9" s="15" customFormat="1" ht="67.5" customHeight="1" x14ac:dyDescent="0.25">
      <c r="A10" s="42">
        <v>3</v>
      </c>
      <c r="B10" s="43" t="s">
        <v>40</v>
      </c>
      <c r="C10" s="44" t="s">
        <v>41</v>
      </c>
      <c r="D10" s="48" t="s">
        <v>42</v>
      </c>
      <c r="E10" s="39">
        <v>43201</v>
      </c>
      <c r="F10" s="46"/>
      <c r="G10" s="47">
        <v>14364000</v>
      </c>
      <c r="H10" s="16"/>
    </row>
    <row r="11" spans="1:9" s="15" customFormat="1" ht="67.5" customHeight="1" x14ac:dyDescent="0.25">
      <c r="A11" s="42">
        <v>4</v>
      </c>
      <c r="B11" s="43" t="s">
        <v>43</v>
      </c>
      <c r="C11" s="44" t="s">
        <v>44</v>
      </c>
      <c r="D11" s="45" t="s">
        <v>45</v>
      </c>
      <c r="E11" s="39">
        <v>43202</v>
      </c>
      <c r="F11" s="46"/>
      <c r="G11" s="47">
        <v>10000000</v>
      </c>
      <c r="H11" s="16"/>
    </row>
    <row r="12" spans="1:9" s="15" customFormat="1" ht="67.5" customHeight="1" x14ac:dyDescent="0.25">
      <c r="A12" s="42">
        <v>5</v>
      </c>
      <c r="B12" s="43" t="s">
        <v>46</v>
      </c>
      <c r="C12" s="44" t="s">
        <v>47</v>
      </c>
      <c r="D12" s="48" t="s">
        <v>48</v>
      </c>
      <c r="E12" s="53">
        <v>43208</v>
      </c>
      <c r="F12" s="46"/>
      <c r="G12" s="47">
        <v>18102901</v>
      </c>
      <c r="H12" s="16"/>
    </row>
    <row r="13" spans="1:9" s="15" customFormat="1" ht="67.5" customHeight="1" x14ac:dyDescent="0.25">
      <c r="A13" s="42"/>
      <c r="B13" s="43"/>
      <c r="C13" s="44"/>
      <c r="D13" s="45"/>
      <c r="E13" s="53"/>
      <c r="F13" s="46"/>
      <c r="G13" s="47"/>
      <c r="H13" s="16"/>
    </row>
    <row r="14" spans="1:9" s="15" customFormat="1" ht="15.75" thickBot="1" x14ac:dyDescent="0.3">
      <c r="A14" s="30"/>
      <c r="B14" s="31"/>
      <c r="C14" s="32"/>
      <c r="D14" s="33"/>
      <c r="E14" s="34"/>
      <c r="F14" s="35"/>
      <c r="G14" s="41"/>
      <c r="H14" s="16"/>
    </row>
    <row r="15" spans="1:9" ht="15.75" thickTop="1" x14ac:dyDescent="0.25"/>
    <row r="17" spans="1:8" x14ac:dyDescent="0.25">
      <c r="C17" s="17" t="s">
        <v>10</v>
      </c>
      <c r="D17" s="18">
        <f>+COUNT(A8:A13)</f>
        <v>5</v>
      </c>
    </row>
    <row r="19" spans="1:8" s="22" customFormat="1" x14ac:dyDescent="0.25">
      <c r="A19" s="4"/>
      <c r="B19" s="5"/>
      <c r="C19" s="17" t="s">
        <v>11</v>
      </c>
      <c r="D19" s="20">
        <f>SUM(G8:G11)</f>
        <v>117802716</v>
      </c>
      <c r="F19" s="8"/>
      <c r="G19" s="9"/>
      <c r="H19" s="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="70" zoomScaleNormal="70" workbookViewId="0">
      <selection activeCell="B8" sqref="B8:G11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49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50</v>
      </c>
      <c r="C8" s="38" t="s">
        <v>51</v>
      </c>
      <c r="D8" s="51" t="s">
        <v>52</v>
      </c>
      <c r="E8" s="39">
        <v>43223</v>
      </c>
      <c r="F8" s="36"/>
      <c r="G8" s="52">
        <v>107753719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53</v>
      </c>
      <c r="C9" s="44" t="s">
        <v>54</v>
      </c>
      <c r="D9" s="48" t="s">
        <v>55</v>
      </c>
      <c r="E9" s="39">
        <v>43236</v>
      </c>
      <c r="F9" s="46"/>
      <c r="G9" s="49">
        <v>9067404</v>
      </c>
      <c r="H9" s="16"/>
      <c r="I9" s="50"/>
    </row>
    <row r="10" spans="1:9" s="15" customFormat="1" ht="67.5" customHeight="1" x14ac:dyDescent="0.25">
      <c r="A10" s="42">
        <v>3</v>
      </c>
      <c r="B10" s="43" t="s">
        <v>56</v>
      </c>
      <c r="C10" s="44" t="s">
        <v>57</v>
      </c>
      <c r="D10" s="48" t="s">
        <v>58</v>
      </c>
      <c r="E10" s="39">
        <v>43242</v>
      </c>
      <c r="F10" s="46"/>
      <c r="G10" s="47">
        <v>17612000</v>
      </c>
      <c r="H10" s="16"/>
    </row>
    <row r="11" spans="1:9" s="15" customFormat="1" ht="67.5" customHeight="1" x14ac:dyDescent="0.25">
      <c r="A11" s="42">
        <v>4</v>
      </c>
      <c r="B11" s="43" t="s">
        <v>59</v>
      </c>
      <c r="C11" s="44" t="s">
        <v>60</v>
      </c>
      <c r="D11" s="45" t="s">
        <v>61</v>
      </c>
      <c r="E11" s="39">
        <v>43244</v>
      </c>
      <c r="F11" s="46"/>
      <c r="G11" s="47">
        <v>753999865</v>
      </c>
      <c r="H11" s="16"/>
    </row>
    <row r="12" spans="1:9" s="15" customFormat="1" ht="67.5" customHeight="1" x14ac:dyDescent="0.25">
      <c r="A12" s="42"/>
      <c r="B12" s="43"/>
      <c r="C12" s="44"/>
      <c r="D12" s="45"/>
      <c r="E12" s="53"/>
      <c r="F12" s="46"/>
      <c r="G12" s="47"/>
      <c r="H12" s="16"/>
    </row>
    <row r="13" spans="1:9" s="15" customFormat="1" ht="15.75" thickBot="1" x14ac:dyDescent="0.3">
      <c r="A13" s="30"/>
      <c r="B13" s="31"/>
      <c r="C13" s="32"/>
      <c r="D13" s="33"/>
      <c r="E13" s="34"/>
      <c r="F13" s="35"/>
      <c r="G13" s="41"/>
      <c r="H13" s="16"/>
    </row>
    <row r="14" spans="1:9" ht="15.75" thickTop="1" x14ac:dyDescent="0.25"/>
    <row r="16" spans="1:9" x14ac:dyDescent="0.25">
      <c r="C16" s="17" t="s">
        <v>10</v>
      </c>
      <c r="D16" s="18">
        <f>+COUNT(A8:A12)</f>
        <v>4</v>
      </c>
    </row>
    <row r="18" spans="1:8" s="22" customFormat="1" x14ac:dyDescent="0.25">
      <c r="A18" s="4"/>
      <c r="B18" s="5"/>
      <c r="C18" s="17" t="s">
        <v>11</v>
      </c>
      <c r="D18" s="20">
        <f>SUM(G8:G11)</f>
        <v>888432988</v>
      </c>
      <c r="F18" s="8"/>
      <c r="G18" s="9"/>
      <c r="H18" s="2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0" zoomScaleNormal="70" workbookViewId="0">
      <selection activeCell="B8" sqref="B8"/>
    </sheetView>
  </sheetViews>
  <sheetFormatPr baseColWidth="10" defaultRowHeight="15" x14ac:dyDescent="0.25"/>
  <cols>
    <col min="1" max="1" width="6.7109375" style="4" customWidth="1"/>
    <col min="2" max="2" width="31.140625" style="5" bestFit="1" customWidth="1"/>
    <col min="3" max="3" width="95.7109375" style="19" customWidth="1"/>
    <col min="4" max="4" width="60.28515625" style="2" bestFit="1" customWidth="1"/>
    <col min="5" max="5" width="23.140625" style="22" customWidth="1"/>
    <col min="6" max="6" width="27.5703125" style="8" hidden="1" customWidth="1"/>
    <col min="7" max="7" width="20.85546875" style="9" customWidth="1"/>
    <col min="8" max="8" width="16.28515625" style="2" hidden="1" customWidth="1"/>
    <col min="9" max="9" width="15.42578125" style="2" bestFit="1" customWidth="1"/>
    <col min="10" max="10" width="14.85546875" style="2" bestFit="1" customWidth="1"/>
    <col min="11" max="253" width="11.42578125" style="2"/>
    <col min="254" max="254" width="8.28515625" style="2" customWidth="1"/>
    <col min="255" max="255" width="22.28515625" style="2" customWidth="1"/>
    <col min="256" max="256" width="51.7109375" style="2" customWidth="1"/>
    <col min="257" max="257" width="67.7109375" style="2" customWidth="1"/>
    <col min="258" max="258" width="30.85546875" style="2" customWidth="1"/>
    <col min="259" max="259" width="27.42578125" style="2" customWidth="1"/>
    <col min="260" max="260" width="31.85546875" style="2" customWidth="1"/>
    <col min="261" max="261" width="0" style="2" hidden="1" customWidth="1"/>
    <col min="262" max="262" width="22.28515625" style="2" customWidth="1"/>
    <col min="263" max="263" width="15.42578125" style="2" bestFit="1" customWidth="1"/>
    <col min="264" max="509" width="11.42578125" style="2"/>
    <col min="510" max="510" width="8.28515625" style="2" customWidth="1"/>
    <col min="511" max="511" width="22.28515625" style="2" customWidth="1"/>
    <col min="512" max="512" width="51.7109375" style="2" customWidth="1"/>
    <col min="513" max="513" width="67.7109375" style="2" customWidth="1"/>
    <col min="514" max="514" width="30.85546875" style="2" customWidth="1"/>
    <col min="515" max="515" width="27.42578125" style="2" customWidth="1"/>
    <col min="516" max="516" width="31.85546875" style="2" customWidth="1"/>
    <col min="517" max="517" width="0" style="2" hidden="1" customWidth="1"/>
    <col min="518" max="518" width="22.28515625" style="2" customWidth="1"/>
    <col min="519" max="519" width="15.42578125" style="2" bestFit="1" customWidth="1"/>
    <col min="520" max="765" width="11.42578125" style="2"/>
    <col min="766" max="766" width="8.28515625" style="2" customWidth="1"/>
    <col min="767" max="767" width="22.28515625" style="2" customWidth="1"/>
    <col min="768" max="768" width="51.7109375" style="2" customWidth="1"/>
    <col min="769" max="769" width="67.7109375" style="2" customWidth="1"/>
    <col min="770" max="770" width="30.85546875" style="2" customWidth="1"/>
    <col min="771" max="771" width="27.42578125" style="2" customWidth="1"/>
    <col min="772" max="772" width="31.85546875" style="2" customWidth="1"/>
    <col min="773" max="773" width="0" style="2" hidden="1" customWidth="1"/>
    <col min="774" max="774" width="22.28515625" style="2" customWidth="1"/>
    <col min="775" max="775" width="15.42578125" style="2" bestFit="1" customWidth="1"/>
    <col min="776" max="1021" width="11.42578125" style="2"/>
    <col min="1022" max="1022" width="8.28515625" style="2" customWidth="1"/>
    <col min="1023" max="1023" width="22.28515625" style="2" customWidth="1"/>
    <col min="1024" max="1024" width="51.7109375" style="2" customWidth="1"/>
    <col min="1025" max="1025" width="67.7109375" style="2" customWidth="1"/>
    <col min="1026" max="1026" width="30.85546875" style="2" customWidth="1"/>
    <col min="1027" max="1027" width="27.42578125" style="2" customWidth="1"/>
    <col min="1028" max="1028" width="31.85546875" style="2" customWidth="1"/>
    <col min="1029" max="1029" width="0" style="2" hidden="1" customWidth="1"/>
    <col min="1030" max="1030" width="22.28515625" style="2" customWidth="1"/>
    <col min="1031" max="1031" width="15.42578125" style="2" bestFit="1" customWidth="1"/>
    <col min="1032" max="1277" width="11.42578125" style="2"/>
    <col min="1278" max="1278" width="8.28515625" style="2" customWidth="1"/>
    <col min="1279" max="1279" width="22.28515625" style="2" customWidth="1"/>
    <col min="1280" max="1280" width="51.7109375" style="2" customWidth="1"/>
    <col min="1281" max="1281" width="67.7109375" style="2" customWidth="1"/>
    <col min="1282" max="1282" width="30.85546875" style="2" customWidth="1"/>
    <col min="1283" max="1283" width="27.42578125" style="2" customWidth="1"/>
    <col min="1284" max="1284" width="31.85546875" style="2" customWidth="1"/>
    <col min="1285" max="1285" width="0" style="2" hidden="1" customWidth="1"/>
    <col min="1286" max="1286" width="22.28515625" style="2" customWidth="1"/>
    <col min="1287" max="1287" width="15.42578125" style="2" bestFit="1" customWidth="1"/>
    <col min="1288" max="1533" width="11.42578125" style="2"/>
    <col min="1534" max="1534" width="8.28515625" style="2" customWidth="1"/>
    <col min="1535" max="1535" width="22.28515625" style="2" customWidth="1"/>
    <col min="1536" max="1536" width="51.7109375" style="2" customWidth="1"/>
    <col min="1537" max="1537" width="67.7109375" style="2" customWidth="1"/>
    <col min="1538" max="1538" width="30.85546875" style="2" customWidth="1"/>
    <col min="1539" max="1539" width="27.42578125" style="2" customWidth="1"/>
    <col min="1540" max="1540" width="31.85546875" style="2" customWidth="1"/>
    <col min="1541" max="1541" width="0" style="2" hidden="1" customWidth="1"/>
    <col min="1542" max="1542" width="22.28515625" style="2" customWidth="1"/>
    <col min="1543" max="1543" width="15.42578125" style="2" bestFit="1" customWidth="1"/>
    <col min="1544" max="1789" width="11.42578125" style="2"/>
    <col min="1790" max="1790" width="8.28515625" style="2" customWidth="1"/>
    <col min="1791" max="1791" width="22.28515625" style="2" customWidth="1"/>
    <col min="1792" max="1792" width="51.7109375" style="2" customWidth="1"/>
    <col min="1793" max="1793" width="67.7109375" style="2" customWidth="1"/>
    <col min="1794" max="1794" width="30.85546875" style="2" customWidth="1"/>
    <col min="1795" max="1795" width="27.42578125" style="2" customWidth="1"/>
    <col min="1796" max="1796" width="31.85546875" style="2" customWidth="1"/>
    <col min="1797" max="1797" width="0" style="2" hidden="1" customWidth="1"/>
    <col min="1798" max="1798" width="22.28515625" style="2" customWidth="1"/>
    <col min="1799" max="1799" width="15.42578125" style="2" bestFit="1" customWidth="1"/>
    <col min="1800" max="2045" width="11.42578125" style="2"/>
    <col min="2046" max="2046" width="8.28515625" style="2" customWidth="1"/>
    <col min="2047" max="2047" width="22.28515625" style="2" customWidth="1"/>
    <col min="2048" max="2048" width="51.7109375" style="2" customWidth="1"/>
    <col min="2049" max="2049" width="67.7109375" style="2" customWidth="1"/>
    <col min="2050" max="2050" width="30.85546875" style="2" customWidth="1"/>
    <col min="2051" max="2051" width="27.42578125" style="2" customWidth="1"/>
    <col min="2052" max="2052" width="31.85546875" style="2" customWidth="1"/>
    <col min="2053" max="2053" width="0" style="2" hidden="1" customWidth="1"/>
    <col min="2054" max="2054" width="22.28515625" style="2" customWidth="1"/>
    <col min="2055" max="2055" width="15.42578125" style="2" bestFit="1" customWidth="1"/>
    <col min="2056" max="2301" width="11.42578125" style="2"/>
    <col min="2302" max="2302" width="8.28515625" style="2" customWidth="1"/>
    <col min="2303" max="2303" width="22.28515625" style="2" customWidth="1"/>
    <col min="2304" max="2304" width="51.7109375" style="2" customWidth="1"/>
    <col min="2305" max="2305" width="67.7109375" style="2" customWidth="1"/>
    <col min="2306" max="2306" width="30.85546875" style="2" customWidth="1"/>
    <col min="2307" max="2307" width="27.42578125" style="2" customWidth="1"/>
    <col min="2308" max="2308" width="31.85546875" style="2" customWidth="1"/>
    <col min="2309" max="2309" width="0" style="2" hidden="1" customWidth="1"/>
    <col min="2310" max="2310" width="22.28515625" style="2" customWidth="1"/>
    <col min="2311" max="2311" width="15.42578125" style="2" bestFit="1" customWidth="1"/>
    <col min="2312" max="2557" width="11.42578125" style="2"/>
    <col min="2558" max="2558" width="8.28515625" style="2" customWidth="1"/>
    <col min="2559" max="2559" width="22.28515625" style="2" customWidth="1"/>
    <col min="2560" max="2560" width="51.7109375" style="2" customWidth="1"/>
    <col min="2561" max="2561" width="67.7109375" style="2" customWidth="1"/>
    <col min="2562" max="2562" width="30.85546875" style="2" customWidth="1"/>
    <col min="2563" max="2563" width="27.42578125" style="2" customWidth="1"/>
    <col min="2564" max="2564" width="31.85546875" style="2" customWidth="1"/>
    <col min="2565" max="2565" width="0" style="2" hidden="1" customWidth="1"/>
    <col min="2566" max="2566" width="22.28515625" style="2" customWidth="1"/>
    <col min="2567" max="2567" width="15.42578125" style="2" bestFit="1" customWidth="1"/>
    <col min="2568" max="2813" width="11.42578125" style="2"/>
    <col min="2814" max="2814" width="8.28515625" style="2" customWidth="1"/>
    <col min="2815" max="2815" width="22.28515625" style="2" customWidth="1"/>
    <col min="2816" max="2816" width="51.7109375" style="2" customWidth="1"/>
    <col min="2817" max="2817" width="67.7109375" style="2" customWidth="1"/>
    <col min="2818" max="2818" width="30.85546875" style="2" customWidth="1"/>
    <col min="2819" max="2819" width="27.42578125" style="2" customWidth="1"/>
    <col min="2820" max="2820" width="31.85546875" style="2" customWidth="1"/>
    <col min="2821" max="2821" width="0" style="2" hidden="1" customWidth="1"/>
    <col min="2822" max="2822" width="22.28515625" style="2" customWidth="1"/>
    <col min="2823" max="2823" width="15.42578125" style="2" bestFit="1" customWidth="1"/>
    <col min="2824" max="3069" width="11.42578125" style="2"/>
    <col min="3070" max="3070" width="8.28515625" style="2" customWidth="1"/>
    <col min="3071" max="3071" width="22.28515625" style="2" customWidth="1"/>
    <col min="3072" max="3072" width="51.7109375" style="2" customWidth="1"/>
    <col min="3073" max="3073" width="67.7109375" style="2" customWidth="1"/>
    <col min="3074" max="3074" width="30.85546875" style="2" customWidth="1"/>
    <col min="3075" max="3075" width="27.42578125" style="2" customWidth="1"/>
    <col min="3076" max="3076" width="31.85546875" style="2" customWidth="1"/>
    <col min="3077" max="3077" width="0" style="2" hidden="1" customWidth="1"/>
    <col min="3078" max="3078" width="22.28515625" style="2" customWidth="1"/>
    <col min="3079" max="3079" width="15.42578125" style="2" bestFit="1" customWidth="1"/>
    <col min="3080" max="3325" width="11.42578125" style="2"/>
    <col min="3326" max="3326" width="8.28515625" style="2" customWidth="1"/>
    <col min="3327" max="3327" width="22.28515625" style="2" customWidth="1"/>
    <col min="3328" max="3328" width="51.7109375" style="2" customWidth="1"/>
    <col min="3329" max="3329" width="67.7109375" style="2" customWidth="1"/>
    <col min="3330" max="3330" width="30.85546875" style="2" customWidth="1"/>
    <col min="3331" max="3331" width="27.42578125" style="2" customWidth="1"/>
    <col min="3332" max="3332" width="31.85546875" style="2" customWidth="1"/>
    <col min="3333" max="3333" width="0" style="2" hidden="1" customWidth="1"/>
    <col min="3334" max="3334" width="22.28515625" style="2" customWidth="1"/>
    <col min="3335" max="3335" width="15.42578125" style="2" bestFit="1" customWidth="1"/>
    <col min="3336" max="3581" width="11.42578125" style="2"/>
    <col min="3582" max="3582" width="8.28515625" style="2" customWidth="1"/>
    <col min="3583" max="3583" width="22.28515625" style="2" customWidth="1"/>
    <col min="3584" max="3584" width="51.7109375" style="2" customWidth="1"/>
    <col min="3585" max="3585" width="67.7109375" style="2" customWidth="1"/>
    <col min="3586" max="3586" width="30.85546875" style="2" customWidth="1"/>
    <col min="3587" max="3587" width="27.42578125" style="2" customWidth="1"/>
    <col min="3588" max="3588" width="31.85546875" style="2" customWidth="1"/>
    <col min="3589" max="3589" width="0" style="2" hidden="1" customWidth="1"/>
    <col min="3590" max="3590" width="22.28515625" style="2" customWidth="1"/>
    <col min="3591" max="3591" width="15.42578125" style="2" bestFit="1" customWidth="1"/>
    <col min="3592" max="3837" width="11.42578125" style="2"/>
    <col min="3838" max="3838" width="8.28515625" style="2" customWidth="1"/>
    <col min="3839" max="3839" width="22.28515625" style="2" customWidth="1"/>
    <col min="3840" max="3840" width="51.7109375" style="2" customWidth="1"/>
    <col min="3841" max="3841" width="67.7109375" style="2" customWidth="1"/>
    <col min="3842" max="3842" width="30.85546875" style="2" customWidth="1"/>
    <col min="3843" max="3843" width="27.42578125" style="2" customWidth="1"/>
    <col min="3844" max="3844" width="31.85546875" style="2" customWidth="1"/>
    <col min="3845" max="3845" width="0" style="2" hidden="1" customWidth="1"/>
    <col min="3846" max="3846" width="22.28515625" style="2" customWidth="1"/>
    <col min="3847" max="3847" width="15.42578125" style="2" bestFit="1" customWidth="1"/>
    <col min="3848" max="4093" width="11.42578125" style="2"/>
    <col min="4094" max="4094" width="8.28515625" style="2" customWidth="1"/>
    <col min="4095" max="4095" width="22.28515625" style="2" customWidth="1"/>
    <col min="4096" max="4096" width="51.7109375" style="2" customWidth="1"/>
    <col min="4097" max="4097" width="67.7109375" style="2" customWidth="1"/>
    <col min="4098" max="4098" width="30.85546875" style="2" customWidth="1"/>
    <col min="4099" max="4099" width="27.42578125" style="2" customWidth="1"/>
    <col min="4100" max="4100" width="31.85546875" style="2" customWidth="1"/>
    <col min="4101" max="4101" width="0" style="2" hidden="1" customWidth="1"/>
    <col min="4102" max="4102" width="22.28515625" style="2" customWidth="1"/>
    <col min="4103" max="4103" width="15.42578125" style="2" bestFit="1" customWidth="1"/>
    <col min="4104" max="4349" width="11.42578125" style="2"/>
    <col min="4350" max="4350" width="8.28515625" style="2" customWidth="1"/>
    <col min="4351" max="4351" width="22.28515625" style="2" customWidth="1"/>
    <col min="4352" max="4352" width="51.7109375" style="2" customWidth="1"/>
    <col min="4353" max="4353" width="67.7109375" style="2" customWidth="1"/>
    <col min="4354" max="4354" width="30.85546875" style="2" customWidth="1"/>
    <col min="4355" max="4355" width="27.42578125" style="2" customWidth="1"/>
    <col min="4356" max="4356" width="31.85546875" style="2" customWidth="1"/>
    <col min="4357" max="4357" width="0" style="2" hidden="1" customWidth="1"/>
    <col min="4358" max="4358" width="22.28515625" style="2" customWidth="1"/>
    <col min="4359" max="4359" width="15.42578125" style="2" bestFit="1" customWidth="1"/>
    <col min="4360" max="4605" width="11.42578125" style="2"/>
    <col min="4606" max="4606" width="8.28515625" style="2" customWidth="1"/>
    <col min="4607" max="4607" width="22.28515625" style="2" customWidth="1"/>
    <col min="4608" max="4608" width="51.7109375" style="2" customWidth="1"/>
    <col min="4609" max="4609" width="67.7109375" style="2" customWidth="1"/>
    <col min="4610" max="4610" width="30.85546875" style="2" customWidth="1"/>
    <col min="4611" max="4611" width="27.42578125" style="2" customWidth="1"/>
    <col min="4612" max="4612" width="31.85546875" style="2" customWidth="1"/>
    <col min="4613" max="4613" width="0" style="2" hidden="1" customWidth="1"/>
    <col min="4614" max="4614" width="22.28515625" style="2" customWidth="1"/>
    <col min="4615" max="4615" width="15.42578125" style="2" bestFit="1" customWidth="1"/>
    <col min="4616" max="4861" width="11.42578125" style="2"/>
    <col min="4862" max="4862" width="8.28515625" style="2" customWidth="1"/>
    <col min="4863" max="4863" width="22.28515625" style="2" customWidth="1"/>
    <col min="4864" max="4864" width="51.7109375" style="2" customWidth="1"/>
    <col min="4865" max="4865" width="67.7109375" style="2" customWidth="1"/>
    <col min="4866" max="4866" width="30.85546875" style="2" customWidth="1"/>
    <col min="4867" max="4867" width="27.42578125" style="2" customWidth="1"/>
    <col min="4868" max="4868" width="31.85546875" style="2" customWidth="1"/>
    <col min="4869" max="4869" width="0" style="2" hidden="1" customWidth="1"/>
    <col min="4870" max="4870" width="22.28515625" style="2" customWidth="1"/>
    <col min="4871" max="4871" width="15.42578125" style="2" bestFit="1" customWidth="1"/>
    <col min="4872" max="5117" width="11.42578125" style="2"/>
    <col min="5118" max="5118" width="8.28515625" style="2" customWidth="1"/>
    <col min="5119" max="5119" width="22.28515625" style="2" customWidth="1"/>
    <col min="5120" max="5120" width="51.7109375" style="2" customWidth="1"/>
    <col min="5121" max="5121" width="67.7109375" style="2" customWidth="1"/>
    <col min="5122" max="5122" width="30.85546875" style="2" customWidth="1"/>
    <col min="5123" max="5123" width="27.42578125" style="2" customWidth="1"/>
    <col min="5124" max="5124" width="31.85546875" style="2" customWidth="1"/>
    <col min="5125" max="5125" width="0" style="2" hidden="1" customWidth="1"/>
    <col min="5126" max="5126" width="22.28515625" style="2" customWidth="1"/>
    <col min="5127" max="5127" width="15.42578125" style="2" bestFit="1" customWidth="1"/>
    <col min="5128" max="5373" width="11.42578125" style="2"/>
    <col min="5374" max="5374" width="8.28515625" style="2" customWidth="1"/>
    <col min="5375" max="5375" width="22.28515625" style="2" customWidth="1"/>
    <col min="5376" max="5376" width="51.7109375" style="2" customWidth="1"/>
    <col min="5377" max="5377" width="67.7109375" style="2" customWidth="1"/>
    <col min="5378" max="5378" width="30.85546875" style="2" customWidth="1"/>
    <col min="5379" max="5379" width="27.42578125" style="2" customWidth="1"/>
    <col min="5380" max="5380" width="31.85546875" style="2" customWidth="1"/>
    <col min="5381" max="5381" width="0" style="2" hidden="1" customWidth="1"/>
    <col min="5382" max="5382" width="22.28515625" style="2" customWidth="1"/>
    <col min="5383" max="5383" width="15.42578125" style="2" bestFit="1" customWidth="1"/>
    <col min="5384" max="5629" width="11.42578125" style="2"/>
    <col min="5630" max="5630" width="8.28515625" style="2" customWidth="1"/>
    <col min="5631" max="5631" width="22.28515625" style="2" customWidth="1"/>
    <col min="5632" max="5632" width="51.7109375" style="2" customWidth="1"/>
    <col min="5633" max="5633" width="67.7109375" style="2" customWidth="1"/>
    <col min="5634" max="5634" width="30.85546875" style="2" customWidth="1"/>
    <col min="5635" max="5635" width="27.42578125" style="2" customWidth="1"/>
    <col min="5636" max="5636" width="31.85546875" style="2" customWidth="1"/>
    <col min="5637" max="5637" width="0" style="2" hidden="1" customWidth="1"/>
    <col min="5638" max="5638" width="22.28515625" style="2" customWidth="1"/>
    <col min="5639" max="5639" width="15.42578125" style="2" bestFit="1" customWidth="1"/>
    <col min="5640" max="5885" width="11.42578125" style="2"/>
    <col min="5886" max="5886" width="8.28515625" style="2" customWidth="1"/>
    <col min="5887" max="5887" width="22.28515625" style="2" customWidth="1"/>
    <col min="5888" max="5888" width="51.7109375" style="2" customWidth="1"/>
    <col min="5889" max="5889" width="67.7109375" style="2" customWidth="1"/>
    <col min="5890" max="5890" width="30.85546875" style="2" customWidth="1"/>
    <col min="5891" max="5891" width="27.42578125" style="2" customWidth="1"/>
    <col min="5892" max="5892" width="31.85546875" style="2" customWidth="1"/>
    <col min="5893" max="5893" width="0" style="2" hidden="1" customWidth="1"/>
    <col min="5894" max="5894" width="22.28515625" style="2" customWidth="1"/>
    <col min="5895" max="5895" width="15.42578125" style="2" bestFit="1" customWidth="1"/>
    <col min="5896" max="6141" width="11.42578125" style="2"/>
    <col min="6142" max="6142" width="8.28515625" style="2" customWidth="1"/>
    <col min="6143" max="6143" width="22.28515625" style="2" customWidth="1"/>
    <col min="6144" max="6144" width="51.7109375" style="2" customWidth="1"/>
    <col min="6145" max="6145" width="67.7109375" style="2" customWidth="1"/>
    <col min="6146" max="6146" width="30.85546875" style="2" customWidth="1"/>
    <col min="6147" max="6147" width="27.42578125" style="2" customWidth="1"/>
    <col min="6148" max="6148" width="31.85546875" style="2" customWidth="1"/>
    <col min="6149" max="6149" width="0" style="2" hidden="1" customWidth="1"/>
    <col min="6150" max="6150" width="22.28515625" style="2" customWidth="1"/>
    <col min="6151" max="6151" width="15.42578125" style="2" bestFit="1" customWidth="1"/>
    <col min="6152" max="6397" width="11.42578125" style="2"/>
    <col min="6398" max="6398" width="8.28515625" style="2" customWidth="1"/>
    <col min="6399" max="6399" width="22.28515625" style="2" customWidth="1"/>
    <col min="6400" max="6400" width="51.7109375" style="2" customWidth="1"/>
    <col min="6401" max="6401" width="67.7109375" style="2" customWidth="1"/>
    <col min="6402" max="6402" width="30.85546875" style="2" customWidth="1"/>
    <col min="6403" max="6403" width="27.42578125" style="2" customWidth="1"/>
    <col min="6404" max="6404" width="31.85546875" style="2" customWidth="1"/>
    <col min="6405" max="6405" width="0" style="2" hidden="1" customWidth="1"/>
    <col min="6406" max="6406" width="22.28515625" style="2" customWidth="1"/>
    <col min="6407" max="6407" width="15.42578125" style="2" bestFit="1" customWidth="1"/>
    <col min="6408" max="6653" width="11.42578125" style="2"/>
    <col min="6654" max="6654" width="8.28515625" style="2" customWidth="1"/>
    <col min="6655" max="6655" width="22.28515625" style="2" customWidth="1"/>
    <col min="6656" max="6656" width="51.7109375" style="2" customWidth="1"/>
    <col min="6657" max="6657" width="67.7109375" style="2" customWidth="1"/>
    <col min="6658" max="6658" width="30.85546875" style="2" customWidth="1"/>
    <col min="6659" max="6659" width="27.42578125" style="2" customWidth="1"/>
    <col min="6660" max="6660" width="31.85546875" style="2" customWidth="1"/>
    <col min="6661" max="6661" width="0" style="2" hidden="1" customWidth="1"/>
    <col min="6662" max="6662" width="22.28515625" style="2" customWidth="1"/>
    <col min="6663" max="6663" width="15.42578125" style="2" bestFit="1" customWidth="1"/>
    <col min="6664" max="6909" width="11.42578125" style="2"/>
    <col min="6910" max="6910" width="8.28515625" style="2" customWidth="1"/>
    <col min="6911" max="6911" width="22.28515625" style="2" customWidth="1"/>
    <col min="6912" max="6912" width="51.7109375" style="2" customWidth="1"/>
    <col min="6913" max="6913" width="67.7109375" style="2" customWidth="1"/>
    <col min="6914" max="6914" width="30.85546875" style="2" customWidth="1"/>
    <col min="6915" max="6915" width="27.42578125" style="2" customWidth="1"/>
    <col min="6916" max="6916" width="31.85546875" style="2" customWidth="1"/>
    <col min="6917" max="6917" width="0" style="2" hidden="1" customWidth="1"/>
    <col min="6918" max="6918" width="22.28515625" style="2" customWidth="1"/>
    <col min="6919" max="6919" width="15.42578125" style="2" bestFit="1" customWidth="1"/>
    <col min="6920" max="7165" width="11.42578125" style="2"/>
    <col min="7166" max="7166" width="8.28515625" style="2" customWidth="1"/>
    <col min="7167" max="7167" width="22.28515625" style="2" customWidth="1"/>
    <col min="7168" max="7168" width="51.7109375" style="2" customWidth="1"/>
    <col min="7169" max="7169" width="67.7109375" style="2" customWidth="1"/>
    <col min="7170" max="7170" width="30.85546875" style="2" customWidth="1"/>
    <col min="7171" max="7171" width="27.42578125" style="2" customWidth="1"/>
    <col min="7172" max="7172" width="31.85546875" style="2" customWidth="1"/>
    <col min="7173" max="7173" width="0" style="2" hidden="1" customWidth="1"/>
    <col min="7174" max="7174" width="22.28515625" style="2" customWidth="1"/>
    <col min="7175" max="7175" width="15.42578125" style="2" bestFit="1" customWidth="1"/>
    <col min="7176" max="7421" width="11.42578125" style="2"/>
    <col min="7422" max="7422" width="8.28515625" style="2" customWidth="1"/>
    <col min="7423" max="7423" width="22.28515625" style="2" customWidth="1"/>
    <col min="7424" max="7424" width="51.7109375" style="2" customWidth="1"/>
    <col min="7425" max="7425" width="67.7109375" style="2" customWidth="1"/>
    <col min="7426" max="7426" width="30.85546875" style="2" customWidth="1"/>
    <col min="7427" max="7427" width="27.42578125" style="2" customWidth="1"/>
    <col min="7428" max="7428" width="31.85546875" style="2" customWidth="1"/>
    <col min="7429" max="7429" width="0" style="2" hidden="1" customWidth="1"/>
    <col min="7430" max="7430" width="22.28515625" style="2" customWidth="1"/>
    <col min="7431" max="7431" width="15.42578125" style="2" bestFit="1" customWidth="1"/>
    <col min="7432" max="7677" width="11.42578125" style="2"/>
    <col min="7678" max="7678" width="8.28515625" style="2" customWidth="1"/>
    <col min="7679" max="7679" width="22.28515625" style="2" customWidth="1"/>
    <col min="7680" max="7680" width="51.7109375" style="2" customWidth="1"/>
    <col min="7681" max="7681" width="67.7109375" style="2" customWidth="1"/>
    <col min="7682" max="7682" width="30.85546875" style="2" customWidth="1"/>
    <col min="7683" max="7683" width="27.42578125" style="2" customWidth="1"/>
    <col min="7684" max="7684" width="31.85546875" style="2" customWidth="1"/>
    <col min="7685" max="7685" width="0" style="2" hidden="1" customWidth="1"/>
    <col min="7686" max="7686" width="22.28515625" style="2" customWidth="1"/>
    <col min="7687" max="7687" width="15.42578125" style="2" bestFit="1" customWidth="1"/>
    <col min="7688" max="7933" width="11.42578125" style="2"/>
    <col min="7934" max="7934" width="8.28515625" style="2" customWidth="1"/>
    <col min="7935" max="7935" width="22.28515625" style="2" customWidth="1"/>
    <col min="7936" max="7936" width="51.7109375" style="2" customWidth="1"/>
    <col min="7937" max="7937" width="67.7109375" style="2" customWidth="1"/>
    <col min="7938" max="7938" width="30.85546875" style="2" customWidth="1"/>
    <col min="7939" max="7939" width="27.42578125" style="2" customWidth="1"/>
    <col min="7940" max="7940" width="31.85546875" style="2" customWidth="1"/>
    <col min="7941" max="7941" width="0" style="2" hidden="1" customWidth="1"/>
    <col min="7942" max="7942" width="22.28515625" style="2" customWidth="1"/>
    <col min="7943" max="7943" width="15.42578125" style="2" bestFit="1" customWidth="1"/>
    <col min="7944" max="8189" width="11.42578125" style="2"/>
    <col min="8190" max="8190" width="8.28515625" style="2" customWidth="1"/>
    <col min="8191" max="8191" width="22.28515625" style="2" customWidth="1"/>
    <col min="8192" max="8192" width="51.7109375" style="2" customWidth="1"/>
    <col min="8193" max="8193" width="67.7109375" style="2" customWidth="1"/>
    <col min="8194" max="8194" width="30.85546875" style="2" customWidth="1"/>
    <col min="8195" max="8195" width="27.42578125" style="2" customWidth="1"/>
    <col min="8196" max="8196" width="31.85546875" style="2" customWidth="1"/>
    <col min="8197" max="8197" width="0" style="2" hidden="1" customWidth="1"/>
    <col min="8198" max="8198" width="22.28515625" style="2" customWidth="1"/>
    <col min="8199" max="8199" width="15.42578125" style="2" bestFit="1" customWidth="1"/>
    <col min="8200" max="8445" width="11.42578125" style="2"/>
    <col min="8446" max="8446" width="8.28515625" style="2" customWidth="1"/>
    <col min="8447" max="8447" width="22.28515625" style="2" customWidth="1"/>
    <col min="8448" max="8448" width="51.7109375" style="2" customWidth="1"/>
    <col min="8449" max="8449" width="67.7109375" style="2" customWidth="1"/>
    <col min="8450" max="8450" width="30.85546875" style="2" customWidth="1"/>
    <col min="8451" max="8451" width="27.42578125" style="2" customWidth="1"/>
    <col min="8452" max="8452" width="31.85546875" style="2" customWidth="1"/>
    <col min="8453" max="8453" width="0" style="2" hidden="1" customWidth="1"/>
    <col min="8454" max="8454" width="22.28515625" style="2" customWidth="1"/>
    <col min="8455" max="8455" width="15.42578125" style="2" bestFit="1" customWidth="1"/>
    <col min="8456" max="8701" width="11.42578125" style="2"/>
    <col min="8702" max="8702" width="8.28515625" style="2" customWidth="1"/>
    <col min="8703" max="8703" width="22.28515625" style="2" customWidth="1"/>
    <col min="8704" max="8704" width="51.7109375" style="2" customWidth="1"/>
    <col min="8705" max="8705" width="67.7109375" style="2" customWidth="1"/>
    <col min="8706" max="8706" width="30.85546875" style="2" customWidth="1"/>
    <col min="8707" max="8707" width="27.42578125" style="2" customWidth="1"/>
    <col min="8708" max="8708" width="31.85546875" style="2" customWidth="1"/>
    <col min="8709" max="8709" width="0" style="2" hidden="1" customWidth="1"/>
    <col min="8710" max="8710" width="22.28515625" style="2" customWidth="1"/>
    <col min="8711" max="8711" width="15.42578125" style="2" bestFit="1" customWidth="1"/>
    <col min="8712" max="8957" width="11.42578125" style="2"/>
    <col min="8958" max="8958" width="8.28515625" style="2" customWidth="1"/>
    <col min="8959" max="8959" width="22.28515625" style="2" customWidth="1"/>
    <col min="8960" max="8960" width="51.7109375" style="2" customWidth="1"/>
    <col min="8961" max="8961" width="67.7109375" style="2" customWidth="1"/>
    <col min="8962" max="8962" width="30.85546875" style="2" customWidth="1"/>
    <col min="8963" max="8963" width="27.42578125" style="2" customWidth="1"/>
    <col min="8964" max="8964" width="31.85546875" style="2" customWidth="1"/>
    <col min="8965" max="8965" width="0" style="2" hidden="1" customWidth="1"/>
    <col min="8966" max="8966" width="22.28515625" style="2" customWidth="1"/>
    <col min="8967" max="8967" width="15.42578125" style="2" bestFit="1" customWidth="1"/>
    <col min="8968" max="9213" width="11.42578125" style="2"/>
    <col min="9214" max="9214" width="8.28515625" style="2" customWidth="1"/>
    <col min="9215" max="9215" width="22.28515625" style="2" customWidth="1"/>
    <col min="9216" max="9216" width="51.7109375" style="2" customWidth="1"/>
    <col min="9217" max="9217" width="67.7109375" style="2" customWidth="1"/>
    <col min="9218" max="9218" width="30.85546875" style="2" customWidth="1"/>
    <col min="9219" max="9219" width="27.42578125" style="2" customWidth="1"/>
    <col min="9220" max="9220" width="31.85546875" style="2" customWidth="1"/>
    <col min="9221" max="9221" width="0" style="2" hidden="1" customWidth="1"/>
    <col min="9222" max="9222" width="22.28515625" style="2" customWidth="1"/>
    <col min="9223" max="9223" width="15.42578125" style="2" bestFit="1" customWidth="1"/>
    <col min="9224" max="9469" width="11.42578125" style="2"/>
    <col min="9470" max="9470" width="8.28515625" style="2" customWidth="1"/>
    <col min="9471" max="9471" width="22.28515625" style="2" customWidth="1"/>
    <col min="9472" max="9472" width="51.7109375" style="2" customWidth="1"/>
    <col min="9473" max="9473" width="67.7109375" style="2" customWidth="1"/>
    <col min="9474" max="9474" width="30.85546875" style="2" customWidth="1"/>
    <col min="9475" max="9475" width="27.42578125" style="2" customWidth="1"/>
    <col min="9476" max="9476" width="31.85546875" style="2" customWidth="1"/>
    <col min="9477" max="9477" width="0" style="2" hidden="1" customWidth="1"/>
    <col min="9478" max="9478" width="22.28515625" style="2" customWidth="1"/>
    <col min="9479" max="9479" width="15.42578125" style="2" bestFit="1" customWidth="1"/>
    <col min="9480" max="9725" width="11.42578125" style="2"/>
    <col min="9726" max="9726" width="8.28515625" style="2" customWidth="1"/>
    <col min="9727" max="9727" width="22.28515625" style="2" customWidth="1"/>
    <col min="9728" max="9728" width="51.7109375" style="2" customWidth="1"/>
    <col min="9729" max="9729" width="67.7109375" style="2" customWidth="1"/>
    <col min="9730" max="9730" width="30.85546875" style="2" customWidth="1"/>
    <col min="9731" max="9731" width="27.42578125" style="2" customWidth="1"/>
    <col min="9732" max="9732" width="31.85546875" style="2" customWidth="1"/>
    <col min="9733" max="9733" width="0" style="2" hidden="1" customWidth="1"/>
    <col min="9734" max="9734" width="22.28515625" style="2" customWidth="1"/>
    <col min="9735" max="9735" width="15.42578125" style="2" bestFit="1" customWidth="1"/>
    <col min="9736" max="9981" width="11.42578125" style="2"/>
    <col min="9982" max="9982" width="8.28515625" style="2" customWidth="1"/>
    <col min="9983" max="9983" width="22.28515625" style="2" customWidth="1"/>
    <col min="9984" max="9984" width="51.7109375" style="2" customWidth="1"/>
    <col min="9985" max="9985" width="67.7109375" style="2" customWidth="1"/>
    <col min="9986" max="9986" width="30.85546875" style="2" customWidth="1"/>
    <col min="9987" max="9987" width="27.42578125" style="2" customWidth="1"/>
    <col min="9988" max="9988" width="31.85546875" style="2" customWidth="1"/>
    <col min="9989" max="9989" width="0" style="2" hidden="1" customWidth="1"/>
    <col min="9990" max="9990" width="22.28515625" style="2" customWidth="1"/>
    <col min="9991" max="9991" width="15.42578125" style="2" bestFit="1" customWidth="1"/>
    <col min="9992" max="10237" width="11.42578125" style="2"/>
    <col min="10238" max="10238" width="8.28515625" style="2" customWidth="1"/>
    <col min="10239" max="10239" width="22.28515625" style="2" customWidth="1"/>
    <col min="10240" max="10240" width="51.7109375" style="2" customWidth="1"/>
    <col min="10241" max="10241" width="67.7109375" style="2" customWidth="1"/>
    <col min="10242" max="10242" width="30.85546875" style="2" customWidth="1"/>
    <col min="10243" max="10243" width="27.42578125" style="2" customWidth="1"/>
    <col min="10244" max="10244" width="31.85546875" style="2" customWidth="1"/>
    <col min="10245" max="10245" width="0" style="2" hidden="1" customWidth="1"/>
    <col min="10246" max="10246" width="22.28515625" style="2" customWidth="1"/>
    <col min="10247" max="10247" width="15.42578125" style="2" bestFit="1" customWidth="1"/>
    <col min="10248" max="10493" width="11.42578125" style="2"/>
    <col min="10494" max="10494" width="8.28515625" style="2" customWidth="1"/>
    <col min="10495" max="10495" width="22.28515625" style="2" customWidth="1"/>
    <col min="10496" max="10496" width="51.7109375" style="2" customWidth="1"/>
    <col min="10497" max="10497" width="67.7109375" style="2" customWidth="1"/>
    <col min="10498" max="10498" width="30.85546875" style="2" customWidth="1"/>
    <col min="10499" max="10499" width="27.42578125" style="2" customWidth="1"/>
    <col min="10500" max="10500" width="31.85546875" style="2" customWidth="1"/>
    <col min="10501" max="10501" width="0" style="2" hidden="1" customWidth="1"/>
    <col min="10502" max="10502" width="22.28515625" style="2" customWidth="1"/>
    <col min="10503" max="10503" width="15.42578125" style="2" bestFit="1" customWidth="1"/>
    <col min="10504" max="10749" width="11.42578125" style="2"/>
    <col min="10750" max="10750" width="8.28515625" style="2" customWidth="1"/>
    <col min="10751" max="10751" width="22.28515625" style="2" customWidth="1"/>
    <col min="10752" max="10752" width="51.7109375" style="2" customWidth="1"/>
    <col min="10753" max="10753" width="67.7109375" style="2" customWidth="1"/>
    <col min="10754" max="10754" width="30.85546875" style="2" customWidth="1"/>
    <col min="10755" max="10755" width="27.42578125" style="2" customWidth="1"/>
    <col min="10756" max="10756" width="31.85546875" style="2" customWidth="1"/>
    <col min="10757" max="10757" width="0" style="2" hidden="1" customWidth="1"/>
    <col min="10758" max="10758" width="22.28515625" style="2" customWidth="1"/>
    <col min="10759" max="10759" width="15.42578125" style="2" bestFit="1" customWidth="1"/>
    <col min="10760" max="11005" width="11.42578125" style="2"/>
    <col min="11006" max="11006" width="8.28515625" style="2" customWidth="1"/>
    <col min="11007" max="11007" width="22.28515625" style="2" customWidth="1"/>
    <col min="11008" max="11008" width="51.7109375" style="2" customWidth="1"/>
    <col min="11009" max="11009" width="67.7109375" style="2" customWidth="1"/>
    <col min="11010" max="11010" width="30.85546875" style="2" customWidth="1"/>
    <col min="11011" max="11011" width="27.42578125" style="2" customWidth="1"/>
    <col min="11012" max="11012" width="31.85546875" style="2" customWidth="1"/>
    <col min="11013" max="11013" width="0" style="2" hidden="1" customWidth="1"/>
    <col min="11014" max="11014" width="22.28515625" style="2" customWidth="1"/>
    <col min="11015" max="11015" width="15.42578125" style="2" bestFit="1" customWidth="1"/>
    <col min="11016" max="11261" width="11.42578125" style="2"/>
    <col min="11262" max="11262" width="8.28515625" style="2" customWidth="1"/>
    <col min="11263" max="11263" width="22.28515625" style="2" customWidth="1"/>
    <col min="11264" max="11264" width="51.7109375" style="2" customWidth="1"/>
    <col min="11265" max="11265" width="67.7109375" style="2" customWidth="1"/>
    <col min="11266" max="11266" width="30.85546875" style="2" customWidth="1"/>
    <col min="11267" max="11267" width="27.42578125" style="2" customWidth="1"/>
    <col min="11268" max="11268" width="31.85546875" style="2" customWidth="1"/>
    <col min="11269" max="11269" width="0" style="2" hidden="1" customWidth="1"/>
    <col min="11270" max="11270" width="22.28515625" style="2" customWidth="1"/>
    <col min="11271" max="11271" width="15.42578125" style="2" bestFit="1" customWidth="1"/>
    <col min="11272" max="11517" width="11.42578125" style="2"/>
    <col min="11518" max="11518" width="8.28515625" style="2" customWidth="1"/>
    <col min="11519" max="11519" width="22.28515625" style="2" customWidth="1"/>
    <col min="11520" max="11520" width="51.7109375" style="2" customWidth="1"/>
    <col min="11521" max="11521" width="67.7109375" style="2" customWidth="1"/>
    <col min="11522" max="11522" width="30.85546875" style="2" customWidth="1"/>
    <col min="11523" max="11523" width="27.42578125" style="2" customWidth="1"/>
    <col min="11524" max="11524" width="31.85546875" style="2" customWidth="1"/>
    <col min="11525" max="11525" width="0" style="2" hidden="1" customWidth="1"/>
    <col min="11526" max="11526" width="22.28515625" style="2" customWidth="1"/>
    <col min="11527" max="11527" width="15.42578125" style="2" bestFit="1" customWidth="1"/>
    <col min="11528" max="11773" width="11.42578125" style="2"/>
    <col min="11774" max="11774" width="8.28515625" style="2" customWidth="1"/>
    <col min="11775" max="11775" width="22.28515625" style="2" customWidth="1"/>
    <col min="11776" max="11776" width="51.7109375" style="2" customWidth="1"/>
    <col min="11777" max="11777" width="67.7109375" style="2" customWidth="1"/>
    <col min="11778" max="11778" width="30.85546875" style="2" customWidth="1"/>
    <col min="11779" max="11779" width="27.42578125" style="2" customWidth="1"/>
    <col min="11780" max="11780" width="31.85546875" style="2" customWidth="1"/>
    <col min="11781" max="11781" width="0" style="2" hidden="1" customWidth="1"/>
    <col min="11782" max="11782" width="22.28515625" style="2" customWidth="1"/>
    <col min="11783" max="11783" width="15.42578125" style="2" bestFit="1" customWidth="1"/>
    <col min="11784" max="12029" width="11.42578125" style="2"/>
    <col min="12030" max="12030" width="8.28515625" style="2" customWidth="1"/>
    <col min="12031" max="12031" width="22.28515625" style="2" customWidth="1"/>
    <col min="12032" max="12032" width="51.7109375" style="2" customWidth="1"/>
    <col min="12033" max="12033" width="67.7109375" style="2" customWidth="1"/>
    <col min="12034" max="12034" width="30.85546875" style="2" customWidth="1"/>
    <col min="12035" max="12035" width="27.42578125" style="2" customWidth="1"/>
    <col min="12036" max="12036" width="31.85546875" style="2" customWidth="1"/>
    <col min="12037" max="12037" width="0" style="2" hidden="1" customWidth="1"/>
    <col min="12038" max="12038" width="22.28515625" style="2" customWidth="1"/>
    <col min="12039" max="12039" width="15.42578125" style="2" bestFit="1" customWidth="1"/>
    <col min="12040" max="12285" width="11.42578125" style="2"/>
    <col min="12286" max="12286" width="8.28515625" style="2" customWidth="1"/>
    <col min="12287" max="12287" width="22.28515625" style="2" customWidth="1"/>
    <col min="12288" max="12288" width="51.7109375" style="2" customWidth="1"/>
    <col min="12289" max="12289" width="67.7109375" style="2" customWidth="1"/>
    <col min="12290" max="12290" width="30.85546875" style="2" customWidth="1"/>
    <col min="12291" max="12291" width="27.42578125" style="2" customWidth="1"/>
    <col min="12292" max="12292" width="31.85546875" style="2" customWidth="1"/>
    <col min="12293" max="12293" width="0" style="2" hidden="1" customWidth="1"/>
    <col min="12294" max="12294" width="22.28515625" style="2" customWidth="1"/>
    <col min="12295" max="12295" width="15.42578125" style="2" bestFit="1" customWidth="1"/>
    <col min="12296" max="12541" width="11.42578125" style="2"/>
    <col min="12542" max="12542" width="8.28515625" style="2" customWidth="1"/>
    <col min="12543" max="12543" width="22.28515625" style="2" customWidth="1"/>
    <col min="12544" max="12544" width="51.7109375" style="2" customWidth="1"/>
    <col min="12545" max="12545" width="67.7109375" style="2" customWidth="1"/>
    <col min="12546" max="12546" width="30.85546875" style="2" customWidth="1"/>
    <col min="12547" max="12547" width="27.42578125" style="2" customWidth="1"/>
    <col min="12548" max="12548" width="31.85546875" style="2" customWidth="1"/>
    <col min="12549" max="12549" width="0" style="2" hidden="1" customWidth="1"/>
    <col min="12550" max="12550" width="22.28515625" style="2" customWidth="1"/>
    <col min="12551" max="12551" width="15.42578125" style="2" bestFit="1" customWidth="1"/>
    <col min="12552" max="12797" width="11.42578125" style="2"/>
    <col min="12798" max="12798" width="8.28515625" style="2" customWidth="1"/>
    <col min="12799" max="12799" width="22.28515625" style="2" customWidth="1"/>
    <col min="12800" max="12800" width="51.7109375" style="2" customWidth="1"/>
    <col min="12801" max="12801" width="67.7109375" style="2" customWidth="1"/>
    <col min="12802" max="12802" width="30.85546875" style="2" customWidth="1"/>
    <col min="12803" max="12803" width="27.42578125" style="2" customWidth="1"/>
    <col min="12804" max="12804" width="31.85546875" style="2" customWidth="1"/>
    <col min="12805" max="12805" width="0" style="2" hidden="1" customWidth="1"/>
    <col min="12806" max="12806" width="22.28515625" style="2" customWidth="1"/>
    <col min="12807" max="12807" width="15.42578125" style="2" bestFit="1" customWidth="1"/>
    <col min="12808" max="13053" width="11.42578125" style="2"/>
    <col min="13054" max="13054" width="8.28515625" style="2" customWidth="1"/>
    <col min="13055" max="13055" width="22.28515625" style="2" customWidth="1"/>
    <col min="13056" max="13056" width="51.7109375" style="2" customWidth="1"/>
    <col min="13057" max="13057" width="67.7109375" style="2" customWidth="1"/>
    <col min="13058" max="13058" width="30.85546875" style="2" customWidth="1"/>
    <col min="13059" max="13059" width="27.42578125" style="2" customWidth="1"/>
    <col min="13060" max="13060" width="31.85546875" style="2" customWidth="1"/>
    <col min="13061" max="13061" width="0" style="2" hidden="1" customWidth="1"/>
    <col min="13062" max="13062" width="22.28515625" style="2" customWidth="1"/>
    <col min="13063" max="13063" width="15.42578125" style="2" bestFit="1" customWidth="1"/>
    <col min="13064" max="13309" width="11.42578125" style="2"/>
    <col min="13310" max="13310" width="8.28515625" style="2" customWidth="1"/>
    <col min="13311" max="13311" width="22.28515625" style="2" customWidth="1"/>
    <col min="13312" max="13312" width="51.7109375" style="2" customWidth="1"/>
    <col min="13313" max="13313" width="67.7109375" style="2" customWidth="1"/>
    <col min="13314" max="13314" width="30.85546875" style="2" customWidth="1"/>
    <col min="13315" max="13315" width="27.42578125" style="2" customWidth="1"/>
    <col min="13316" max="13316" width="31.85546875" style="2" customWidth="1"/>
    <col min="13317" max="13317" width="0" style="2" hidden="1" customWidth="1"/>
    <col min="13318" max="13318" width="22.28515625" style="2" customWidth="1"/>
    <col min="13319" max="13319" width="15.42578125" style="2" bestFit="1" customWidth="1"/>
    <col min="13320" max="13565" width="11.42578125" style="2"/>
    <col min="13566" max="13566" width="8.28515625" style="2" customWidth="1"/>
    <col min="13567" max="13567" width="22.28515625" style="2" customWidth="1"/>
    <col min="13568" max="13568" width="51.7109375" style="2" customWidth="1"/>
    <col min="13569" max="13569" width="67.7109375" style="2" customWidth="1"/>
    <col min="13570" max="13570" width="30.85546875" style="2" customWidth="1"/>
    <col min="13571" max="13571" width="27.42578125" style="2" customWidth="1"/>
    <col min="13572" max="13572" width="31.85546875" style="2" customWidth="1"/>
    <col min="13573" max="13573" width="0" style="2" hidden="1" customWidth="1"/>
    <col min="13574" max="13574" width="22.28515625" style="2" customWidth="1"/>
    <col min="13575" max="13575" width="15.42578125" style="2" bestFit="1" customWidth="1"/>
    <col min="13576" max="13821" width="11.42578125" style="2"/>
    <col min="13822" max="13822" width="8.28515625" style="2" customWidth="1"/>
    <col min="13823" max="13823" width="22.28515625" style="2" customWidth="1"/>
    <col min="13824" max="13824" width="51.7109375" style="2" customWidth="1"/>
    <col min="13825" max="13825" width="67.7109375" style="2" customWidth="1"/>
    <col min="13826" max="13826" width="30.85546875" style="2" customWidth="1"/>
    <col min="13827" max="13827" width="27.42578125" style="2" customWidth="1"/>
    <col min="13828" max="13828" width="31.85546875" style="2" customWidth="1"/>
    <col min="13829" max="13829" width="0" style="2" hidden="1" customWidth="1"/>
    <col min="13830" max="13830" width="22.28515625" style="2" customWidth="1"/>
    <col min="13831" max="13831" width="15.42578125" style="2" bestFit="1" customWidth="1"/>
    <col min="13832" max="14077" width="11.42578125" style="2"/>
    <col min="14078" max="14078" width="8.28515625" style="2" customWidth="1"/>
    <col min="14079" max="14079" width="22.28515625" style="2" customWidth="1"/>
    <col min="14080" max="14080" width="51.7109375" style="2" customWidth="1"/>
    <col min="14081" max="14081" width="67.7109375" style="2" customWidth="1"/>
    <col min="14082" max="14082" width="30.85546875" style="2" customWidth="1"/>
    <col min="14083" max="14083" width="27.42578125" style="2" customWidth="1"/>
    <col min="14084" max="14084" width="31.85546875" style="2" customWidth="1"/>
    <col min="14085" max="14085" width="0" style="2" hidden="1" customWidth="1"/>
    <col min="14086" max="14086" width="22.28515625" style="2" customWidth="1"/>
    <col min="14087" max="14087" width="15.42578125" style="2" bestFit="1" customWidth="1"/>
    <col min="14088" max="14333" width="11.42578125" style="2"/>
    <col min="14334" max="14334" width="8.28515625" style="2" customWidth="1"/>
    <col min="14335" max="14335" width="22.28515625" style="2" customWidth="1"/>
    <col min="14336" max="14336" width="51.7109375" style="2" customWidth="1"/>
    <col min="14337" max="14337" width="67.7109375" style="2" customWidth="1"/>
    <col min="14338" max="14338" width="30.85546875" style="2" customWidth="1"/>
    <col min="14339" max="14339" width="27.42578125" style="2" customWidth="1"/>
    <col min="14340" max="14340" width="31.85546875" style="2" customWidth="1"/>
    <col min="14341" max="14341" width="0" style="2" hidden="1" customWidth="1"/>
    <col min="14342" max="14342" width="22.28515625" style="2" customWidth="1"/>
    <col min="14343" max="14343" width="15.42578125" style="2" bestFit="1" customWidth="1"/>
    <col min="14344" max="14589" width="11.42578125" style="2"/>
    <col min="14590" max="14590" width="8.28515625" style="2" customWidth="1"/>
    <col min="14591" max="14591" width="22.28515625" style="2" customWidth="1"/>
    <col min="14592" max="14592" width="51.7109375" style="2" customWidth="1"/>
    <col min="14593" max="14593" width="67.7109375" style="2" customWidth="1"/>
    <col min="14594" max="14594" width="30.85546875" style="2" customWidth="1"/>
    <col min="14595" max="14595" width="27.42578125" style="2" customWidth="1"/>
    <col min="14596" max="14596" width="31.85546875" style="2" customWidth="1"/>
    <col min="14597" max="14597" width="0" style="2" hidden="1" customWidth="1"/>
    <col min="14598" max="14598" width="22.28515625" style="2" customWidth="1"/>
    <col min="14599" max="14599" width="15.42578125" style="2" bestFit="1" customWidth="1"/>
    <col min="14600" max="14845" width="11.42578125" style="2"/>
    <col min="14846" max="14846" width="8.28515625" style="2" customWidth="1"/>
    <col min="14847" max="14847" width="22.28515625" style="2" customWidth="1"/>
    <col min="14848" max="14848" width="51.7109375" style="2" customWidth="1"/>
    <col min="14849" max="14849" width="67.7109375" style="2" customWidth="1"/>
    <col min="14850" max="14850" width="30.85546875" style="2" customWidth="1"/>
    <col min="14851" max="14851" width="27.42578125" style="2" customWidth="1"/>
    <col min="14852" max="14852" width="31.85546875" style="2" customWidth="1"/>
    <col min="14853" max="14853" width="0" style="2" hidden="1" customWidth="1"/>
    <col min="14854" max="14854" width="22.28515625" style="2" customWidth="1"/>
    <col min="14855" max="14855" width="15.42578125" style="2" bestFit="1" customWidth="1"/>
    <col min="14856" max="15101" width="11.42578125" style="2"/>
    <col min="15102" max="15102" width="8.28515625" style="2" customWidth="1"/>
    <col min="15103" max="15103" width="22.28515625" style="2" customWidth="1"/>
    <col min="15104" max="15104" width="51.7109375" style="2" customWidth="1"/>
    <col min="15105" max="15105" width="67.7109375" style="2" customWidth="1"/>
    <col min="15106" max="15106" width="30.85546875" style="2" customWidth="1"/>
    <col min="15107" max="15107" width="27.42578125" style="2" customWidth="1"/>
    <col min="15108" max="15108" width="31.85546875" style="2" customWidth="1"/>
    <col min="15109" max="15109" width="0" style="2" hidden="1" customWidth="1"/>
    <col min="15110" max="15110" width="22.28515625" style="2" customWidth="1"/>
    <col min="15111" max="15111" width="15.42578125" style="2" bestFit="1" customWidth="1"/>
    <col min="15112" max="15357" width="11.42578125" style="2"/>
    <col min="15358" max="15358" width="8.28515625" style="2" customWidth="1"/>
    <col min="15359" max="15359" width="22.28515625" style="2" customWidth="1"/>
    <col min="15360" max="15360" width="51.7109375" style="2" customWidth="1"/>
    <col min="15361" max="15361" width="67.7109375" style="2" customWidth="1"/>
    <col min="15362" max="15362" width="30.85546875" style="2" customWidth="1"/>
    <col min="15363" max="15363" width="27.42578125" style="2" customWidth="1"/>
    <col min="15364" max="15364" width="31.85546875" style="2" customWidth="1"/>
    <col min="15365" max="15365" width="0" style="2" hidden="1" customWidth="1"/>
    <col min="15366" max="15366" width="22.28515625" style="2" customWidth="1"/>
    <col min="15367" max="15367" width="15.42578125" style="2" bestFit="1" customWidth="1"/>
    <col min="15368" max="15613" width="11.42578125" style="2"/>
    <col min="15614" max="15614" width="8.28515625" style="2" customWidth="1"/>
    <col min="15615" max="15615" width="22.28515625" style="2" customWidth="1"/>
    <col min="15616" max="15616" width="51.7109375" style="2" customWidth="1"/>
    <col min="15617" max="15617" width="67.7109375" style="2" customWidth="1"/>
    <col min="15618" max="15618" width="30.85546875" style="2" customWidth="1"/>
    <col min="15619" max="15619" width="27.42578125" style="2" customWidth="1"/>
    <col min="15620" max="15620" width="31.85546875" style="2" customWidth="1"/>
    <col min="15621" max="15621" width="0" style="2" hidden="1" customWidth="1"/>
    <col min="15622" max="15622" width="22.28515625" style="2" customWidth="1"/>
    <col min="15623" max="15623" width="15.42578125" style="2" bestFit="1" customWidth="1"/>
    <col min="15624" max="15869" width="11.42578125" style="2"/>
    <col min="15870" max="15870" width="8.28515625" style="2" customWidth="1"/>
    <col min="15871" max="15871" width="22.28515625" style="2" customWidth="1"/>
    <col min="15872" max="15872" width="51.7109375" style="2" customWidth="1"/>
    <col min="15873" max="15873" width="67.7109375" style="2" customWidth="1"/>
    <col min="15874" max="15874" width="30.85546875" style="2" customWidth="1"/>
    <col min="15875" max="15875" width="27.42578125" style="2" customWidth="1"/>
    <col min="15876" max="15876" width="31.85546875" style="2" customWidth="1"/>
    <col min="15877" max="15877" width="0" style="2" hidden="1" customWidth="1"/>
    <col min="15878" max="15878" width="22.28515625" style="2" customWidth="1"/>
    <col min="15879" max="15879" width="15.42578125" style="2" bestFit="1" customWidth="1"/>
    <col min="15880" max="16125" width="11.42578125" style="2"/>
    <col min="16126" max="16126" width="8.28515625" style="2" customWidth="1"/>
    <col min="16127" max="16127" width="22.28515625" style="2" customWidth="1"/>
    <col min="16128" max="16128" width="51.7109375" style="2" customWidth="1"/>
    <col min="16129" max="16129" width="67.7109375" style="2" customWidth="1"/>
    <col min="16130" max="16130" width="30.85546875" style="2" customWidth="1"/>
    <col min="16131" max="16131" width="27.42578125" style="2" customWidth="1"/>
    <col min="16132" max="16132" width="31.85546875" style="2" customWidth="1"/>
    <col min="16133" max="16133" width="0" style="2" hidden="1" customWidth="1"/>
    <col min="16134" max="16134" width="22.28515625" style="2" customWidth="1"/>
    <col min="16135" max="16135" width="15.42578125" style="2" bestFit="1" customWidth="1"/>
    <col min="16136" max="16384" width="11.42578125" style="2"/>
  </cols>
  <sheetData>
    <row r="1" spans="1:9" x14ac:dyDescent="0.25">
      <c r="A1" s="1" t="s">
        <v>0</v>
      </c>
      <c r="B1" s="1"/>
      <c r="C1" s="1"/>
      <c r="D1" s="1"/>
      <c r="E1" s="21"/>
      <c r="F1" s="1"/>
      <c r="G1" s="1"/>
    </row>
    <row r="2" spans="1:9" x14ac:dyDescent="0.25">
      <c r="A2" s="1" t="s">
        <v>12</v>
      </c>
      <c r="B2" s="1"/>
      <c r="C2" s="1"/>
      <c r="D2" s="1"/>
      <c r="E2" s="21"/>
      <c r="F2" s="1"/>
      <c r="G2" s="1"/>
    </row>
    <row r="3" spans="1:9" x14ac:dyDescent="0.25">
      <c r="A3" s="3" t="s">
        <v>62</v>
      </c>
      <c r="B3" s="3"/>
      <c r="C3" s="3"/>
      <c r="D3" s="3"/>
      <c r="E3" s="21"/>
      <c r="F3" s="3"/>
      <c r="G3" s="3"/>
    </row>
    <row r="4" spans="1:9" x14ac:dyDescent="0.25">
      <c r="A4" s="3" t="s">
        <v>15</v>
      </c>
      <c r="B4" s="3"/>
      <c r="C4" s="3"/>
      <c r="D4" s="3"/>
      <c r="E4" s="21"/>
      <c r="F4" s="3"/>
      <c r="G4" s="3"/>
    </row>
    <row r="5" spans="1:9" x14ac:dyDescent="0.25">
      <c r="C5" s="6"/>
      <c r="D5" s="7"/>
    </row>
    <row r="6" spans="1:9" s="13" customFormat="1" ht="15.75" thickBot="1" x14ac:dyDescent="0.3">
      <c r="A6" s="10"/>
      <c r="B6" s="10"/>
      <c r="C6" s="10"/>
      <c r="D6" s="10"/>
      <c r="E6" s="23"/>
      <c r="F6" s="10"/>
      <c r="G6" s="11"/>
      <c r="H6" s="12"/>
    </row>
    <row r="7" spans="1:9" s="13" customFormat="1" ht="36" customHeight="1" thickTop="1" x14ac:dyDescent="0.25">
      <c r="A7" s="25" t="s">
        <v>2</v>
      </c>
      <c r="B7" s="26" t="s">
        <v>3</v>
      </c>
      <c r="C7" s="26" t="s">
        <v>4</v>
      </c>
      <c r="D7" s="26" t="s">
        <v>5</v>
      </c>
      <c r="E7" s="40" t="s">
        <v>13</v>
      </c>
      <c r="F7" s="27" t="s">
        <v>6</v>
      </c>
      <c r="G7" s="28" t="s">
        <v>7</v>
      </c>
      <c r="H7" s="24" t="s">
        <v>8</v>
      </c>
    </row>
    <row r="8" spans="1:9" s="15" customFormat="1" ht="67.5" customHeight="1" x14ac:dyDescent="0.25">
      <c r="A8" s="42">
        <v>1</v>
      </c>
      <c r="B8" s="37" t="s">
        <v>63</v>
      </c>
      <c r="C8" s="38" t="s">
        <v>64</v>
      </c>
      <c r="D8" s="51" t="s">
        <v>65</v>
      </c>
      <c r="E8" s="39">
        <v>43252</v>
      </c>
      <c r="F8" s="36"/>
      <c r="G8" s="52">
        <v>92969827</v>
      </c>
      <c r="H8" s="14" t="s">
        <v>9</v>
      </c>
      <c r="I8" s="50"/>
    </row>
    <row r="9" spans="1:9" s="15" customFormat="1" ht="67.5" customHeight="1" x14ac:dyDescent="0.25">
      <c r="A9" s="42">
        <v>2</v>
      </c>
      <c r="B9" s="43" t="s">
        <v>66</v>
      </c>
      <c r="C9" s="44" t="s">
        <v>67</v>
      </c>
      <c r="D9" s="48" t="s">
        <v>68</v>
      </c>
      <c r="E9" s="39">
        <v>43256</v>
      </c>
      <c r="F9" s="46"/>
      <c r="G9" s="49">
        <v>344976943</v>
      </c>
      <c r="H9" s="16"/>
      <c r="I9" s="50"/>
    </row>
    <row r="10" spans="1:9" s="15" customFormat="1" ht="67.5" customHeight="1" x14ac:dyDescent="0.25">
      <c r="A10" s="42">
        <v>3</v>
      </c>
      <c r="B10" s="43" t="s">
        <v>69</v>
      </c>
      <c r="C10" s="44" t="s">
        <v>70</v>
      </c>
      <c r="D10" s="48" t="s">
        <v>71</v>
      </c>
      <c r="E10" s="39">
        <v>43257</v>
      </c>
      <c r="F10" s="46"/>
      <c r="G10" s="47">
        <v>19608820</v>
      </c>
      <c r="H10" s="16"/>
    </row>
    <row r="11" spans="1:9" s="15" customFormat="1" ht="67.5" customHeight="1" x14ac:dyDescent="0.25">
      <c r="A11" s="42">
        <v>4</v>
      </c>
      <c r="B11" s="43" t="s">
        <v>72</v>
      </c>
      <c r="C11" s="44" t="s">
        <v>73</v>
      </c>
      <c r="D11" s="45" t="s">
        <v>74</v>
      </c>
      <c r="E11" s="39">
        <v>43257</v>
      </c>
      <c r="F11" s="46"/>
      <c r="G11" s="47">
        <v>77328933</v>
      </c>
      <c r="H11" s="16"/>
    </row>
    <row r="12" spans="1:9" s="15" customFormat="1" ht="67.5" customHeight="1" x14ac:dyDescent="0.25">
      <c r="A12" s="42">
        <v>5</v>
      </c>
      <c r="B12" s="43" t="s">
        <v>75</v>
      </c>
      <c r="C12" s="44" t="s">
        <v>76</v>
      </c>
      <c r="D12" s="45" t="s">
        <v>77</v>
      </c>
      <c r="E12" s="39">
        <v>43264</v>
      </c>
      <c r="F12" s="46"/>
      <c r="G12" s="47">
        <v>77827518</v>
      </c>
      <c r="H12" s="16"/>
    </row>
    <row r="13" spans="1:9" s="15" customFormat="1" ht="67.5" customHeight="1" x14ac:dyDescent="0.25">
      <c r="A13" s="42">
        <v>6</v>
      </c>
      <c r="B13" s="43" t="s">
        <v>78</v>
      </c>
      <c r="C13" s="44" t="s">
        <v>79</v>
      </c>
      <c r="D13" s="45" t="s">
        <v>80</v>
      </c>
      <c r="E13" s="39">
        <v>43264</v>
      </c>
      <c r="F13" s="46"/>
      <c r="G13" s="47">
        <v>6033300</v>
      </c>
      <c r="H13" s="16"/>
    </row>
    <row r="14" spans="1:9" s="15" customFormat="1" ht="67.5" customHeight="1" x14ac:dyDescent="0.25">
      <c r="A14" s="42">
        <v>7</v>
      </c>
      <c r="B14" s="43" t="s">
        <v>81</v>
      </c>
      <c r="C14" s="44" t="s">
        <v>82</v>
      </c>
      <c r="D14" s="45" t="s">
        <v>83</v>
      </c>
      <c r="E14" s="53">
        <v>43265</v>
      </c>
      <c r="F14" s="46"/>
      <c r="G14" s="47">
        <v>49385000</v>
      </c>
      <c r="H14" s="16"/>
    </row>
    <row r="15" spans="1:9" s="15" customFormat="1" ht="67.5" customHeight="1" x14ac:dyDescent="0.25">
      <c r="A15" s="42">
        <v>8</v>
      </c>
      <c r="B15" s="43" t="s">
        <v>84</v>
      </c>
      <c r="C15" s="44" t="s">
        <v>85</v>
      </c>
      <c r="D15" s="45" t="s">
        <v>86</v>
      </c>
      <c r="E15" s="53">
        <v>43263</v>
      </c>
      <c r="F15" s="46"/>
      <c r="G15" s="47">
        <v>525266000</v>
      </c>
      <c r="H15" s="16"/>
    </row>
    <row r="16" spans="1:9" s="15" customFormat="1" ht="67.5" customHeight="1" x14ac:dyDescent="0.25">
      <c r="A16" s="42">
        <v>9</v>
      </c>
      <c r="B16" s="43" t="s">
        <v>87</v>
      </c>
      <c r="C16" s="44" t="s">
        <v>88</v>
      </c>
      <c r="D16" s="45" t="s">
        <v>89</v>
      </c>
      <c r="E16" s="53">
        <v>43270</v>
      </c>
      <c r="F16" s="46"/>
      <c r="G16" s="47">
        <v>391291223</v>
      </c>
      <c r="H16" s="16"/>
    </row>
    <row r="17" spans="1:9" s="15" customFormat="1" ht="67.5" customHeight="1" x14ac:dyDescent="0.25">
      <c r="A17" s="42">
        <v>10</v>
      </c>
      <c r="B17" s="43" t="s">
        <v>90</v>
      </c>
      <c r="C17" s="44" t="s">
        <v>91</v>
      </c>
      <c r="D17" s="45" t="s">
        <v>92</v>
      </c>
      <c r="E17" s="53">
        <v>43276</v>
      </c>
      <c r="F17" s="46"/>
      <c r="G17" s="47">
        <v>78756818</v>
      </c>
      <c r="H17" s="16"/>
    </row>
    <row r="18" spans="1:9" s="15" customFormat="1" ht="67.5" customHeight="1" x14ac:dyDescent="0.25">
      <c r="A18" s="42">
        <v>11</v>
      </c>
      <c r="B18" s="43" t="s">
        <v>93</v>
      </c>
      <c r="C18" s="44" t="s">
        <v>94</v>
      </c>
      <c r="D18" s="45" t="s">
        <v>95</v>
      </c>
      <c r="E18" s="53">
        <v>43277</v>
      </c>
      <c r="F18" s="46"/>
      <c r="G18" s="47">
        <v>1234560204</v>
      </c>
      <c r="H18" s="16"/>
    </row>
    <row r="19" spans="1:9" s="15" customFormat="1" ht="67.5" customHeight="1" x14ac:dyDescent="0.25">
      <c r="A19" s="42">
        <v>12</v>
      </c>
      <c r="B19" s="43" t="s">
        <v>96</v>
      </c>
      <c r="C19" s="44" t="s">
        <v>97</v>
      </c>
      <c r="D19" s="48" t="s">
        <v>98</v>
      </c>
      <c r="E19" s="53">
        <v>43277</v>
      </c>
      <c r="F19" s="46"/>
      <c r="G19" s="49" t="s">
        <v>99</v>
      </c>
      <c r="H19" s="16"/>
      <c r="I19" s="50">
        <f>9143217543+11374123800</f>
        <v>20517341343</v>
      </c>
    </row>
    <row r="20" spans="1:9" s="15" customFormat="1" ht="67.5" customHeight="1" x14ac:dyDescent="0.25">
      <c r="A20" s="42">
        <v>13</v>
      </c>
      <c r="B20" s="43" t="s">
        <v>100</v>
      </c>
      <c r="C20" s="44" t="s">
        <v>101</v>
      </c>
      <c r="D20" s="45" t="s">
        <v>102</v>
      </c>
      <c r="E20" s="53">
        <v>43280</v>
      </c>
      <c r="F20" s="46"/>
      <c r="G20" s="47">
        <v>300000000</v>
      </c>
      <c r="H20" s="16"/>
    </row>
    <row r="21" spans="1:9" s="15" customFormat="1" ht="15.75" thickBot="1" x14ac:dyDescent="0.3">
      <c r="A21" s="30"/>
      <c r="B21" s="31"/>
      <c r="C21" s="32"/>
      <c r="D21" s="33"/>
      <c r="E21" s="34"/>
      <c r="F21" s="35"/>
      <c r="G21" s="41"/>
      <c r="H21" s="16"/>
    </row>
    <row r="22" spans="1:9" ht="15.75" thickTop="1" x14ac:dyDescent="0.25"/>
    <row r="24" spans="1:9" x14ac:dyDescent="0.25">
      <c r="C24" s="17" t="s">
        <v>10</v>
      </c>
      <c r="D24" s="18">
        <f>+COUNT(A8:A20)</f>
        <v>13</v>
      </c>
    </row>
    <row r="26" spans="1:9" s="22" customFormat="1" x14ac:dyDescent="0.25">
      <c r="A26" s="4"/>
      <c r="B26" s="5"/>
      <c r="C26" s="17" t="s">
        <v>11</v>
      </c>
      <c r="D26" s="20">
        <f>SUM(G8:H20)+I19</f>
        <v>23715345929</v>
      </c>
      <c r="F26" s="8"/>
      <c r="G26" s="9"/>
      <c r="H26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ADJUDICADOS CONS</vt:lpstr>
      <vt:lpstr>ADJ ENERO</vt:lpstr>
      <vt:lpstr>ADJ FEBRERO</vt:lpstr>
      <vt:lpstr>ADJ MARZO</vt:lpstr>
      <vt:lpstr>ADJ ABRIL</vt:lpstr>
      <vt:lpstr>ADJ MAYO</vt:lpstr>
      <vt:lpstr>ADJ JUNIO</vt:lpstr>
    </vt:vector>
  </TitlesOfParts>
  <Company>domidu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Carolina Rodriguez Oramas</dc:creator>
  <cp:lastModifiedBy>Diego Alexander Galeano Perdomo</cp:lastModifiedBy>
  <cp:lastPrinted>2016-03-08T14:46:35Z</cp:lastPrinted>
  <dcterms:created xsi:type="dcterms:W3CDTF">2013-01-14T13:53:18Z</dcterms:created>
  <dcterms:modified xsi:type="dcterms:W3CDTF">2018-07-04T16:11:17Z</dcterms:modified>
</cp:coreProperties>
</file>