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7-710\Seguimiento procesos\Informes\LEY TRANSPARENCIA\"/>
    </mc:Choice>
  </mc:AlternateContent>
  <bookViews>
    <workbookView xWindow="0" yWindow="0" windowWidth="28800" windowHeight="12435"/>
  </bookViews>
  <sheets>
    <sheet name="ADJUDICADOS CONS" sheetId="4" r:id="rId1"/>
    <sheet name="ADJ ENERO" sheetId="5" r:id="rId2"/>
    <sheet name="ADJ FEBRERO" sheetId="7" r:id="rId3"/>
    <sheet name="ADJ MARZO" sheetId="8" r:id="rId4"/>
    <sheet name="ADJ ABRIL" sheetId="9" r:id="rId5"/>
    <sheet name="ADJ MAYO" sheetId="10" r:id="rId6"/>
    <sheet name="ADJ JUNIO" sheetId="11" r:id="rId7"/>
    <sheet name="ADJ JULIO" sheetId="12" r:id="rId8"/>
    <sheet name="ADJ AGOSTO" sheetId="13" r:id="rId9"/>
  </sheets>
  <calcPr calcId="152511"/>
</workbook>
</file>

<file path=xl/calcChain.xml><?xml version="1.0" encoding="utf-8"?>
<calcChain xmlns="http://schemas.openxmlformats.org/spreadsheetml/2006/main">
  <c r="D61" i="4" l="1"/>
  <c r="I49" i="4"/>
  <c r="D20" i="13"/>
  <c r="I8" i="13"/>
  <c r="D18" i="13"/>
  <c r="D25" i="12" l="1"/>
  <c r="D23" i="12"/>
  <c r="D21" i="11"/>
  <c r="D19" i="11"/>
  <c r="D16" i="10" l="1"/>
  <c r="D14" i="10"/>
  <c r="D14" i="9" l="1"/>
  <c r="D12" i="9"/>
  <c r="D22" i="8" l="1"/>
  <c r="D24" i="8"/>
  <c r="D16" i="7"/>
  <c r="D17" i="5" l="1"/>
  <c r="I9" i="5"/>
  <c r="I8" i="5"/>
  <c r="I9" i="4" l="1"/>
  <c r="I8" i="4"/>
  <c r="D59" i="4" l="1"/>
</calcChain>
</file>

<file path=xl/sharedStrings.xml><?xml version="1.0" encoding="utf-8"?>
<sst xmlns="http://schemas.openxmlformats.org/spreadsheetml/2006/main" count="525" uniqueCount="206">
  <si>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</si>
  <si>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</si>
  <si>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</si>
  <si>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</si>
  <si>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</si>
  <si>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</si>
  <si>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</si>
  <si>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</si>
  <si>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</si>
  <si>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</si>
  <si>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</si>
  <si>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</si>
  <si>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</si>
  <si>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</si>
  <si>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IDU-CMA-SGI-005-2016</t>
  </si>
  <si>
    <t>INTERVENTORÍA TÉCNICA, ADMINISTRATIVA, LEGAL, FINANCIERA, SOCIAL, AMBIENTAL Y DE SEGURIDAD Y SALUD EN EL TRABAJO PARA LAS BRIGADAS DE REACCIÓN VIAL PARA EJECUTAR A PRECIOS UNITARIOS Y A MONTO AGOTABLE LAS OBRAS Y ACTIVIDADES NECESARIAS PARA LA CONSERVACION DE LA MALLA VIAL ARTERIAL NO TRONCAL, GRUPOS 1 Y 2.</t>
  </si>
  <si>
    <t>G1:  CONSORCIO INTERVIAL URBANO (IAR PROYECTOS S.A.S.; BATEMAN INGENIERÍA S.A.)
G2: EUROESTUDOIS S.A.S.</t>
  </si>
  <si>
    <t>11 de enero de 2017</t>
  </si>
  <si>
    <t>G1: $ 1.294'288.037
G2: $ 1.431'108.368</t>
  </si>
  <si>
    <t>IDU-CMA-SGI-006-2016</t>
  </si>
  <si>
    <t>INTERVENTORÍA PARA EJECUTAR A PRECIOS UNITARIOS Y A MONTO AGOTABLE, LAS OBRAS Y ACTIVIDADES NECESARIAS PARA LA CONSERVACIÓN DE LA MALLA VIAL ARTERIAL TRONCAL Y LA MALLA VIAL QUE SOPORTA LAS RUTAS DEL SISTEMA INTEGRADO DE TRANSPORTE PÚBLICO – SITP, EN LA CIUDAD DE BOGOTÁ D.C. GRUPOS 1, 2 Y 3.</t>
  </si>
  <si>
    <t>G1:  CIVILTEC INGENIEROS LTDA.
G2: LA VIALIDAD LTDA.
G3: CONSULTORES TÉCNICOS Y ECONÓMICOS SAS-CONSULTÉCNICOS</t>
  </si>
  <si>
    <t>13 de enero de 2017</t>
  </si>
  <si>
    <t>G1: $ 1.326'692.232
G2: $ 1.326'692.291
G3: $ 1.326'643.280</t>
  </si>
  <si>
    <t>IDU-CMA-SGDU-013-2016</t>
  </si>
  <si>
    <t>ACTUALIZACIÓN DE LAS ESPECIFICACIONES TÉCNICAS GENERALES IDU ET-2011, A  PARTIR DE LOS RESULTADOS Y ANÁLISIS DE LOS ENSAYOS DE CAMPO Y LABORATORIO</t>
  </si>
  <si>
    <t>PONTIFICIA UNIVERSIDAD JAVERIANA</t>
  </si>
  <si>
    <t>19 de enero de 2017</t>
  </si>
  <si>
    <t>IDU-LP-SGGC-002-2016</t>
  </si>
  <si>
    <t>PRESTACIÓN DE SERVICIOS DE GESTIÓN DOCUMENTAL PARA EL PROCESAMIENTO  TÉCNICO DOCUMENTAL Y DIGITALIZACIÓN DE DOCUMENTOS EN EL SISTEMA DE INFORMACIÓN DE GESTIÓN DOCUMENTAL DEL INSTITUTO DE DESARROLLO URBANO - IDU.</t>
  </si>
  <si>
    <t>LOCKERS COLOMBIA S.A.S.</t>
  </si>
  <si>
    <t>IDU-CMA-SGI-003-2016</t>
  </si>
  <si>
    <t>INTERVENTORIA Y SUPERVISION ADMINISTRATIVA, OPERATIVA, TECNICA, FINANCIERA Y COMERCIAL A LA ETAPA DE OPERACION DE LOS CONTRATOS NO. 385, 386, 387 Y 388 DE 1999, CELEBRADOS POR EL IDU CON LA CONCESION PARQUEADERO CALLE 90 S.A., CONCESION PARQUEADERO CALLE 77 S.A., CONCESION PARQUEADERO CALLE 85 S.A., CONCESION PARQUEADERO CALLE 97 S.A., RESPECTIVAMENTE EN BOGOTA D.C.</t>
  </si>
  <si>
    <t>GC&amp;Q INGENIEROS CONSULTORES S.A.S.</t>
  </si>
  <si>
    <t>09 de febrero de 2017</t>
  </si>
  <si>
    <t>IDU-LP-SGI-009-2016</t>
  </si>
  <si>
    <t>CONSTRUCCIÓN DE LAS OBRAS DE ESTABILIZACIÓN DEL SECTOR DENOMINADO SAN JERÓNIMO DE YUSTE, UBICADO EN LA AVENIDA LOS CERROS POR CALLE 13 SUR, EN LA LOCALIDAD DE SAN CRISTÓBAL, EN BOGOTÁ D.C.</t>
  </si>
  <si>
    <t>GESTION RURAL Y URBANA S.A.S.</t>
  </si>
  <si>
    <t>21 de febrero de 2017</t>
  </si>
  <si>
    <t>IDU-LP-SGI-008-2016</t>
  </si>
  <si>
    <t>ESTUDIOS Y DISEÑOS Y OBRAS DE CONSERVACIÓN DE PUENTES PEATONALES EN BOGOTÁ D.C., INCLUYE SUPERESTRUCTURA, SUBESTRUCTURA Y ACCESOS.</t>
  </si>
  <si>
    <t>CONSTRUCCIONES AP S.A.S.</t>
  </si>
  <si>
    <t>27 de febrero de 2017</t>
  </si>
  <si>
    <t>IDU-CMA-DTC-022-2016</t>
  </si>
  <si>
    <t>INTERVENTORÍA TÉCNICA, ADMINISTRATIVA, LEGAL, FINANCIERA, SOCIAL, AMBIENTAL Y SST PARA LA CONSTRUCCIÓN DE LAS OBRAS    DE ESTABILIZACIÓN DEL SECTOR DENOMINADO SAN JERÓNIMO DE  YUSTE, UBICADO EN LA AVENIDA LOS CERROS POR CALLE 13 SUR, EN LA LOCALIDAD DE SAN CRISTÓBAL, EN BOGOTÁ D.C.</t>
  </si>
  <si>
    <t>CIVILE LTDA</t>
  </si>
  <si>
    <t>03 de marzo de 2017</t>
  </si>
  <si>
    <t>IDU-CMA-SGI-009-2016</t>
  </si>
  <si>
    <t>INTERVENTORÍA TÉCNICA, ADMINISTRATIVA, FINANCIERA, LEGAL, SOCIAL, AMBIENTAL, Y SST PARA LA ACTUALIZACIÓN, COMPLEMENTACIÓN O AJUSTES DE LOS ESTUDIOS Y DISEÑOS O ESTUDIOS Y DISEÑOS DE LA AVENIDA EL RINCÓN DESDE LA AVENIDA BOYACÁ HASTA LA CARRERA 91 Y DE LA INTERSECCIÓN AVENIDA EL RINCÓN POR AVENIDA BOYACÁ, ACUERDO 645 DE 2016, EN BOGOTÁ D.C.</t>
  </si>
  <si>
    <t>ARDANUY COLOMBIA S.A.S.</t>
  </si>
  <si>
    <t>06 de marzo de 2017</t>
  </si>
  <si>
    <t xml:space="preserve"> IDU-CMA-SGI-007-2016</t>
  </si>
  <si>
    <t>ESTUDIOS Y DISEÑOS DE LA AVENIDA EL RINCÓN DESDE LA AVENIDA BOYACÁ HASTA LA CARRERA 91  Y DE LA INTERSECCIÓN AVENIDA EL RINCÓN POR AVENIDA BOYACÁ, EN BOGOTÁ, D.C. ACUERDO 645 DE 2016</t>
  </si>
  <si>
    <t>CONSORCIO AVENIDA BOYACÁ (JORGE FANDIÑO S.A.S. - SESAC S.A.)</t>
  </si>
  <si>
    <t>IDU-CMA-DTM-011-2016</t>
  </si>
  <si>
    <t>INTERVENTORÍA TÉCNICA, ADMINISTRATIVA,  LEGAL, FINANCIERA, SOCIAL, AMBIENTAL Y DE SEGURIDAD Y SALUD EN EL TRABAJO PARA REALIZAR LOS ESTUDIOS Y DISEÑOS Y OBRAS DE CONSERVACIÓN DE PUENTES PEATONALES EN BOGOTÁ D.C., INCLUYE SUPERESTRUCTURA, SUBESTRUCTURA Y ACCESOS.</t>
  </si>
  <si>
    <t>INGENIERÍA Y CONSULTORÍA INGECON SAS</t>
  </si>
  <si>
    <t>07 de marzo de 2017</t>
  </si>
  <si>
    <t>IDU-CMA-SGI-023-2016</t>
  </si>
  <si>
    <t>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</si>
  <si>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CONSORCIO SEDIC - CONCOL 023 conformado por SEDIC S.A. y CONCOL S.A.S. </t>
  </si>
  <si>
    <t>IDU-CMA-SGI-025-2016</t>
  </si>
  <si>
    <t>INTERVENTORÍA TÉCNICA, ADMINISTRATIVA, LEGAL, FINANCIERA, SOCIAL, AMBIENTAL  Y DE SEGURIDAD Y SALUD EN EL TRABAJO PARA REALIZAR LOS 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</si>
  <si>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SESAC S.A.S. </t>
  </si>
  <si>
    <t>10 de marzo de 2017</t>
  </si>
  <si>
    <t>IDU-CMA-SGI-008-2016</t>
  </si>
  <si>
    <t>ESTUDIOS Y DISEÑOS DE LA INTERSECCIÓN A DESNIVEL DE LA AV. CIUDAD DE CALI POR AV. FERROCARRIL (ACUERDO N°. 645 DE 2016), EN LA LOCALIDAD DE FONTIBÓN, EN BOGOTÁ D.C.</t>
  </si>
  <si>
    <t>HMV CONSULTORÍAS S.A.S.</t>
  </si>
  <si>
    <t>16 de marzo de 2017</t>
  </si>
  <si>
    <t>IDU-CMA-DTD-010-2016</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</si>
  <si>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 645 DE 2016), EN LA LOCALIDAD DE FONTIBÓN, EN BOGOTÁ D.C.</t>
  </si>
  <si>
    <t xml:space="preserve">INTEGRAL DISEÑOS E INTERVENTORIA SAS </t>
  </si>
  <si>
    <t>17 de marzo de 2017</t>
  </si>
  <si>
    <t>IDU-CMA-SGI-028-2016</t>
  </si>
  <si>
    <t>ACTUALIZACIÓN, COMPLEMENTACIÓN Y AJUSTES A LA FACTIBILIDAD, Y EJECUCIÓN DE LOS ESTUDIOS Y DISEÑOS DE LA AMPLIACIÓN DEL PORTAL TUNAL DEL SISTEMA TRANSMILENIO, EN BOGOTÁ D.C.</t>
  </si>
  <si>
    <t xml:space="preserve">INGETEC S.A </t>
  </si>
  <si>
    <t>IDU-CMA-DTD-029-2016</t>
  </si>
  <si>
    <t>INTERVENTORÍA TÉCNICA, ADMINISTRATIVA, LEGAL, FINANCIERA, SOCIAL, AMBIENTAL Y DE SEGURIDAD Y SALUD EN EL TRABAJO PARA REALIZAR LA ACTUALIZACIÓN Y AJUSTE DE FACTIBILIDAD, Y ESTUDIOS Y DISEÑOS DE LA AMPLIACIÓN PORTAL TUNAL DEL SISTEMA TRANSMILENIO, EN BOGOTÁ, D.C.”.</t>
  </si>
  <si>
    <t>INGENIERIA Y CONSULTORIA INGECON S.A.S.</t>
  </si>
  <si>
    <t>21 de marzo de 2017</t>
  </si>
  <si>
    <t>IDU-SAMC-DTAF-002-2017</t>
  </si>
  <si>
    <t>CONTRATAR EL ALQUILER E INSTALACIÓN DE UN (1) ASCENSOR, INCLUIDAS LAS OBRAS CIVILES Y ELÉCTRICAS NECESARIAS PARA LA SEDE IDU UBICADA EN LA CALLE 22 N° 6- 27, DE ACUERDO CON LAS ESPECIFICACIONES CONTENIDAS EN EL ANEXO TÉCNICO Y DEMÁS DOCUMENTOS INHERENTES AL CONTRATO.</t>
  </si>
  <si>
    <t>MÁQUINAS PROCESOS Y LOGÍSTICA M P &amp; L S.A.S</t>
  </si>
  <si>
    <t>30 de marzo de 2017</t>
  </si>
  <si>
    <t>AÑO 2017</t>
  </si>
  <si>
    <t>PROCESOS DE SELECCIÓN ADJUDICADOS ENERO</t>
  </si>
  <si>
    <t>PROCESOS DE SELECCIÓN ADJUDICADOS FEBRERO</t>
  </si>
  <si>
    <t>PROCESOS DE SELECCIÓN ADJUDICADOS MARZO</t>
  </si>
  <si>
    <t>PROCESOS DE SELECCIÓN ADJUDICADOS ABRIL</t>
  </si>
  <si>
    <t>PROCESOS DE SELECCIÓN ADJUDICADOS MAYO</t>
  </si>
  <si>
    <t>IDU-MC10%-SGGC-002-2017</t>
  </si>
  <si>
    <t>SERVICIO DE MONITOREO DE LA INFORMACIÓN QUE SE PUBLICA EN LOS DIFERENTES MEDIOS DE COMUNICACIÓN, RELACIONADA CON LA ENTIDAD Y EN GENERAL DEL SECTOR (MOVILIDAD-ADMINISTRACIÓN DISTRITAL), CON EL FIN DE HACER SEGUIMIENTO CONTINUO PARA LA RETROALIMENTACIÓN QUE GENERA UNIDAD DE CRITERIO PARA EL MANEJO DE LA INFORMACIÓN DEL IDU.</t>
  </si>
  <si>
    <t>MEDICIONES Y MEDIOS S.A.S.</t>
  </si>
  <si>
    <t>03 de mayo de 2017</t>
  </si>
  <si>
    <t>IDU-SAMC-DTAF-003-2017</t>
  </si>
  <si>
    <t>SERVICIOS DE MANTENIMIENTO, ACTUALIZACIÓN Y SOPORTE DE PLATAFORMA SEGURIDAD PERIMETRAL</t>
  </si>
  <si>
    <t>OPENLINK SISTEMAS DE REDES DE DATOS S.A.S.</t>
  </si>
  <si>
    <t>09 de mayo de 2017</t>
  </si>
  <si>
    <t>IDU-MC10%-DTAF-003-2017</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</si>
  <si>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QUE NO SE ENCUENTREN INCLUIDOS EN LOS ACUERDOS MACROS: SUMINISTRO PAPELERÍA Y ÚTILES DE OFICINA CCE-432-1-AMP-2016 Y CONSUMIBLES DE IMPRESIÓN CCE-538-1-AMP-2017.</t>
  </si>
  <si>
    <t>UNIPLES  S.A.</t>
  </si>
  <si>
    <t>31 de mayo de 2017</t>
  </si>
  <si>
    <t>IDU-MC10%-DTAF-001-2017</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</si>
  <si>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</si>
  <si>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GPS ELECTRONICS LTDA</t>
  </si>
  <si>
    <t>05 de junio de 2017</t>
  </si>
  <si>
    <t>IDU-MC10%-DTAF-005-2017</t>
  </si>
  <si>
    <t>CONTRATAR A PRECIO SUNITARIOS FIJOS LA PRESTACIÓN DEL SERVICIO DE MANTENIMIENTO PREVENTIVO Y CORRECTIVO DE LAS PLANTAS ELÉCTRICAS DE PROPIEDAD DEL INSTITUTO DE DESARROLLO URBANO IDU, INCLUIDO EL SUMINISTRO DE INSUMOS Y REPUESTOS.</t>
  </si>
  <si>
    <t>IDU-MC10%-DTAF-004-2017</t>
  </si>
  <si>
    <t>CONTRATAR A PRECIOS UNITARIOS FIJOS Y A MONTO AGOTABLE LA APLICACIÓN DE 1400 BATERÍAS EN RIESGO PSICOSOCIAL, ASÍ COMO SU CORRESPONDIENTE TABULACIÓN, ANÁLISIS, INFORME, SOCIALIZACIÓN DE RESULTADOS, CRONOGRAMA DE INTERVENCIONES, DISEÑO DE UN PROGRAMA DE VIGILANCIA EPIDEMIOLÓGICA Y EJECUCIÓN DEL CRONOGRAMA DE INTERVENCIONES, PARA LOS SERVIDORES Y CONTRATISTAS DEL INSTITUTO DE DESARROLLO URBANO – IDU.</t>
  </si>
  <si>
    <t>ASOCIACIÓN INTERNACIONAL DE CONSULTORÍA S.A.S.</t>
  </si>
  <si>
    <t>15 de junio de 2017</t>
  </si>
  <si>
    <t>IDU-MC10%-DTAF-008-2017</t>
  </si>
  <si>
    <t>ADQUIRIR A PRECIOS UNITARIOS Y A MONTO AGOTABLE ELEMENTOS PARA CONSULTORIO MÉDICO, SALA DE ESTABILIZACIÓN Y BOTIQUINES PARA LAS SEDES DEL INSTITUTO DE DESARROLLO URBANO - IDU.</t>
  </si>
  <si>
    <t>S&amp;S SUMINISTROS EMPRESARIALES  S.A.S.</t>
  </si>
  <si>
    <t>20 de junio de 2017</t>
  </si>
  <si>
    <t>IDU-MC10%-DTAF-013-2017</t>
  </si>
  <si>
    <t>SERVICIO DE MENSAJERÍA INTERNA, ESPECIALIZADA Y/O EXPRESA DEL INSTITUTO DE DESARROLLO URBANO-IDU</t>
  </si>
  <si>
    <t>REDEX S.A.S.</t>
  </si>
  <si>
    <t>21 de junio de 2017</t>
  </si>
  <si>
    <t>IDU-MC10%-DTAF-009-2017</t>
  </si>
  <si>
    <t>ADQUIRIR A PRECIOS UNITARIOS Y A MONTO AGOTABLE CHALECOS PARA LOS COORDINADORES DE EVACUACIÓN DEL INSTITUTO DE DESARROLLO URBANO - IDU.</t>
  </si>
  <si>
    <t>GRUPO JARVAN Y DYS S.A.S.</t>
  </si>
  <si>
    <t>28 de junio de 2017</t>
  </si>
  <si>
    <t>IDU-SAMC-DTDP-005-2017</t>
  </si>
  <si>
    <t>PRESTAR EL SERVICIO ARRENDAMIENTO INTEGRAL DE CARROS VITRINAS OFICINA MÓVILES TEMPORALES PARA LA ATENCIÓN DE LA POBLACIÓN INVOLUCRADA EN LOS PROCESOS DE ADQUISICIÓN PREDIAL PARA DIFERENTES PROYECTOS DE INFRAESTRUCTURA VIAL DENOMINADOS PUNTOS DE ATENCIÓN IDU (PAI); QUE INCLUYE EL SERVICIO DE DISEÑO Y PRODUCCIÓN DE LOS ESPACIOS DE OFICINA, ASÍ COMO EL MONTAJE, MANTENIMIENTO, REUBICACIÓN Y REACONDICIONAMIENTO DE LAS MISMAS; ADEMÁS DEL MOBILIARIO, TRANSPORTE, CONEXIÓN A INTERNET ILIMITADA Y DESPLAZAMIENTOS TEMPORALES REQUERIDOS POR LA ENTIDAD.</t>
  </si>
  <si>
    <t>MARKETMEDIOS COMUNICACIONES S.A.</t>
  </si>
  <si>
    <t>PROCESOS DE SELECCIÓN ADJUDICADOS JUNIO</t>
  </si>
  <si>
    <t>IDU-SASI-DTAF-002-2017</t>
  </si>
  <si>
    <t>ACTUALIZACIÓN, RENOVACIÓN Y SOPORTE DEL LICENCIAMIENTO ANTIVIRUS BITDEFENDER GRAVITYZONE ADVANCED BUSINESS SECURITY DEL IDU.</t>
  </si>
  <si>
    <t>SOLUCIONES INTEGRALES S I S.A.S.</t>
  </si>
  <si>
    <t>29 de junio de 2017</t>
  </si>
  <si>
    <t>IDU-MC10%-DTAF-007-2017</t>
  </si>
  <si>
    <t>PROCESOS DE SELECCIÓN ADJUDICADOS JULIO</t>
  </si>
  <si>
    <t>PRESTAR EL SERVICIO DE MANTENIMIENTO CORRECTIVO POR DEMANDA CON BOLSA DE PARTES Y ELEMENTOS NUEVOS QUE SOPORTEN LA OPERACIÓN Y LOS EQUIPOS DE USUARIO FINAL DEL INSTITUTO DE DESARROLLO URBANO.</t>
  </si>
  <si>
    <t>COMPUSERTEC INGENIERÍA S.A.S.</t>
  </si>
  <si>
    <t>05 de julio de 2017</t>
  </si>
  <si>
    <t>IDU-SAMC-DTDP-006-2017</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</si>
  <si>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</si>
  <si>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CUIDAR LTDA.</t>
  </si>
  <si>
    <t>IDU-MC10%-SGGC-012-2017</t>
  </si>
  <si>
    <t>COMPRA DE EQUIPO DE VIDEO Y ACCESORIOS, PARA DOTAR LA OFICINA ASESORA DE COMUNICACIONES DEL IDU</t>
  </si>
  <si>
    <t>OBSERVER  MONITORING ONLINE LTDA</t>
  </si>
  <si>
    <t>06 de julio de 2017</t>
  </si>
  <si>
    <t>IDU-MC10%-DTAF-015-2017</t>
  </si>
  <si>
    <t>CONTRATAR A PRECIO UNITARIO FIJO Y A MONTO AGOTABLE EL SERVICIO DE RECARGA DE EXTINTORES, SUMINISTRO DE EXTINTORES Y DEMÁS ELEMENTOS COMPLEMENTARIOS, SEGÚN REQUERIMIENTOS DE LA ENTIDAD, PARA TODAS LAS SEDES Y VEHÍCULOS PROPIEDAD DEL INSTITUTO DE DESARROLLO URBANO - IDU.</t>
  </si>
  <si>
    <t>GESTIÓN EMPRESARIAL Y CONSULTORIA EN SEGURIDAD S.A.S</t>
  </si>
  <si>
    <t>12 de julio de 2017</t>
  </si>
  <si>
    <t>IDU-SAMC-DTAF-007-2017</t>
  </si>
  <si>
    <t>CONTRATAR EL PROGRAMA DE FORMACIÓN ORIENTADO A FORTALECER COMPETENCIAS DE LOS SERVIDORES DEL INSTITUTO DE DESARROLLO URBANO, DE ACUERDO CON LO ESTABLECIDO EN EL PLAN INSTITUCIONAL DE CAPACITACIÓN 2017.</t>
  </si>
  <si>
    <t>DITOCORP S.A.S</t>
  </si>
  <si>
    <t>17 de julio de 2017</t>
  </si>
  <si>
    <t>IDU-MC10%-DTAF-010-2017</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</si>
  <si>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PSICOSENSOMÉTRICAS), PARA FUNCIONARIOS DEL INSTITUTO DE DESARROLLO URBANO – IDU Y EXFUNCIONARIOS DEL INSTITUTO (EN LOS CASOS DE REINTEGRO Y/O QUE DETERMINE LA LEY), DE CONFORMIDAD CON LA NORMATIVIDAD VIGENTE</t>
  </si>
  <si>
    <t>BIENESTAR Y SALUD EMPRESARIAL S.A.S</t>
  </si>
  <si>
    <t>IDU-MC10%-SGGC-014-2017</t>
  </si>
  <si>
    <t>SERVICIO DE CAPACITACIÓN EN LAS NORMAS ISO 9001:2015, ISO 14001:2015; ISO 26001:2010 Y OHSAS 18001:2007 Y FORMACIÓN DE AUDITORES INTERNOS</t>
  </si>
  <si>
    <t>COOPERATIVA MULTIACTIVA PARA LOS PROFESIONALES DEL SECTOR SALUD</t>
  </si>
  <si>
    <t>18 de julio de 2017</t>
  </si>
  <si>
    <t>IDU-MC10%-DTAF-011-2017</t>
  </si>
  <si>
    <t>SUSCRIPCIÓN POR UN AÑO A UNA APLICACIÓN WEB CON CONTENIDO NORMATIVO, LEGISLATIVO Y JURISPRUDENCIA</t>
  </si>
  <si>
    <t>POLITICA Y MEDIOS INVESTIGACIONES LTDA</t>
  </si>
  <si>
    <t>IDU-LP-SGI-002-2017</t>
  </si>
  <si>
    <t>OBRAS DE CONSERVACIÓN DE PUENTES VEHÍCULARES EN BOGOTÁ D.C., INCLUYE SUPERESTRUCTURA, SUBESTRUCTURA Y ACCESOS.</t>
  </si>
  <si>
    <t xml:space="preserve">CONSORCIO INFRAESTRUCTURA PUENTES 2017 </t>
  </si>
  <si>
    <t>24 de julio de 2017</t>
  </si>
  <si>
    <t>IDU-SASI-DTAF-001-2017</t>
  </si>
  <si>
    <t>COMPRA E INSTALACIÓN DE UPS Y BANCO DE BATERIAS</t>
  </si>
  <si>
    <t>AGWA S.A.S</t>
  </si>
  <si>
    <t>IDU-LP-SGI-001-2017</t>
  </si>
  <si>
    <t>EJECUCIÓN A MONTO AGOTABLE DE LAS OBRAS DE MANTENIMIENTO, MEJORAMIENTO, ADECUACIÓN Y REHABILITACIÓN DE ESPACIO PUBLICO EN BOGOTÁ D.C. GRUPO 2</t>
  </si>
  <si>
    <t>CONSORCIO SAN ANTONIO (GV GARCÍA VILLA INGENIEROS S.A.S., CONSTRUCCIONES AP S.A.S.)</t>
  </si>
  <si>
    <t>26 de julio de 2017</t>
  </si>
  <si>
    <t>IDU-SAMC-DTAF-008-2017</t>
  </si>
  <si>
    <t>CONTRATAR A PRECIOS UNITARIOS Y A MONTO AGOTABLE EL SERVICIO DE MENSAJERÍA INTERNA, ESPECIALIZADA Y/O EXPRESA DEL INSTITUTO DE DESARROLLO URBANO - IDU</t>
  </si>
  <si>
    <t>REDEX S.A.S</t>
  </si>
  <si>
    <t>28 de julio de 2017</t>
  </si>
  <si>
    <t>IDU-CMA-SGDU-010-2017</t>
  </si>
  <si>
    <t>FACTIBILIDAD, ESTUDIOS Y DISEÑOS DE LAS REDES PEATONALES, GRUPO A. RED MINUTO – GRUPO B. RED VENECIA, EN LA CIUDAD DE BOGOTÁ, D.C.</t>
  </si>
  <si>
    <t>Grupo A:  CIVILTEC INGENIEROS LTDA
Grupo B: CONSORCIO CCC-JPS (COMPAÑÍA COLOMBIANA DE CONSULTORES S.A.S.; JPS INGENIERÍA SOCIEDAD ANÓNIMA)</t>
  </si>
  <si>
    <t>02 de agosto de 2017</t>
  </si>
  <si>
    <t>GA: $ 2.931'686.499
GB: $ 2.123'759.274</t>
  </si>
  <si>
    <t>IDU-CMA-DTM-001-2017</t>
  </si>
  <si>
    <t>INTERVENTORÍA TÉCNICA, ADMINISTRATIVA, LEGAL, FINANCIERA, SOCIAL, AMBIENTAL Y DE SEGURIDAD Y SALUD EN EL TRABAJO PARA EJECUCIÓN A MONTO AGOTABLE, DE LAS OBRAS DE MANTENIMIENTO, MEJORAMIENTO, ADECUACIÓN Y REHABILITACIÓN DE ESPACIO PUBLICO EN BOGOTÁ D.C. GRUPO 2.</t>
  </si>
  <si>
    <t>SOLUCIONES PARA LA INGENIERÍA S.A.S.</t>
  </si>
  <si>
    <t>04 de agosto de 2017</t>
  </si>
  <si>
    <t>IDU-SAMC-DTAF-010-2017</t>
  </si>
  <si>
    <t>CONTRATAR SERVICIOS DE MANTENIMIENTO Y NUEVOS DESARROLLOS PARA LOS SISTEMAS DE INFORMACIÓN DESARROLLADOS EN PLATAFORMA DELPHI, JAVA Y PHP</t>
  </si>
  <si>
    <t>INGENIAN SOFTWARE S.A.S</t>
  </si>
  <si>
    <t>IDU-LP-DTAF-004-2017</t>
  </si>
  <si>
    <t>CONTRATAR EL SUMINISTRO Y LA INSTALACIÓN DE DOS (2) ASCENSORES ELÉCTRICOS NUEVOS CON CAPACIDAD PARA 15 PASAJEROS Y 1150 KG, INCLUIDO EL DESMONTE Y TRASLADO DE UN (1) ASCENSOR CON TODOS SUS COMPONENTES, ASÍ COMO LAS OBRAS CIVILES Y ELÉCTRICAS NECESARIAS PARA LA SEDE IDU UBICADA EN LA CALLE 22 N° 6-27, DE ACUERDO CON LAS ESPECIFICACIONES CONTENIDAS EN EL ANEXO TÉCNICO Y DEMÁS DOCUMENTOS INHERENTES AL CONTRATO.</t>
  </si>
  <si>
    <t>MÁQUINAS PROCESOS Y LOGÍSTICA S.A.S</t>
  </si>
  <si>
    <t>08 de agosto de 2017</t>
  </si>
  <si>
    <t>IDU-SASI-DTAF-003-2017</t>
  </si>
  <si>
    <t>SERVICIO DE MANTENIMIENTO PREVENTIVO Y CORRECTIVO, SUMINISTRO DE REPUESTOS Y MANO DE OBRA ESPECIALIZADA PARA LAS PLATAFORMAS DE PROCESAMIENTO, ALMACENAMIENTO Y COMUNICACIONES DEDICADAS DEL IDU.</t>
  </si>
  <si>
    <t>SOLUCIONES INTEGRALES SI S.A.S.</t>
  </si>
  <si>
    <t>18 de agosto de 2017</t>
  </si>
  <si>
    <t>IDU-SASI-DTAF-007-2017</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</si>
  <si>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</si>
  <si>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M@ICROTEL S.A.S</t>
  </si>
  <si>
    <t>22 de agosto de 2017</t>
  </si>
  <si>
    <t>IDU-SASI-SGGC-005-2017</t>
  </si>
  <si>
    <t>ADQUIRIR E IMPLEMENTAR UNA SOLUCIÓN DE RED DE DATOS EN ARQUITECTURA MODULAR QUE INTEGRE COMPONENTES DE RED LAN, WIRELESS, ANÁLISIS DE TRÁFICO, CONTROL DE ACCESO A LA RED (NAC) Y HERRAMIENTA DE GESTIÓN HP IMC</t>
  </si>
  <si>
    <t>GLOBAL TECHNOLOGY SERVICES GTS S.A.</t>
  </si>
  <si>
    <t>29 de agosto de 2017</t>
  </si>
  <si>
    <t>PROCESOS DE SELECCIÓN ADJUDICADOS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</si>
</sst>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53">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6"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6" fontId="5" fillId="3" borderId="13" xfId="0" applyNumberFormat="1" applyFont="1" applyFill="1" applyBorder="1" applyAlignment="1" applyProtection="1">
      <alignment horizontal="center" vertical="center" wrapText="1"/>
      <protection locked="0"/>
    </xf>
    <xf numFmtId="168"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8"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8" fontId="0" fillId="3" borderId="8"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55</xdr:row>
      <xdr:rowOff>0</xdr:rowOff>
    </xdr:from>
    <xdr:to>
      <xdr:col>7</xdr:col>
      <xdr:colOff>0</xdr:colOff>
      <xdr:row>55</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15</xdr:row>
      <xdr:rowOff>0</xdr:rowOff>
    </xdr:from>
    <xdr:to>
      <xdr:col>7</xdr:col>
      <xdr:colOff>0</xdr:colOff>
      <xdr:row>15</xdr:row>
      <xdr:rowOff>0</xdr:rowOff>
    </xdr:to>
    <xdr:sp macro="" textlink="">
      <xdr:nvSpPr>
        <xdr:cNvPr id="3" name="AutoShape 155"/>
        <xdr:cNvSpPr>
          <a:spLocks noChangeArrowheads="1"/>
        </xdr:cNvSpPr>
      </xdr:nvSpPr>
      <xdr:spPr bwMode="auto">
        <a:xfrm>
          <a:off x="15859125" y="4314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8601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14</xdr:row>
      <xdr:rowOff>0</xdr:rowOff>
    </xdr:from>
    <xdr:to>
      <xdr:col>7</xdr:col>
      <xdr:colOff>0</xdr:colOff>
      <xdr:row>14</xdr:row>
      <xdr:rowOff>0</xdr:rowOff>
    </xdr:to>
    <xdr:sp macro="" textlink="">
      <xdr:nvSpPr>
        <xdr:cNvPr id="3" name="AutoShape 155"/>
        <xdr:cNvSpPr>
          <a:spLocks noChangeArrowheads="1"/>
        </xdr:cNvSpPr>
      </xdr:nvSpPr>
      <xdr:spPr bwMode="auto">
        <a:xfrm>
          <a:off x="15859125" y="12030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zoomScale="85" zoomScaleNormal="85" workbookViewId="0">
      <pane xSplit="8" ySplit="7" topLeftCell="I8" activePane="bottomRight" state="frozen"/>
      <selection pane="topRight" activeCell="I1" sqref="I1"/>
      <selection pane="bottomLeft" activeCell="A8" sqref="A8"/>
      <selection pane="bottomRight" activeCell="D61" sqref="D6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67.5" customHeight="1" x14ac:dyDescent="0.25">
      <c r="A12" s="42">
        <v>5</v>
      </c>
      <c r="B12" s="37" t="s">
        <v>31</v>
      </c>
      <c r="C12" s="38" t="s">
        <v>32</v>
      </c>
      <c r="D12" s="51" t="s">
        <v>33</v>
      </c>
      <c r="E12" s="39" t="s">
        <v>34</v>
      </c>
      <c r="F12" s="36"/>
      <c r="G12" s="52">
        <v>1321066551</v>
      </c>
      <c r="H12" s="16"/>
    </row>
    <row r="13" spans="1:9" s="15" customFormat="1" ht="67.5" customHeight="1" x14ac:dyDescent="0.25">
      <c r="A13" s="42">
        <v>6</v>
      </c>
      <c r="B13" s="43" t="s">
        <v>35</v>
      </c>
      <c r="C13" s="44" t="s">
        <v>36</v>
      </c>
      <c r="D13" s="48" t="s">
        <v>37</v>
      </c>
      <c r="E13" s="39" t="s">
        <v>38</v>
      </c>
      <c r="F13" s="46"/>
      <c r="G13" s="49">
        <v>3771055686</v>
      </c>
      <c r="H13" s="16"/>
    </row>
    <row r="14" spans="1:9" s="15" customFormat="1" ht="67.5" customHeight="1" x14ac:dyDescent="0.25">
      <c r="A14" s="42">
        <v>7</v>
      </c>
      <c r="B14" s="43" t="s">
        <v>39</v>
      </c>
      <c r="C14" s="44" t="s">
        <v>40</v>
      </c>
      <c r="D14" s="45" t="s">
        <v>41</v>
      </c>
      <c r="E14" s="39" t="s">
        <v>42</v>
      </c>
      <c r="F14" s="46"/>
      <c r="G14" s="47">
        <v>2665892885</v>
      </c>
      <c r="H14" s="16"/>
    </row>
    <row r="15" spans="1:9" s="15" customFormat="1" ht="67.5" customHeight="1" x14ac:dyDescent="0.25">
      <c r="A15" s="42">
        <v>8</v>
      </c>
      <c r="B15" s="37" t="s">
        <v>43</v>
      </c>
      <c r="C15" s="38" t="s">
        <v>44</v>
      </c>
      <c r="D15" s="51" t="s">
        <v>45</v>
      </c>
      <c r="E15" s="39" t="s">
        <v>46</v>
      </c>
      <c r="F15" s="36"/>
      <c r="G15" s="52">
        <v>664895117</v>
      </c>
      <c r="H15" s="16"/>
    </row>
    <row r="16" spans="1:9" s="15" customFormat="1" ht="67.5" customHeight="1" x14ac:dyDescent="0.25">
      <c r="A16" s="42">
        <v>9</v>
      </c>
      <c r="B16" s="43" t="s">
        <v>47</v>
      </c>
      <c r="C16" s="44" t="s">
        <v>48</v>
      </c>
      <c r="D16" s="48" t="s">
        <v>49</v>
      </c>
      <c r="E16" s="39" t="s">
        <v>50</v>
      </c>
      <c r="F16" s="46"/>
      <c r="G16" s="49">
        <v>921385941</v>
      </c>
      <c r="H16" s="16"/>
    </row>
    <row r="17" spans="1:8" s="15" customFormat="1" ht="67.5" customHeight="1" x14ac:dyDescent="0.25">
      <c r="A17" s="42">
        <v>10</v>
      </c>
      <c r="B17" s="43" t="s">
        <v>51</v>
      </c>
      <c r="C17" s="44" t="s">
        <v>52</v>
      </c>
      <c r="D17" s="48" t="s">
        <v>53</v>
      </c>
      <c r="E17" s="39" t="s">
        <v>50</v>
      </c>
      <c r="F17" s="46"/>
      <c r="G17" s="47">
        <v>1637632657</v>
      </c>
      <c r="H17" s="16"/>
    </row>
    <row r="18" spans="1:8" s="15" customFormat="1" ht="67.5" customHeight="1" x14ac:dyDescent="0.25">
      <c r="A18" s="42">
        <v>11</v>
      </c>
      <c r="B18" s="43" t="s">
        <v>54</v>
      </c>
      <c r="C18" s="44" t="s">
        <v>55</v>
      </c>
      <c r="D18" s="45" t="s">
        <v>56</v>
      </c>
      <c r="E18" s="39" t="s">
        <v>57</v>
      </c>
      <c r="F18" s="46"/>
      <c r="G18" s="47">
        <v>539734615</v>
      </c>
      <c r="H18" s="16"/>
    </row>
    <row r="19" spans="1:8" s="15" customFormat="1" ht="67.5" customHeight="1" x14ac:dyDescent="0.25">
      <c r="A19" s="42">
        <v>12</v>
      </c>
      <c r="B19" s="43" t="s">
        <v>58</v>
      </c>
      <c r="C19" s="44" t="s">
        <v>59</v>
      </c>
      <c r="D19" s="48" t="s">
        <v>60</v>
      </c>
      <c r="E19" s="39" t="s">
        <v>57</v>
      </c>
      <c r="F19" s="46"/>
      <c r="G19" s="47">
        <v>5942734384</v>
      </c>
      <c r="H19" s="16"/>
    </row>
    <row r="20" spans="1:8" s="15" customFormat="1" ht="67.5" customHeight="1" x14ac:dyDescent="0.25">
      <c r="A20" s="42">
        <v>13</v>
      </c>
      <c r="B20" s="43" t="s">
        <v>61</v>
      </c>
      <c r="C20" s="44" t="s">
        <v>62</v>
      </c>
      <c r="D20" s="45" t="s">
        <v>63</v>
      </c>
      <c r="E20" s="39" t="s">
        <v>64</v>
      </c>
      <c r="F20" s="46"/>
      <c r="G20" s="47">
        <v>1347437000</v>
      </c>
      <c r="H20" s="16"/>
    </row>
    <row r="21" spans="1:8" s="15" customFormat="1" ht="67.5" customHeight="1" x14ac:dyDescent="0.25">
      <c r="A21" s="42">
        <v>14</v>
      </c>
      <c r="B21" s="43" t="s">
        <v>65</v>
      </c>
      <c r="C21" s="44" t="s">
        <v>66</v>
      </c>
      <c r="D21" s="45" t="s">
        <v>67</v>
      </c>
      <c r="E21" s="39" t="s">
        <v>68</v>
      </c>
      <c r="F21" s="46"/>
      <c r="G21" s="47">
        <v>1398231011</v>
      </c>
      <c r="H21" s="16"/>
    </row>
    <row r="22" spans="1:8" s="15" customFormat="1" ht="67.5" customHeight="1" x14ac:dyDescent="0.25">
      <c r="A22" s="42">
        <v>15</v>
      </c>
      <c r="B22" s="43" t="s">
        <v>69</v>
      </c>
      <c r="C22" s="44" t="s">
        <v>70</v>
      </c>
      <c r="D22" s="45" t="s">
        <v>71</v>
      </c>
      <c r="E22" s="39" t="s">
        <v>72</v>
      </c>
      <c r="F22" s="46"/>
      <c r="G22" s="47">
        <v>592642610</v>
      </c>
      <c r="H22" s="16"/>
    </row>
    <row r="23" spans="1:8" s="15" customFormat="1" ht="67.5" customHeight="1" x14ac:dyDescent="0.25">
      <c r="A23" s="42">
        <v>16</v>
      </c>
      <c r="B23" s="43" t="s">
        <v>73</v>
      </c>
      <c r="C23" s="44" t="s">
        <v>74</v>
      </c>
      <c r="D23" s="45" t="s">
        <v>75</v>
      </c>
      <c r="E23" s="39" t="s">
        <v>72</v>
      </c>
      <c r="F23" s="46"/>
      <c r="G23" s="47">
        <v>984577289</v>
      </c>
      <c r="H23" s="16"/>
    </row>
    <row r="24" spans="1:8" s="15" customFormat="1" ht="67.5" customHeight="1" x14ac:dyDescent="0.25">
      <c r="A24" s="42">
        <v>17</v>
      </c>
      <c r="B24" s="43" t="s">
        <v>76</v>
      </c>
      <c r="C24" s="44" t="s">
        <v>77</v>
      </c>
      <c r="D24" s="45" t="s">
        <v>78</v>
      </c>
      <c r="E24" s="39" t="s">
        <v>79</v>
      </c>
      <c r="F24" s="46"/>
      <c r="G24" s="47">
        <v>383406100</v>
      </c>
      <c r="H24" s="16"/>
    </row>
    <row r="25" spans="1:8" s="15" customFormat="1" ht="67.5" customHeight="1" x14ac:dyDescent="0.25">
      <c r="A25" s="42">
        <v>18</v>
      </c>
      <c r="B25" s="43" t="s">
        <v>80</v>
      </c>
      <c r="C25" s="44" t="s">
        <v>81</v>
      </c>
      <c r="D25" s="45" t="s">
        <v>82</v>
      </c>
      <c r="E25" s="39" t="s">
        <v>83</v>
      </c>
      <c r="F25" s="46"/>
      <c r="G25" s="47">
        <v>244902000</v>
      </c>
      <c r="H25" s="16"/>
    </row>
    <row r="26" spans="1:8" s="15" customFormat="1" ht="67.5" customHeight="1" x14ac:dyDescent="0.25">
      <c r="A26" s="42">
        <v>19</v>
      </c>
      <c r="B26" s="37" t="s">
        <v>90</v>
      </c>
      <c r="C26" s="38" t="s">
        <v>91</v>
      </c>
      <c r="D26" s="51" t="s">
        <v>92</v>
      </c>
      <c r="E26" s="39" t="s">
        <v>93</v>
      </c>
      <c r="F26" s="36"/>
      <c r="G26" s="52">
        <v>44398640</v>
      </c>
      <c r="H26" s="16"/>
    </row>
    <row r="27" spans="1:8" s="15" customFormat="1" ht="67.5" customHeight="1" x14ac:dyDescent="0.25">
      <c r="A27" s="42">
        <v>20</v>
      </c>
      <c r="B27" s="43" t="s">
        <v>94</v>
      </c>
      <c r="C27" s="44" t="s">
        <v>95</v>
      </c>
      <c r="D27" s="48" t="s">
        <v>96</v>
      </c>
      <c r="E27" s="39" t="s">
        <v>97</v>
      </c>
      <c r="F27" s="46"/>
      <c r="G27" s="49">
        <v>464385600</v>
      </c>
      <c r="H27" s="16"/>
    </row>
    <row r="28" spans="1:8" s="15" customFormat="1" ht="67.5" customHeight="1" x14ac:dyDescent="0.25">
      <c r="A28" s="42">
        <v>21</v>
      </c>
      <c r="B28" s="43" t="s">
        <v>98</v>
      </c>
      <c r="C28" s="44" t="s">
        <v>99</v>
      </c>
      <c r="D28" s="48" t="s">
        <v>100</v>
      </c>
      <c r="E28" s="39" t="s">
        <v>101</v>
      </c>
      <c r="F28" s="46"/>
      <c r="G28" s="47">
        <v>52976378</v>
      </c>
      <c r="H28" s="16"/>
    </row>
    <row r="29" spans="1:8" s="15" customFormat="1" ht="67.5" customHeight="1" x14ac:dyDescent="0.25">
      <c r="A29" s="42">
        <v>22</v>
      </c>
      <c r="B29" s="37" t="s">
        <v>102</v>
      </c>
      <c r="C29" s="38" t="s">
        <v>103</v>
      </c>
      <c r="D29" s="51" t="s">
        <v>104</v>
      </c>
      <c r="E29" s="39" t="s">
        <v>105</v>
      </c>
      <c r="F29" s="36"/>
      <c r="G29" s="52">
        <v>10472000</v>
      </c>
      <c r="H29" s="16"/>
    </row>
    <row r="30" spans="1:8" s="15" customFormat="1" ht="67.5" customHeight="1" x14ac:dyDescent="0.25">
      <c r="A30" s="42">
        <v>23</v>
      </c>
      <c r="B30" s="43" t="s">
        <v>106</v>
      </c>
      <c r="C30" s="44" t="s">
        <v>107</v>
      </c>
      <c r="D30" s="48" t="s">
        <v>104</v>
      </c>
      <c r="E30" s="39" t="s">
        <v>105</v>
      </c>
      <c r="F30" s="46"/>
      <c r="G30" s="49">
        <v>19800000</v>
      </c>
      <c r="H30" s="16"/>
    </row>
    <row r="31" spans="1:8" s="15" customFormat="1" ht="67.5" customHeight="1" x14ac:dyDescent="0.25">
      <c r="A31" s="42">
        <v>24</v>
      </c>
      <c r="B31" s="43" t="s">
        <v>108</v>
      </c>
      <c r="C31" s="44" t="s">
        <v>109</v>
      </c>
      <c r="D31" s="48" t="s">
        <v>110</v>
      </c>
      <c r="E31" s="39" t="s">
        <v>111</v>
      </c>
      <c r="F31" s="46"/>
      <c r="G31" s="47">
        <v>46030000</v>
      </c>
      <c r="H31" s="16"/>
    </row>
    <row r="32" spans="1:8" s="15" customFormat="1" ht="67.5" customHeight="1" x14ac:dyDescent="0.25">
      <c r="A32" s="42">
        <v>25</v>
      </c>
      <c r="B32" s="43" t="s">
        <v>112</v>
      </c>
      <c r="C32" s="44" t="s">
        <v>113</v>
      </c>
      <c r="D32" s="48" t="s">
        <v>114</v>
      </c>
      <c r="E32" s="39" t="s">
        <v>115</v>
      </c>
      <c r="F32" s="46"/>
      <c r="G32" s="47">
        <v>4617133</v>
      </c>
      <c r="H32" s="16"/>
    </row>
    <row r="33" spans="1:8" s="15" customFormat="1" ht="67.5" customHeight="1" x14ac:dyDescent="0.25">
      <c r="A33" s="42">
        <v>26</v>
      </c>
      <c r="B33" s="43" t="s">
        <v>116</v>
      </c>
      <c r="C33" s="44" t="s">
        <v>117</v>
      </c>
      <c r="D33" s="48" t="s">
        <v>118</v>
      </c>
      <c r="E33" s="39" t="s">
        <v>119</v>
      </c>
      <c r="F33" s="46"/>
      <c r="G33" s="47">
        <v>72999809</v>
      </c>
      <c r="H33" s="16"/>
    </row>
    <row r="34" spans="1:8" s="15" customFormat="1" ht="67.5" customHeight="1" x14ac:dyDescent="0.25">
      <c r="A34" s="42">
        <v>27</v>
      </c>
      <c r="B34" s="43" t="s">
        <v>120</v>
      </c>
      <c r="C34" s="44" t="s">
        <v>121</v>
      </c>
      <c r="D34" s="48" t="s">
        <v>122</v>
      </c>
      <c r="E34" s="39" t="s">
        <v>123</v>
      </c>
      <c r="F34" s="46"/>
      <c r="G34" s="47">
        <v>3529064</v>
      </c>
      <c r="H34" s="16"/>
    </row>
    <row r="35" spans="1:8" s="15" customFormat="1" ht="67.5" customHeight="1" x14ac:dyDescent="0.25">
      <c r="A35" s="42">
        <v>28</v>
      </c>
      <c r="B35" s="43" t="s">
        <v>124</v>
      </c>
      <c r="C35" s="44" t="s">
        <v>125</v>
      </c>
      <c r="D35" s="48" t="s">
        <v>126</v>
      </c>
      <c r="E35" s="39" t="s">
        <v>123</v>
      </c>
      <c r="F35" s="46"/>
      <c r="G35" s="47">
        <v>500000000</v>
      </c>
      <c r="H35" s="16"/>
    </row>
    <row r="36" spans="1:8" s="15" customFormat="1" ht="67.5" customHeight="1" x14ac:dyDescent="0.25">
      <c r="A36" s="42">
        <v>29</v>
      </c>
      <c r="B36" s="43" t="s">
        <v>128</v>
      </c>
      <c r="C36" s="44" t="s">
        <v>129</v>
      </c>
      <c r="D36" s="48" t="s">
        <v>130</v>
      </c>
      <c r="E36" s="39" t="s">
        <v>131</v>
      </c>
      <c r="F36" s="46"/>
      <c r="G36" s="47">
        <v>192661119</v>
      </c>
      <c r="H36" s="16"/>
    </row>
    <row r="37" spans="1:8" s="15" customFormat="1" ht="67.5" customHeight="1" x14ac:dyDescent="0.25">
      <c r="A37" s="42">
        <v>30</v>
      </c>
      <c r="B37" s="37" t="s">
        <v>132</v>
      </c>
      <c r="C37" s="38" t="s">
        <v>134</v>
      </c>
      <c r="D37" s="51" t="s">
        <v>135</v>
      </c>
      <c r="E37" s="39" t="s">
        <v>136</v>
      </c>
      <c r="F37" s="36"/>
      <c r="G37" s="52">
        <v>16342333</v>
      </c>
      <c r="H37" s="16"/>
    </row>
    <row r="38" spans="1:8" s="15" customFormat="1" ht="67.5" customHeight="1" x14ac:dyDescent="0.25">
      <c r="A38" s="42">
        <v>31</v>
      </c>
      <c r="B38" s="43" t="s">
        <v>137</v>
      </c>
      <c r="C38" s="44" t="s">
        <v>138</v>
      </c>
      <c r="D38" s="48" t="s">
        <v>139</v>
      </c>
      <c r="E38" s="39" t="s">
        <v>136</v>
      </c>
      <c r="F38" s="46"/>
      <c r="G38" s="49">
        <v>567930581</v>
      </c>
      <c r="H38" s="16"/>
    </row>
    <row r="39" spans="1:8" s="15" customFormat="1" ht="67.5" customHeight="1" x14ac:dyDescent="0.25">
      <c r="A39" s="42">
        <v>32</v>
      </c>
      <c r="B39" s="43" t="s">
        <v>140</v>
      </c>
      <c r="C39" s="44" t="s">
        <v>141</v>
      </c>
      <c r="D39" s="48" t="s">
        <v>142</v>
      </c>
      <c r="E39" s="39" t="s">
        <v>143</v>
      </c>
      <c r="F39" s="46"/>
      <c r="G39" s="47">
        <v>29976848</v>
      </c>
      <c r="H39" s="16"/>
    </row>
    <row r="40" spans="1:8" s="15" customFormat="1" ht="67.5" customHeight="1" x14ac:dyDescent="0.25">
      <c r="A40" s="42">
        <v>33</v>
      </c>
      <c r="B40" s="43" t="s">
        <v>144</v>
      </c>
      <c r="C40" s="44" t="s">
        <v>145</v>
      </c>
      <c r="D40" s="48" t="s">
        <v>146</v>
      </c>
      <c r="E40" s="39" t="s">
        <v>147</v>
      </c>
      <c r="F40" s="46"/>
      <c r="G40" s="47">
        <v>25764848</v>
      </c>
      <c r="H40" s="16"/>
    </row>
    <row r="41" spans="1:8" s="15" customFormat="1" ht="67.5" customHeight="1" x14ac:dyDescent="0.25">
      <c r="A41" s="42">
        <v>34</v>
      </c>
      <c r="B41" s="43" t="s">
        <v>148</v>
      </c>
      <c r="C41" s="44" t="s">
        <v>149</v>
      </c>
      <c r="D41" s="48" t="s">
        <v>150</v>
      </c>
      <c r="E41" s="39" t="s">
        <v>151</v>
      </c>
      <c r="F41" s="46"/>
      <c r="G41" s="47">
        <v>191776433</v>
      </c>
      <c r="H41" s="16"/>
    </row>
    <row r="42" spans="1:8" s="15" customFormat="1" ht="67.5" customHeight="1" x14ac:dyDescent="0.25">
      <c r="A42" s="42">
        <v>35</v>
      </c>
      <c r="B42" s="43" t="s">
        <v>152</v>
      </c>
      <c r="C42" s="44" t="s">
        <v>153</v>
      </c>
      <c r="D42" s="48" t="s">
        <v>154</v>
      </c>
      <c r="E42" s="39" t="s">
        <v>151</v>
      </c>
      <c r="F42" s="46"/>
      <c r="G42" s="47">
        <v>29807700</v>
      </c>
      <c r="H42" s="16"/>
    </row>
    <row r="43" spans="1:8" s="15" customFormat="1" ht="67.5" customHeight="1" x14ac:dyDescent="0.25">
      <c r="A43" s="42">
        <v>36</v>
      </c>
      <c r="B43" s="43" t="s">
        <v>155</v>
      </c>
      <c r="C43" s="44" t="s">
        <v>156</v>
      </c>
      <c r="D43" s="48" t="s">
        <v>157</v>
      </c>
      <c r="E43" s="39" t="s">
        <v>158</v>
      </c>
      <c r="F43" s="46"/>
      <c r="G43" s="47">
        <v>18493552</v>
      </c>
      <c r="H43" s="16"/>
    </row>
    <row r="44" spans="1:8" s="15" customFormat="1" ht="67.5" customHeight="1" x14ac:dyDescent="0.25">
      <c r="A44" s="42">
        <v>37</v>
      </c>
      <c r="B44" s="43" t="s">
        <v>159</v>
      </c>
      <c r="C44" s="44" t="s">
        <v>160</v>
      </c>
      <c r="D44" s="48" t="s">
        <v>161</v>
      </c>
      <c r="E44" s="39" t="s">
        <v>158</v>
      </c>
      <c r="F44" s="46"/>
      <c r="G44" s="47">
        <v>2900000</v>
      </c>
      <c r="H44" s="16"/>
    </row>
    <row r="45" spans="1:8" s="15" customFormat="1" ht="67.5" customHeight="1" x14ac:dyDescent="0.25">
      <c r="A45" s="42">
        <v>38</v>
      </c>
      <c r="B45" s="43" t="s">
        <v>162</v>
      </c>
      <c r="C45" s="44" t="s">
        <v>163</v>
      </c>
      <c r="D45" s="48" t="s">
        <v>164</v>
      </c>
      <c r="E45" s="39" t="s">
        <v>165</v>
      </c>
      <c r="F45" s="46"/>
      <c r="G45" s="47">
        <v>7436768260</v>
      </c>
      <c r="H45" s="16"/>
    </row>
    <row r="46" spans="1:8" s="15" customFormat="1" ht="67.5" customHeight="1" x14ac:dyDescent="0.25">
      <c r="A46" s="42">
        <v>39</v>
      </c>
      <c r="B46" s="43" t="s">
        <v>166</v>
      </c>
      <c r="C46" s="44" t="s">
        <v>167</v>
      </c>
      <c r="D46" s="48" t="s">
        <v>168</v>
      </c>
      <c r="E46" s="39" t="s">
        <v>165</v>
      </c>
      <c r="F46" s="46"/>
      <c r="G46" s="47">
        <v>256582629.44999999</v>
      </c>
      <c r="H46" s="16"/>
    </row>
    <row r="47" spans="1:8" s="15" customFormat="1" ht="67.5" customHeight="1" x14ac:dyDescent="0.25">
      <c r="A47" s="42">
        <v>40</v>
      </c>
      <c r="B47" s="43" t="s">
        <v>169</v>
      </c>
      <c r="C47" s="44" t="s">
        <v>170</v>
      </c>
      <c r="D47" s="48" t="s">
        <v>171</v>
      </c>
      <c r="E47" s="39" t="s">
        <v>172</v>
      </c>
      <c r="F47" s="46"/>
      <c r="G47" s="47">
        <v>6626742978</v>
      </c>
      <c r="H47" s="16"/>
    </row>
    <row r="48" spans="1:8" s="15" customFormat="1" ht="67.5" customHeight="1" x14ac:dyDescent="0.25">
      <c r="A48" s="42">
        <v>41</v>
      </c>
      <c r="B48" s="43" t="s">
        <v>173</v>
      </c>
      <c r="C48" s="44" t="s">
        <v>174</v>
      </c>
      <c r="D48" s="48" t="s">
        <v>175</v>
      </c>
      <c r="E48" s="39" t="s">
        <v>176</v>
      </c>
      <c r="F48" s="46"/>
      <c r="G48" s="47">
        <v>585297615</v>
      </c>
      <c r="H48" s="16"/>
    </row>
    <row r="49" spans="1:9" s="15" customFormat="1" ht="67.5" customHeight="1" x14ac:dyDescent="0.25">
      <c r="A49" s="42">
        <v>42</v>
      </c>
      <c r="B49" s="37" t="s">
        <v>177</v>
      </c>
      <c r="C49" s="38" t="s">
        <v>178</v>
      </c>
      <c r="D49" s="51" t="s">
        <v>179</v>
      </c>
      <c r="E49" s="39" t="s">
        <v>180</v>
      </c>
      <c r="F49" s="36"/>
      <c r="G49" s="52" t="s">
        <v>181</v>
      </c>
      <c r="H49" s="14" t="s">
        <v>9</v>
      </c>
      <c r="I49" s="50">
        <f>2931686499+2123759274</f>
        <v>5055445773</v>
      </c>
    </row>
    <row r="50" spans="1:9" s="15" customFormat="1" ht="67.5" customHeight="1" x14ac:dyDescent="0.25">
      <c r="A50" s="42">
        <v>43</v>
      </c>
      <c r="B50" s="43" t="s">
        <v>182</v>
      </c>
      <c r="C50" s="44" t="s">
        <v>183</v>
      </c>
      <c r="D50" s="48" t="s">
        <v>184</v>
      </c>
      <c r="E50" s="39" t="s">
        <v>185</v>
      </c>
      <c r="F50" s="46"/>
      <c r="G50" s="49">
        <v>554828400</v>
      </c>
      <c r="H50" s="16"/>
      <c r="I50" s="50"/>
    </row>
    <row r="51" spans="1:9" s="15" customFormat="1" ht="67.5" customHeight="1" x14ac:dyDescent="0.25">
      <c r="A51" s="42">
        <v>44</v>
      </c>
      <c r="B51" s="43" t="s">
        <v>186</v>
      </c>
      <c r="C51" s="44" t="s">
        <v>187</v>
      </c>
      <c r="D51" s="48" t="s">
        <v>188</v>
      </c>
      <c r="E51" s="39" t="s">
        <v>185</v>
      </c>
      <c r="F51" s="46"/>
      <c r="G51" s="47">
        <v>239072216</v>
      </c>
      <c r="H51" s="16"/>
    </row>
    <row r="52" spans="1:9" s="15" customFormat="1" ht="67.5" customHeight="1" x14ac:dyDescent="0.25">
      <c r="A52" s="42">
        <v>45</v>
      </c>
      <c r="B52" s="43" t="s">
        <v>189</v>
      </c>
      <c r="C52" s="44" t="s">
        <v>190</v>
      </c>
      <c r="D52" s="48" t="s">
        <v>191</v>
      </c>
      <c r="E52" s="39" t="s">
        <v>192</v>
      </c>
      <c r="F52" s="46"/>
      <c r="G52" s="47">
        <v>859180000</v>
      </c>
      <c r="H52" s="16"/>
    </row>
    <row r="53" spans="1:9" s="15" customFormat="1" ht="67.5" customHeight="1" x14ac:dyDescent="0.25">
      <c r="A53" s="42">
        <v>46</v>
      </c>
      <c r="B53" s="43" t="s">
        <v>193</v>
      </c>
      <c r="C53" s="44" t="s">
        <v>194</v>
      </c>
      <c r="D53" s="48" t="s">
        <v>195</v>
      </c>
      <c r="E53" s="39" t="s">
        <v>196</v>
      </c>
      <c r="F53" s="46"/>
      <c r="G53" s="47">
        <v>377076133</v>
      </c>
      <c r="H53" s="16"/>
    </row>
    <row r="54" spans="1:9" s="15" customFormat="1" ht="67.5" customHeight="1" x14ac:dyDescent="0.25">
      <c r="A54" s="42">
        <v>47</v>
      </c>
      <c r="B54" s="43" t="s">
        <v>197</v>
      </c>
      <c r="C54" s="44" t="s">
        <v>198</v>
      </c>
      <c r="D54" s="48" t="s">
        <v>199</v>
      </c>
      <c r="E54" s="39" t="s">
        <v>200</v>
      </c>
      <c r="F54" s="46"/>
      <c r="G54" s="47">
        <v>76449908</v>
      </c>
      <c r="H54" s="16"/>
    </row>
    <row r="55" spans="1:9" s="15" customFormat="1" ht="67.5" customHeight="1" x14ac:dyDescent="0.25">
      <c r="A55" s="42">
        <v>48</v>
      </c>
      <c r="B55" s="43" t="s">
        <v>201</v>
      </c>
      <c r="C55" s="44" t="s">
        <v>202</v>
      </c>
      <c r="D55" s="48" t="s">
        <v>203</v>
      </c>
      <c r="E55" s="39" t="s">
        <v>204</v>
      </c>
      <c r="F55" s="46"/>
      <c r="G55" s="47">
        <v>1209083078</v>
      </c>
      <c r="H55" s="16"/>
    </row>
    <row r="56" spans="1:9" s="15" customFormat="1" ht="15.75" thickBot="1" x14ac:dyDescent="0.3">
      <c r="A56" s="30"/>
      <c r="B56" s="31"/>
      <c r="C56" s="32"/>
      <c r="D56" s="33"/>
      <c r="E56" s="34"/>
      <c r="F56" s="35"/>
      <c r="G56" s="41"/>
      <c r="H56" s="16"/>
    </row>
    <row r="57" spans="1:9" ht="15.75" thickTop="1" x14ac:dyDescent="0.25"/>
    <row r="59" spans="1:9" x14ac:dyDescent="0.25">
      <c r="C59" s="17" t="s">
        <v>10</v>
      </c>
      <c r="D59" s="18">
        <f>+COUNT(A8:A56)</f>
        <v>48</v>
      </c>
    </row>
    <row r="61" spans="1:9" s="22" customFormat="1" x14ac:dyDescent="0.25">
      <c r="A61" s="4"/>
      <c r="B61" s="5"/>
      <c r="C61" s="17" t="s">
        <v>11</v>
      </c>
      <c r="D61" s="20">
        <f>SUM(G10:G56)+I8+I9+I49</f>
        <v>57149576689.449997</v>
      </c>
      <c r="F61" s="8"/>
      <c r="G61" s="9"/>
      <c r="H61"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5" sqref="A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4</v>
      </c>
    </row>
    <row r="17" spans="1:8" s="22" customFormat="1" x14ac:dyDescent="0.25">
      <c r="A17" s="4"/>
      <c r="B17" s="5"/>
      <c r="C17" s="17" t="s">
        <v>11</v>
      </c>
      <c r="D17" s="20">
        <f>SUM(G10:G12)+I8+I9</f>
        <v>9162593815</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86</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31</v>
      </c>
      <c r="C8" s="38" t="s">
        <v>32</v>
      </c>
      <c r="D8" s="51" t="s">
        <v>33</v>
      </c>
      <c r="E8" s="39" t="s">
        <v>34</v>
      </c>
      <c r="F8" s="36"/>
      <c r="G8" s="52">
        <v>1321066551</v>
      </c>
      <c r="H8" s="14" t="s">
        <v>9</v>
      </c>
      <c r="I8" s="50"/>
    </row>
    <row r="9" spans="1:9" s="15" customFormat="1" ht="67.5" customHeight="1" x14ac:dyDescent="0.25">
      <c r="A9" s="42">
        <v>2</v>
      </c>
      <c r="B9" s="43" t="s">
        <v>35</v>
      </c>
      <c r="C9" s="44" t="s">
        <v>36</v>
      </c>
      <c r="D9" s="48" t="s">
        <v>37</v>
      </c>
      <c r="E9" s="39" t="s">
        <v>38</v>
      </c>
      <c r="F9" s="46"/>
      <c r="G9" s="49">
        <v>3771055686</v>
      </c>
      <c r="H9" s="16"/>
      <c r="I9" s="50"/>
    </row>
    <row r="10" spans="1:9" s="15" customFormat="1" ht="67.5" customHeight="1" x14ac:dyDescent="0.25">
      <c r="A10" s="42">
        <v>3</v>
      </c>
      <c r="B10" s="43" t="s">
        <v>39</v>
      </c>
      <c r="C10" s="44" t="s">
        <v>40</v>
      </c>
      <c r="D10" s="45" t="s">
        <v>41</v>
      </c>
      <c r="E10" s="39" t="s">
        <v>42</v>
      </c>
      <c r="F10" s="46"/>
      <c r="G10" s="47">
        <v>2665892885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v>3</v>
      </c>
    </row>
    <row r="16" spans="1:9" s="22" customFormat="1" x14ac:dyDescent="0.25">
      <c r="A16" s="4"/>
      <c r="B16" s="5"/>
      <c r="C16" s="17" t="s">
        <v>11</v>
      </c>
      <c r="D16" s="20">
        <f>SUM(G8:G11)</f>
        <v>7758015122</v>
      </c>
      <c r="F16" s="8"/>
      <c r="G16" s="9"/>
      <c r="H16"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43</v>
      </c>
      <c r="C8" s="38" t="s">
        <v>44</v>
      </c>
      <c r="D8" s="51" t="s">
        <v>45</v>
      </c>
      <c r="E8" s="39" t="s">
        <v>46</v>
      </c>
      <c r="F8" s="36"/>
      <c r="G8" s="52">
        <v>664895117</v>
      </c>
      <c r="H8" s="14" t="s">
        <v>9</v>
      </c>
      <c r="I8" s="50"/>
    </row>
    <row r="9" spans="1:9" s="15" customFormat="1" ht="67.5" customHeight="1" x14ac:dyDescent="0.25">
      <c r="A9" s="42">
        <v>2</v>
      </c>
      <c r="B9" s="43" t="s">
        <v>47</v>
      </c>
      <c r="C9" s="44" t="s">
        <v>48</v>
      </c>
      <c r="D9" s="48" t="s">
        <v>49</v>
      </c>
      <c r="E9" s="39" t="s">
        <v>50</v>
      </c>
      <c r="F9" s="46"/>
      <c r="G9" s="49">
        <v>921385941</v>
      </c>
      <c r="H9" s="16"/>
      <c r="I9" s="50"/>
    </row>
    <row r="10" spans="1:9" s="15" customFormat="1" ht="67.5" customHeight="1" x14ac:dyDescent="0.25">
      <c r="A10" s="42">
        <v>3</v>
      </c>
      <c r="B10" s="43" t="s">
        <v>51</v>
      </c>
      <c r="C10" s="44" t="s">
        <v>52</v>
      </c>
      <c r="D10" s="48" t="s">
        <v>53</v>
      </c>
      <c r="E10" s="39" t="s">
        <v>50</v>
      </c>
      <c r="F10" s="46"/>
      <c r="G10" s="47">
        <v>1637632657</v>
      </c>
      <c r="H10" s="16"/>
    </row>
    <row r="11" spans="1:9" s="15" customFormat="1" ht="67.5" customHeight="1" x14ac:dyDescent="0.25">
      <c r="A11" s="42">
        <v>4</v>
      </c>
      <c r="B11" s="43" t="s">
        <v>54</v>
      </c>
      <c r="C11" s="44" t="s">
        <v>55</v>
      </c>
      <c r="D11" s="45" t="s">
        <v>56</v>
      </c>
      <c r="E11" s="39" t="s">
        <v>57</v>
      </c>
      <c r="F11" s="46"/>
      <c r="G11" s="47">
        <v>539734615</v>
      </c>
      <c r="H11" s="16"/>
    </row>
    <row r="12" spans="1:9" s="15" customFormat="1" ht="67.5" customHeight="1" x14ac:dyDescent="0.25">
      <c r="A12" s="42">
        <v>5</v>
      </c>
      <c r="B12" s="43" t="s">
        <v>58</v>
      </c>
      <c r="C12" s="44" t="s">
        <v>59</v>
      </c>
      <c r="D12" s="48" t="s">
        <v>60</v>
      </c>
      <c r="E12" s="39" t="s">
        <v>57</v>
      </c>
      <c r="F12" s="46"/>
      <c r="G12" s="47">
        <v>5942734384</v>
      </c>
      <c r="H12" s="16"/>
    </row>
    <row r="13" spans="1:9" s="15" customFormat="1" ht="67.5" customHeight="1" x14ac:dyDescent="0.25">
      <c r="A13" s="42">
        <v>6</v>
      </c>
      <c r="B13" s="43" t="s">
        <v>61</v>
      </c>
      <c r="C13" s="44" t="s">
        <v>62</v>
      </c>
      <c r="D13" s="45" t="s">
        <v>63</v>
      </c>
      <c r="E13" s="39" t="s">
        <v>64</v>
      </c>
      <c r="F13" s="46"/>
      <c r="G13" s="47">
        <v>1347437000</v>
      </c>
      <c r="H13" s="16"/>
    </row>
    <row r="14" spans="1:9" s="15" customFormat="1" ht="67.5" customHeight="1" x14ac:dyDescent="0.25">
      <c r="A14" s="42">
        <v>7</v>
      </c>
      <c r="B14" s="43" t="s">
        <v>65</v>
      </c>
      <c r="C14" s="44" t="s">
        <v>66</v>
      </c>
      <c r="D14" s="45" t="s">
        <v>67</v>
      </c>
      <c r="E14" s="39" t="s">
        <v>68</v>
      </c>
      <c r="F14" s="46"/>
      <c r="G14" s="47">
        <v>1398231011</v>
      </c>
      <c r="H14" s="16"/>
    </row>
    <row r="15" spans="1:9" s="15" customFormat="1" ht="67.5" customHeight="1" x14ac:dyDescent="0.25">
      <c r="A15" s="42">
        <v>8</v>
      </c>
      <c r="B15" s="43" t="s">
        <v>69</v>
      </c>
      <c r="C15" s="44" t="s">
        <v>70</v>
      </c>
      <c r="D15" s="45" t="s">
        <v>71</v>
      </c>
      <c r="E15" s="39" t="s">
        <v>72</v>
      </c>
      <c r="F15" s="46"/>
      <c r="G15" s="47">
        <v>592642610</v>
      </c>
      <c r="H15" s="16"/>
    </row>
    <row r="16" spans="1:9" s="15" customFormat="1" ht="67.5" customHeight="1" x14ac:dyDescent="0.25">
      <c r="A16" s="42">
        <v>9</v>
      </c>
      <c r="B16" s="43" t="s">
        <v>73</v>
      </c>
      <c r="C16" s="44" t="s">
        <v>74</v>
      </c>
      <c r="D16" s="45" t="s">
        <v>75</v>
      </c>
      <c r="E16" s="39" t="s">
        <v>72</v>
      </c>
      <c r="F16" s="46"/>
      <c r="G16" s="47">
        <v>984577289</v>
      </c>
      <c r="H16" s="16"/>
    </row>
    <row r="17" spans="1:8" s="15" customFormat="1" ht="67.5" customHeight="1" x14ac:dyDescent="0.25">
      <c r="A17" s="42">
        <v>10</v>
      </c>
      <c r="B17" s="43" t="s">
        <v>76</v>
      </c>
      <c r="C17" s="44" t="s">
        <v>77</v>
      </c>
      <c r="D17" s="45" t="s">
        <v>78</v>
      </c>
      <c r="E17" s="39" t="s">
        <v>79</v>
      </c>
      <c r="F17" s="46"/>
      <c r="G17" s="47">
        <v>383406100</v>
      </c>
      <c r="H17" s="16"/>
    </row>
    <row r="18" spans="1:8" s="15" customFormat="1" ht="67.5" customHeight="1" x14ac:dyDescent="0.25">
      <c r="A18" s="42">
        <v>11</v>
      </c>
      <c r="B18" s="43" t="s">
        <v>80</v>
      </c>
      <c r="C18" s="44" t="s">
        <v>81</v>
      </c>
      <c r="D18" s="45" t="s">
        <v>82</v>
      </c>
      <c r="E18" s="39" t="s">
        <v>83</v>
      </c>
      <c r="F18" s="46"/>
      <c r="G18" s="47">
        <v>244902000</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+COUNT(A8:A19)</f>
        <v>11</v>
      </c>
    </row>
    <row r="24" spans="1:8" s="22" customFormat="1" x14ac:dyDescent="0.25">
      <c r="A24" s="4"/>
      <c r="B24" s="5"/>
      <c r="C24" s="17" t="s">
        <v>11</v>
      </c>
      <c r="D24" s="20">
        <f>SUM(G8:G19)</f>
        <v>14657578724</v>
      </c>
      <c r="F24" s="8"/>
      <c r="G24" s="9"/>
      <c r="H24"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1"/>
      <c r="F1" s="1"/>
      <c r="G1" s="1"/>
    </row>
    <row r="2" spans="1:8" x14ac:dyDescent="0.25">
      <c r="A2" s="1" t="s">
        <v>12</v>
      </c>
      <c r="B2" s="1"/>
      <c r="C2" s="1"/>
      <c r="D2" s="1"/>
      <c r="E2" s="21"/>
      <c r="F2" s="1"/>
      <c r="G2" s="1"/>
    </row>
    <row r="3" spans="1:8" x14ac:dyDescent="0.25">
      <c r="A3" s="3" t="s">
        <v>88</v>
      </c>
      <c r="B3" s="3"/>
      <c r="C3" s="3"/>
      <c r="D3" s="3"/>
      <c r="E3" s="21"/>
      <c r="F3" s="3"/>
      <c r="G3" s="3"/>
    </row>
    <row r="4" spans="1:8" x14ac:dyDescent="0.25">
      <c r="A4" s="3" t="s">
        <v>84</v>
      </c>
      <c r="B4" s="3"/>
      <c r="C4" s="3"/>
      <c r="D4" s="3"/>
      <c r="E4" s="21"/>
      <c r="F4" s="3"/>
      <c r="G4" s="3"/>
    </row>
    <row r="5" spans="1:8" x14ac:dyDescent="0.25">
      <c r="C5" s="6"/>
      <c r="D5" s="7"/>
    </row>
    <row r="6" spans="1:8" s="13" customFormat="1" ht="15.75" thickBot="1" x14ac:dyDescent="0.3">
      <c r="A6" s="10"/>
      <c r="B6" s="10"/>
      <c r="C6" s="10"/>
      <c r="D6" s="10"/>
      <c r="E6" s="23"/>
      <c r="F6" s="10"/>
      <c r="G6" s="11"/>
      <c r="H6" s="12"/>
    </row>
    <row r="7" spans="1:8" s="13" customFormat="1" ht="36" customHeight="1" thickTop="1" x14ac:dyDescent="0.25">
      <c r="A7" s="25" t="s">
        <v>2</v>
      </c>
      <c r="B7" s="26" t="s">
        <v>3</v>
      </c>
      <c r="C7" s="26" t="s">
        <v>4</v>
      </c>
      <c r="D7" s="26" t="s">
        <v>5</v>
      </c>
      <c r="E7" s="40" t="s">
        <v>13</v>
      </c>
      <c r="F7" s="27" t="s">
        <v>6</v>
      </c>
      <c r="G7" s="28" t="s">
        <v>7</v>
      </c>
      <c r="H7" s="24" t="s">
        <v>8</v>
      </c>
    </row>
    <row r="8" spans="1:8" s="15" customFormat="1" ht="67.5" customHeight="1" x14ac:dyDescent="0.25">
      <c r="A8" s="42"/>
      <c r="B8" s="43"/>
      <c r="C8" s="44"/>
      <c r="D8" s="45"/>
      <c r="E8" s="39"/>
      <c r="F8" s="46"/>
      <c r="G8" s="47"/>
      <c r="H8" s="16"/>
    </row>
    <row r="9" spans="1:8" s="15" customFormat="1" ht="15.75" thickBot="1" x14ac:dyDescent="0.3">
      <c r="A9" s="30"/>
      <c r="B9" s="31"/>
      <c r="C9" s="32"/>
      <c r="D9" s="33"/>
      <c r="E9" s="34"/>
      <c r="F9" s="35"/>
      <c r="G9" s="41"/>
      <c r="H9" s="16"/>
    </row>
    <row r="10" spans="1:8" ht="15.75" thickTop="1" x14ac:dyDescent="0.25"/>
    <row r="12" spans="1:8" x14ac:dyDescent="0.25">
      <c r="C12" s="17" t="s">
        <v>10</v>
      </c>
      <c r="D12" s="18">
        <f>+COUNT(A8:A9)</f>
        <v>0</v>
      </c>
    </row>
    <row r="14" spans="1:8" s="22" customFormat="1" x14ac:dyDescent="0.25">
      <c r="A14" s="4"/>
      <c r="B14" s="5"/>
      <c r="C14" s="17" t="s">
        <v>11</v>
      </c>
      <c r="D14" s="20">
        <f>SUM(G8:G9)</f>
        <v>0</v>
      </c>
      <c r="F14" s="8"/>
      <c r="G14" s="9"/>
      <c r="H14"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2"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89</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90</v>
      </c>
      <c r="C8" s="38" t="s">
        <v>91</v>
      </c>
      <c r="D8" s="51" t="s">
        <v>92</v>
      </c>
      <c r="E8" s="39" t="s">
        <v>93</v>
      </c>
      <c r="F8" s="36"/>
      <c r="G8" s="52">
        <v>44398640</v>
      </c>
      <c r="H8" s="14" t="s">
        <v>9</v>
      </c>
      <c r="I8" s="50"/>
    </row>
    <row r="9" spans="1:9" s="15" customFormat="1" ht="67.5" customHeight="1" x14ac:dyDescent="0.25">
      <c r="A9" s="42">
        <v>2</v>
      </c>
      <c r="B9" s="43" t="s">
        <v>94</v>
      </c>
      <c r="C9" s="44" t="s">
        <v>95</v>
      </c>
      <c r="D9" s="48" t="s">
        <v>96</v>
      </c>
      <c r="E9" s="39" t="s">
        <v>97</v>
      </c>
      <c r="F9" s="46"/>
      <c r="G9" s="49">
        <v>464385600</v>
      </c>
      <c r="H9" s="16"/>
      <c r="I9" s="50"/>
    </row>
    <row r="10" spans="1:9" s="15" customFormat="1" ht="67.5" customHeight="1" x14ac:dyDescent="0.25">
      <c r="A10" s="42">
        <v>3</v>
      </c>
      <c r="B10" s="43" t="s">
        <v>98</v>
      </c>
      <c r="C10" s="44" t="s">
        <v>99</v>
      </c>
      <c r="D10" s="48" t="s">
        <v>100</v>
      </c>
      <c r="E10" s="39" t="s">
        <v>101</v>
      </c>
      <c r="F10" s="46"/>
      <c r="G10" s="47">
        <v>52976378</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561760618</v>
      </c>
      <c r="F16" s="8"/>
      <c r="G16" s="9"/>
      <c r="H1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0" zoomScaleNormal="70" workbookViewId="0">
      <selection activeCell="B8" sqref="B8:G1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127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102</v>
      </c>
      <c r="C8" s="38" t="s">
        <v>103</v>
      </c>
      <c r="D8" s="51" t="s">
        <v>104</v>
      </c>
      <c r="E8" s="39" t="s">
        <v>105</v>
      </c>
      <c r="F8" s="36"/>
      <c r="G8" s="52">
        <v>10472000</v>
      </c>
      <c r="H8" s="14" t="s">
        <v>9</v>
      </c>
      <c r="I8" s="50"/>
    </row>
    <row r="9" spans="1:9" s="15" customFormat="1" ht="67.5" customHeight="1" x14ac:dyDescent="0.25">
      <c r="A9" s="42">
        <v>2</v>
      </c>
      <c r="B9" s="43" t="s">
        <v>106</v>
      </c>
      <c r="C9" s="44" t="s">
        <v>107</v>
      </c>
      <c r="D9" s="48" t="s">
        <v>104</v>
      </c>
      <c r="E9" s="39" t="s">
        <v>105</v>
      </c>
      <c r="F9" s="46"/>
      <c r="G9" s="49">
        <v>19800000</v>
      </c>
      <c r="H9" s="16"/>
      <c r="I9" s="50"/>
    </row>
    <row r="10" spans="1:9" s="15" customFormat="1" ht="67.5" customHeight="1" x14ac:dyDescent="0.25">
      <c r="A10" s="42">
        <v>3</v>
      </c>
      <c r="B10" s="43" t="s">
        <v>108</v>
      </c>
      <c r="C10" s="44" t="s">
        <v>109</v>
      </c>
      <c r="D10" s="48" t="s">
        <v>110</v>
      </c>
      <c r="E10" s="39" t="s">
        <v>111</v>
      </c>
      <c r="F10" s="46"/>
      <c r="G10" s="47">
        <v>46030000</v>
      </c>
      <c r="H10" s="16"/>
    </row>
    <row r="11" spans="1:9" s="15" customFormat="1" ht="67.5" customHeight="1" x14ac:dyDescent="0.25">
      <c r="A11" s="42">
        <v>4</v>
      </c>
      <c r="B11" s="43" t="s">
        <v>112</v>
      </c>
      <c r="C11" s="44" t="s">
        <v>113</v>
      </c>
      <c r="D11" s="48" t="s">
        <v>114</v>
      </c>
      <c r="E11" s="39" t="s">
        <v>115</v>
      </c>
      <c r="F11" s="46"/>
      <c r="G11" s="47">
        <v>4617133</v>
      </c>
      <c r="H11" s="16"/>
    </row>
    <row r="12" spans="1:9" s="15" customFormat="1" ht="67.5" customHeight="1" x14ac:dyDescent="0.25">
      <c r="A12" s="42">
        <v>5</v>
      </c>
      <c r="B12" s="43" t="s">
        <v>116</v>
      </c>
      <c r="C12" s="44" t="s">
        <v>117</v>
      </c>
      <c r="D12" s="48" t="s">
        <v>118</v>
      </c>
      <c r="E12" s="39" t="s">
        <v>119</v>
      </c>
      <c r="F12" s="46"/>
      <c r="G12" s="47">
        <v>72999809</v>
      </c>
      <c r="H12" s="16"/>
    </row>
    <row r="13" spans="1:9" s="15" customFormat="1" ht="67.5" customHeight="1" x14ac:dyDescent="0.25">
      <c r="A13" s="42">
        <v>6</v>
      </c>
      <c r="B13" s="43" t="s">
        <v>120</v>
      </c>
      <c r="C13" s="44" t="s">
        <v>121</v>
      </c>
      <c r="D13" s="48" t="s">
        <v>122</v>
      </c>
      <c r="E13" s="39" t="s">
        <v>123</v>
      </c>
      <c r="F13" s="46"/>
      <c r="G13" s="47">
        <v>3529064</v>
      </c>
      <c r="H13" s="16"/>
    </row>
    <row r="14" spans="1:9" s="15" customFormat="1" ht="67.5" customHeight="1" x14ac:dyDescent="0.25">
      <c r="A14" s="42">
        <v>7</v>
      </c>
      <c r="B14" s="43" t="s">
        <v>124</v>
      </c>
      <c r="C14" s="44" t="s">
        <v>125</v>
      </c>
      <c r="D14" s="48" t="s">
        <v>126</v>
      </c>
      <c r="E14" s="39" t="s">
        <v>123</v>
      </c>
      <c r="F14" s="46"/>
      <c r="G14" s="47">
        <v>500000000</v>
      </c>
      <c r="H14" s="16"/>
    </row>
    <row r="15" spans="1:9" s="15" customFormat="1" ht="67.5" customHeight="1" x14ac:dyDescent="0.25">
      <c r="A15" s="42">
        <v>8</v>
      </c>
      <c r="B15" s="43" t="s">
        <v>128</v>
      </c>
      <c r="C15" s="44" t="s">
        <v>129</v>
      </c>
      <c r="D15" s="48" t="s">
        <v>130</v>
      </c>
      <c r="E15" s="39" t="s">
        <v>131</v>
      </c>
      <c r="F15" s="46"/>
      <c r="G15" s="47">
        <v>192661119</v>
      </c>
      <c r="H15" s="16"/>
    </row>
    <row r="16" spans="1:9" s="15" customFormat="1" ht="15.75" thickBot="1" x14ac:dyDescent="0.3">
      <c r="A16" s="30"/>
      <c r="B16" s="31"/>
      <c r="C16" s="32"/>
      <c r="D16" s="33"/>
      <c r="E16" s="34"/>
      <c r="F16" s="35"/>
      <c r="G16" s="41"/>
      <c r="H16" s="16"/>
    </row>
    <row r="17" spans="1:8" ht="15.75" thickTop="1" x14ac:dyDescent="0.25"/>
    <row r="19" spans="1:8" x14ac:dyDescent="0.25">
      <c r="C19" s="17" t="s">
        <v>10</v>
      </c>
      <c r="D19" s="18">
        <f>+COUNT(A8:A16)</f>
        <v>8</v>
      </c>
    </row>
    <row r="21" spans="1:8" s="22" customFormat="1" x14ac:dyDescent="0.25">
      <c r="A21" s="4"/>
      <c r="B21" s="5"/>
      <c r="C21" s="17" t="s">
        <v>11</v>
      </c>
      <c r="D21" s="20">
        <f>SUM(G8:G16)</f>
        <v>850109125</v>
      </c>
      <c r="F21" s="8"/>
      <c r="G21" s="9"/>
      <c r="H21"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9"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133</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132</v>
      </c>
      <c r="C8" s="38" t="s">
        <v>134</v>
      </c>
      <c r="D8" s="51" t="s">
        <v>135</v>
      </c>
      <c r="E8" s="39" t="s">
        <v>136</v>
      </c>
      <c r="F8" s="36"/>
      <c r="G8" s="52">
        <v>16342333</v>
      </c>
      <c r="H8" s="14" t="s">
        <v>9</v>
      </c>
      <c r="I8" s="50"/>
    </row>
    <row r="9" spans="1:9" s="15" customFormat="1" ht="67.5" customHeight="1" x14ac:dyDescent="0.25">
      <c r="A9" s="42">
        <v>2</v>
      </c>
      <c r="B9" s="43" t="s">
        <v>137</v>
      </c>
      <c r="C9" s="44" t="s">
        <v>138</v>
      </c>
      <c r="D9" s="48" t="s">
        <v>139</v>
      </c>
      <c r="E9" s="39" t="s">
        <v>136</v>
      </c>
      <c r="F9" s="46"/>
      <c r="G9" s="49">
        <v>567930581</v>
      </c>
      <c r="H9" s="16"/>
      <c r="I9" s="50"/>
    </row>
    <row r="10" spans="1:9" s="15" customFormat="1" ht="67.5" customHeight="1" x14ac:dyDescent="0.25">
      <c r="A10" s="42">
        <v>3</v>
      </c>
      <c r="B10" s="43" t="s">
        <v>140</v>
      </c>
      <c r="C10" s="44" t="s">
        <v>141</v>
      </c>
      <c r="D10" s="48" t="s">
        <v>142</v>
      </c>
      <c r="E10" s="39" t="s">
        <v>143</v>
      </c>
      <c r="F10" s="46"/>
      <c r="G10" s="47">
        <v>29976848</v>
      </c>
      <c r="H10" s="16"/>
    </row>
    <row r="11" spans="1:9" s="15" customFormat="1" ht="67.5" customHeight="1" x14ac:dyDescent="0.25">
      <c r="A11" s="42">
        <v>4</v>
      </c>
      <c r="B11" s="43" t="s">
        <v>144</v>
      </c>
      <c r="C11" s="44" t="s">
        <v>145</v>
      </c>
      <c r="D11" s="48" t="s">
        <v>146</v>
      </c>
      <c r="E11" s="39" t="s">
        <v>147</v>
      </c>
      <c r="F11" s="46"/>
      <c r="G11" s="47">
        <v>25764848</v>
      </c>
      <c r="H11" s="16"/>
    </row>
    <row r="12" spans="1:9" s="15" customFormat="1" ht="67.5" customHeight="1" x14ac:dyDescent="0.25">
      <c r="A12" s="42">
        <v>5</v>
      </c>
      <c r="B12" s="43" t="s">
        <v>148</v>
      </c>
      <c r="C12" s="44" t="s">
        <v>149</v>
      </c>
      <c r="D12" s="48" t="s">
        <v>150</v>
      </c>
      <c r="E12" s="39" t="s">
        <v>151</v>
      </c>
      <c r="F12" s="46"/>
      <c r="G12" s="47">
        <v>191776433</v>
      </c>
      <c r="H12" s="16"/>
    </row>
    <row r="13" spans="1:9" s="15" customFormat="1" ht="67.5" customHeight="1" x14ac:dyDescent="0.25">
      <c r="A13" s="42">
        <v>6</v>
      </c>
      <c r="B13" s="43" t="s">
        <v>152</v>
      </c>
      <c r="C13" s="44" t="s">
        <v>153</v>
      </c>
      <c r="D13" s="48" t="s">
        <v>154</v>
      </c>
      <c r="E13" s="39" t="s">
        <v>151</v>
      </c>
      <c r="F13" s="46"/>
      <c r="G13" s="47">
        <v>29807700</v>
      </c>
      <c r="H13" s="16"/>
    </row>
    <row r="14" spans="1:9" s="15" customFormat="1" ht="67.5" customHeight="1" x14ac:dyDescent="0.25">
      <c r="A14" s="42">
        <v>7</v>
      </c>
      <c r="B14" s="43" t="s">
        <v>155</v>
      </c>
      <c r="C14" s="44" t="s">
        <v>156</v>
      </c>
      <c r="D14" s="48" t="s">
        <v>157</v>
      </c>
      <c r="E14" s="39" t="s">
        <v>158</v>
      </c>
      <c r="F14" s="46"/>
      <c r="G14" s="47">
        <v>18493552</v>
      </c>
      <c r="H14" s="16"/>
    </row>
    <row r="15" spans="1:9" s="15" customFormat="1" ht="67.5" customHeight="1" x14ac:dyDescent="0.25">
      <c r="A15" s="42">
        <v>8</v>
      </c>
      <c r="B15" s="43" t="s">
        <v>159</v>
      </c>
      <c r="C15" s="44" t="s">
        <v>160</v>
      </c>
      <c r="D15" s="48" t="s">
        <v>161</v>
      </c>
      <c r="E15" s="39" t="s">
        <v>158</v>
      </c>
      <c r="F15" s="46"/>
      <c r="G15" s="47">
        <v>2900000</v>
      </c>
      <c r="H15" s="16"/>
    </row>
    <row r="16" spans="1:9" s="15" customFormat="1" ht="67.5" customHeight="1" x14ac:dyDescent="0.25">
      <c r="A16" s="42">
        <v>9</v>
      </c>
      <c r="B16" s="43" t="s">
        <v>162</v>
      </c>
      <c r="C16" s="44" t="s">
        <v>163</v>
      </c>
      <c r="D16" s="48" t="s">
        <v>164</v>
      </c>
      <c r="E16" s="39" t="s">
        <v>165</v>
      </c>
      <c r="F16" s="46"/>
      <c r="G16" s="47">
        <v>7436768260</v>
      </c>
      <c r="H16" s="16"/>
    </row>
    <row r="17" spans="1:8" s="15" customFormat="1" ht="67.5" customHeight="1" x14ac:dyDescent="0.25">
      <c r="A17" s="42">
        <v>10</v>
      </c>
      <c r="B17" s="43" t="s">
        <v>166</v>
      </c>
      <c r="C17" s="44" t="s">
        <v>167</v>
      </c>
      <c r="D17" s="48" t="s">
        <v>168</v>
      </c>
      <c r="E17" s="39" t="s">
        <v>165</v>
      </c>
      <c r="F17" s="46"/>
      <c r="G17" s="47">
        <v>256582629.44999999</v>
      </c>
      <c r="H17" s="16"/>
    </row>
    <row r="18" spans="1:8" s="15" customFormat="1" ht="67.5" customHeight="1" x14ac:dyDescent="0.25">
      <c r="A18" s="42">
        <v>11</v>
      </c>
      <c r="B18" s="43" t="s">
        <v>169</v>
      </c>
      <c r="C18" s="44" t="s">
        <v>170</v>
      </c>
      <c r="D18" s="48" t="s">
        <v>171</v>
      </c>
      <c r="E18" s="39" t="s">
        <v>172</v>
      </c>
      <c r="F18" s="46"/>
      <c r="G18" s="47">
        <v>6626742978</v>
      </c>
      <c r="H18" s="16"/>
    </row>
    <row r="19" spans="1:8" s="15" customFormat="1" ht="67.5" customHeight="1" x14ac:dyDescent="0.25">
      <c r="A19" s="42">
        <v>12</v>
      </c>
      <c r="B19" s="43" t="s">
        <v>173</v>
      </c>
      <c r="C19" s="44" t="s">
        <v>174</v>
      </c>
      <c r="D19" s="48" t="s">
        <v>175</v>
      </c>
      <c r="E19" s="39" t="s">
        <v>176</v>
      </c>
      <c r="F19" s="46"/>
      <c r="G19" s="47">
        <v>585297615</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+COUNT(A8:A20)</f>
        <v>12</v>
      </c>
    </row>
    <row r="25" spans="1:8" s="22" customFormat="1" x14ac:dyDescent="0.25">
      <c r="A25" s="4"/>
      <c r="B25" s="5"/>
      <c r="C25" s="17" t="s">
        <v>11</v>
      </c>
      <c r="D25" s="20">
        <f>SUM(G8:G20)</f>
        <v>15788383777.450001</v>
      </c>
      <c r="F25" s="8"/>
      <c r="G25" s="9"/>
      <c r="H25"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205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177</v>
      </c>
      <c r="C8" s="38" t="s">
        <v>178</v>
      </c>
      <c r="D8" s="51" t="s">
        <v>179</v>
      </c>
      <c r="E8" s="39" t="s">
        <v>180</v>
      </c>
      <c r="F8" s="36"/>
      <c r="G8" s="52" t="s">
        <v>181</v>
      </c>
      <c r="H8" s="14" t="s">
        <v>9</v>
      </c>
      <c r="I8" s="50">
        <f>2931686499+2123759274</f>
        <v>5055445773</v>
      </c>
    </row>
    <row r="9" spans="1:9" s="15" customFormat="1" ht="67.5" customHeight="1" x14ac:dyDescent="0.25">
      <c r="A9" s="42">
        <v>2</v>
      </c>
      <c r="B9" s="43" t="s">
        <v>182</v>
      </c>
      <c r="C9" s="44" t="s">
        <v>183</v>
      </c>
      <c r="D9" s="48" t="s">
        <v>184</v>
      </c>
      <c r="E9" s="39" t="s">
        <v>185</v>
      </c>
      <c r="F9" s="46"/>
      <c r="G9" s="49">
        <v>554828400</v>
      </c>
      <c r="H9" s="16"/>
      <c r="I9" s="50"/>
    </row>
    <row r="10" spans="1:9" s="15" customFormat="1" ht="67.5" customHeight="1" x14ac:dyDescent="0.25">
      <c r="A10" s="42">
        <v>3</v>
      </c>
      <c r="B10" s="43" t="s">
        <v>186</v>
      </c>
      <c r="C10" s="44" t="s">
        <v>187</v>
      </c>
      <c r="D10" s="48" t="s">
        <v>188</v>
      </c>
      <c r="E10" s="39" t="s">
        <v>185</v>
      </c>
      <c r="F10" s="46"/>
      <c r="G10" s="47">
        <v>239072216</v>
      </c>
      <c r="H10" s="16"/>
    </row>
    <row r="11" spans="1:9" s="15" customFormat="1" ht="67.5" customHeight="1" x14ac:dyDescent="0.25">
      <c r="A11" s="42">
        <v>4</v>
      </c>
      <c r="B11" s="43" t="s">
        <v>189</v>
      </c>
      <c r="C11" s="44" t="s">
        <v>190</v>
      </c>
      <c r="D11" s="48" t="s">
        <v>191</v>
      </c>
      <c r="E11" s="39" t="s">
        <v>192</v>
      </c>
      <c r="F11" s="46"/>
      <c r="G11" s="47">
        <v>859180000</v>
      </c>
      <c r="H11" s="16"/>
    </row>
    <row r="12" spans="1:9" s="15" customFormat="1" ht="67.5" customHeight="1" x14ac:dyDescent="0.25">
      <c r="A12" s="42">
        <v>5</v>
      </c>
      <c r="B12" s="43" t="s">
        <v>193</v>
      </c>
      <c r="C12" s="44" t="s">
        <v>194</v>
      </c>
      <c r="D12" s="48" t="s">
        <v>195</v>
      </c>
      <c r="E12" s="39" t="s">
        <v>196</v>
      </c>
      <c r="F12" s="46"/>
      <c r="G12" s="47">
        <v>377076133</v>
      </c>
      <c r="H12" s="16"/>
    </row>
    <row r="13" spans="1:9" s="15" customFormat="1" ht="67.5" customHeight="1" x14ac:dyDescent="0.25">
      <c r="A13" s="42">
        <v>6</v>
      </c>
      <c r="B13" s="43" t="s">
        <v>197</v>
      </c>
      <c r="C13" s="44" t="s">
        <v>198</v>
      </c>
      <c r="D13" s="48" t="s">
        <v>199</v>
      </c>
      <c r="E13" s="39" t="s">
        <v>200</v>
      </c>
      <c r="F13" s="46"/>
      <c r="G13" s="47">
        <v>76449908</v>
      </c>
      <c r="H13" s="16"/>
    </row>
    <row r="14" spans="1:9" s="15" customFormat="1" ht="67.5" customHeight="1" x14ac:dyDescent="0.25">
      <c r="A14" s="42">
        <v>7</v>
      </c>
      <c r="B14" s="43" t="s">
        <v>201</v>
      </c>
      <c r="C14" s="44" t="s">
        <v>202</v>
      </c>
      <c r="D14" s="48" t="s">
        <v>203</v>
      </c>
      <c r="E14" s="39" t="s">
        <v>204</v>
      </c>
      <c r="F14" s="46"/>
      <c r="G14" s="47">
        <v>1209083078</v>
      </c>
      <c r="H14" s="16"/>
    </row>
    <row r="15" spans="1:9" s="15" customFormat="1" ht="15.75" thickBot="1" x14ac:dyDescent="0.3">
      <c r="A15" s="30"/>
      <c r="B15" s="31"/>
      <c r="C15" s="32"/>
      <c r="D15" s="33"/>
      <c r="E15" s="34"/>
      <c r="F15" s="35"/>
      <c r="G15" s="41"/>
      <c r="H15" s="16"/>
    </row>
    <row r="16" spans="1:9" ht="15.75" thickTop="1" x14ac:dyDescent="0.25"/>
    <row r="18" spans="1:8" x14ac:dyDescent="0.25">
      <c r="C18" s="17" t="s">
        <v>10</v>
      </c>
      <c r="D18" s="18">
        <f>+COUNT(A8:A15)</f>
        <v>7</v>
      </c>
    </row>
    <row r="20" spans="1:8" s="22" customFormat="1" x14ac:dyDescent="0.25">
      <c r="A20" s="4"/>
      <c r="B20" s="5"/>
      <c r="C20" s="17" t="s">
        <v>11</v>
      </c>
      <c r="D20" s="20">
        <f>SUM(G8:G15)+I8</f>
        <v>8371135508</v>
      </c>
      <c r="F20" s="8"/>
      <c r="G20" s="9"/>
      <c r="H20"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ADJUDICADOS CONS</vt:lpstr>
      <vt:lpstr>ADJ ENERO</vt:lpstr>
      <vt:lpstr>ADJ FEBRERO</vt:lpstr>
      <vt:lpstr>ADJ MARZO</vt:lpstr>
      <vt:lpstr>ADJ ABRIL</vt:lpstr>
      <vt:lpstr>ADJ MAYO</vt:lpstr>
      <vt:lpstr>ADJ JUNIO</vt:lpstr>
      <vt:lpstr>ADJ JULIO</vt:lpstr>
      <vt:lpstr>ADJ AGOSTO</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2017-09-14T16:10:02Z</dcterms:modified>
</cp:coreProperties>
</file>