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activeX/activeX795.xml" ContentType="application/vnd.ms-office.activeX+xml"/>
  <Override PartName="/xl/activeX/activeX795.bin" ContentType="application/vnd.ms-office.activeX"/>
  <Override PartName="/xl/activeX/activeX796.xml" ContentType="application/vnd.ms-office.activeX+xml"/>
  <Override PartName="/xl/activeX/activeX796.bin" ContentType="application/vnd.ms-office.activeX"/>
  <Override PartName="/xl/activeX/activeX797.xml" ContentType="application/vnd.ms-office.activeX+xml"/>
  <Override PartName="/xl/activeX/activeX797.bin" ContentType="application/vnd.ms-office.activeX"/>
  <Override PartName="/xl/activeX/activeX798.xml" ContentType="application/vnd.ms-office.activeX+xml"/>
  <Override PartName="/xl/activeX/activeX798.bin" ContentType="application/vnd.ms-office.activeX"/>
  <Override PartName="/xl/activeX/activeX799.xml" ContentType="application/vnd.ms-office.activeX+xml"/>
  <Override PartName="/xl/activeX/activeX799.bin" ContentType="application/vnd.ms-office.activeX"/>
  <Override PartName="/xl/activeX/activeX800.xml" ContentType="application/vnd.ms-office.activeX+xml"/>
  <Override PartName="/xl/activeX/activeX800.bin" ContentType="application/vnd.ms-office.activeX"/>
  <Override PartName="/xl/activeX/activeX801.xml" ContentType="application/vnd.ms-office.activeX+xml"/>
  <Override PartName="/xl/activeX/activeX801.bin" ContentType="application/vnd.ms-office.activeX"/>
  <Override PartName="/xl/activeX/activeX802.xml" ContentType="application/vnd.ms-office.activeX+xml"/>
  <Override PartName="/xl/activeX/activeX802.bin" ContentType="application/vnd.ms-office.activeX"/>
  <Override PartName="/xl/activeX/activeX803.xml" ContentType="application/vnd.ms-office.activeX+xml"/>
  <Override PartName="/xl/activeX/activeX803.bin" ContentType="application/vnd.ms-office.activeX"/>
  <Override PartName="/xl/activeX/activeX804.xml" ContentType="application/vnd.ms-office.activeX+xml"/>
  <Override PartName="/xl/activeX/activeX804.bin" ContentType="application/vnd.ms-office.activeX"/>
  <Override PartName="/xl/activeX/activeX805.xml" ContentType="application/vnd.ms-office.activeX+xml"/>
  <Override PartName="/xl/activeX/activeX805.bin" ContentType="application/vnd.ms-office.activeX"/>
  <Override PartName="/xl/activeX/activeX806.xml" ContentType="application/vnd.ms-office.activeX+xml"/>
  <Override PartName="/xl/activeX/activeX806.bin" ContentType="application/vnd.ms-office.activeX"/>
  <Override PartName="/xl/activeX/activeX807.xml" ContentType="application/vnd.ms-office.activeX+xml"/>
  <Override PartName="/xl/activeX/activeX807.bin" ContentType="application/vnd.ms-office.activeX"/>
  <Override PartName="/xl/activeX/activeX808.xml" ContentType="application/vnd.ms-office.activeX+xml"/>
  <Override PartName="/xl/activeX/activeX808.bin" ContentType="application/vnd.ms-office.activeX"/>
  <Override PartName="/xl/activeX/activeX809.xml" ContentType="application/vnd.ms-office.activeX+xml"/>
  <Override PartName="/xl/activeX/activeX809.bin" ContentType="application/vnd.ms-office.activeX"/>
  <Override PartName="/xl/activeX/activeX810.xml" ContentType="application/vnd.ms-office.activeX+xml"/>
  <Override PartName="/xl/activeX/activeX810.bin" ContentType="application/vnd.ms-office.activeX"/>
  <Override PartName="/xl/activeX/activeX811.xml" ContentType="application/vnd.ms-office.activeX+xml"/>
  <Override PartName="/xl/activeX/activeX811.bin" ContentType="application/vnd.ms-office.activeX"/>
  <Override PartName="/xl/activeX/activeX812.xml" ContentType="application/vnd.ms-office.activeX+xml"/>
  <Override PartName="/xl/activeX/activeX812.bin" ContentType="application/vnd.ms-office.activeX"/>
  <Override PartName="/xl/activeX/activeX813.xml" ContentType="application/vnd.ms-office.activeX+xml"/>
  <Override PartName="/xl/activeX/activeX813.bin" ContentType="application/vnd.ms-office.activeX"/>
  <Override PartName="/xl/activeX/activeX814.xml" ContentType="application/vnd.ms-office.activeX+xml"/>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6.xml" ContentType="application/vnd.ms-office.activeX+xml"/>
  <Override PartName="/xl/activeX/activeX816.bin" ContentType="application/vnd.ms-office.activeX"/>
  <Override PartName="/xl/activeX/activeX817.xml" ContentType="application/vnd.ms-office.activeX+xml"/>
  <Override PartName="/xl/activeX/activeX817.bin" ContentType="application/vnd.ms-office.activeX"/>
  <Override PartName="/xl/activeX/activeX818.xml" ContentType="application/vnd.ms-office.activeX+xml"/>
  <Override PartName="/xl/activeX/activeX818.bin" ContentType="application/vnd.ms-office.activeX"/>
  <Override PartName="/xl/activeX/activeX819.xml" ContentType="application/vnd.ms-office.activeX+xml"/>
  <Override PartName="/xl/activeX/activeX819.bin" ContentType="application/vnd.ms-office.activeX"/>
  <Override PartName="/xl/activeX/activeX820.xml" ContentType="application/vnd.ms-office.activeX+xml"/>
  <Override PartName="/xl/activeX/activeX820.bin" ContentType="application/vnd.ms-office.activeX"/>
  <Override PartName="/xl/activeX/activeX821.xml" ContentType="application/vnd.ms-office.activeX+xml"/>
  <Override PartName="/xl/activeX/activeX821.bin" ContentType="application/vnd.ms-office.activeX"/>
  <Override PartName="/xl/activeX/activeX822.xml" ContentType="application/vnd.ms-office.activeX+xml"/>
  <Override PartName="/xl/activeX/activeX822.bin" ContentType="application/vnd.ms-office.activeX"/>
  <Override PartName="/xl/activeX/activeX823.xml" ContentType="application/vnd.ms-office.activeX+xml"/>
  <Override PartName="/xl/activeX/activeX823.bin" ContentType="application/vnd.ms-office.activeX"/>
  <Override PartName="/xl/activeX/activeX824.xml" ContentType="application/vnd.ms-office.activeX+xml"/>
  <Override PartName="/xl/activeX/activeX824.bin" ContentType="application/vnd.ms-office.activeX"/>
  <Override PartName="/xl/activeX/activeX825.xml" ContentType="application/vnd.ms-office.activeX+xml"/>
  <Override PartName="/xl/activeX/activeX825.bin" ContentType="application/vnd.ms-office.activeX"/>
  <Override PartName="/xl/activeX/activeX826.xml" ContentType="application/vnd.ms-office.activeX+xml"/>
  <Override PartName="/xl/activeX/activeX826.bin" ContentType="application/vnd.ms-office.activeX"/>
  <Override PartName="/xl/activeX/activeX827.xml" ContentType="application/vnd.ms-office.activeX+xml"/>
  <Override PartName="/xl/activeX/activeX827.bin" ContentType="application/vnd.ms-office.activeX"/>
  <Override PartName="/xl/activeX/activeX828.xml" ContentType="application/vnd.ms-office.activeX+xml"/>
  <Override PartName="/xl/activeX/activeX828.bin" ContentType="application/vnd.ms-office.activeX"/>
  <Override PartName="/xl/activeX/activeX829.xml" ContentType="application/vnd.ms-office.activeX+xml"/>
  <Override PartName="/xl/activeX/activeX829.bin" ContentType="application/vnd.ms-office.activeX"/>
  <Override PartName="/xl/activeX/activeX830.xml" ContentType="application/vnd.ms-office.activeX+xml"/>
  <Override PartName="/xl/activeX/activeX830.bin" ContentType="application/vnd.ms-office.activeX"/>
  <Override PartName="/xl/activeX/activeX831.xml" ContentType="application/vnd.ms-office.activeX+xml"/>
  <Override PartName="/xl/activeX/activeX831.bin" ContentType="application/vnd.ms-office.activeX"/>
  <Override PartName="/xl/activeX/activeX832.xml" ContentType="application/vnd.ms-office.activeX+xml"/>
  <Override PartName="/xl/activeX/activeX832.bin" ContentType="application/vnd.ms-office.activeX"/>
  <Override PartName="/xl/activeX/activeX833.xml" ContentType="application/vnd.ms-office.activeX+xml"/>
  <Override PartName="/xl/activeX/activeX833.bin" ContentType="application/vnd.ms-office.activeX"/>
  <Override PartName="/xl/activeX/activeX834.xml" ContentType="application/vnd.ms-office.activeX+xml"/>
  <Override PartName="/xl/activeX/activeX834.bin" ContentType="application/vnd.ms-office.activeX"/>
  <Override PartName="/xl/activeX/activeX835.xml" ContentType="application/vnd.ms-office.activeX+xml"/>
  <Override PartName="/xl/activeX/activeX835.bin" ContentType="application/vnd.ms-office.activeX"/>
  <Override PartName="/xl/activeX/activeX836.xml" ContentType="application/vnd.ms-office.activeX+xml"/>
  <Override PartName="/xl/activeX/activeX836.bin" ContentType="application/vnd.ms-office.activeX"/>
  <Override PartName="/xl/activeX/activeX837.xml" ContentType="application/vnd.ms-office.activeX+xml"/>
  <Override PartName="/xl/activeX/activeX837.bin" ContentType="application/vnd.ms-office.activeX"/>
  <Override PartName="/xl/activeX/activeX838.xml" ContentType="application/vnd.ms-office.activeX+xml"/>
  <Override PartName="/xl/activeX/activeX838.bin" ContentType="application/vnd.ms-office.activeX"/>
  <Override PartName="/xl/activeX/activeX839.xml" ContentType="application/vnd.ms-office.activeX+xml"/>
  <Override PartName="/xl/activeX/activeX839.bin" ContentType="application/vnd.ms-office.activeX"/>
  <Override PartName="/xl/activeX/activeX840.xml" ContentType="application/vnd.ms-office.activeX+xml"/>
  <Override PartName="/xl/activeX/activeX840.bin" ContentType="application/vnd.ms-office.activeX"/>
  <Override PartName="/xl/activeX/activeX841.xml" ContentType="application/vnd.ms-office.activeX+xml"/>
  <Override PartName="/xl/activeX/activeX841.bin" ContentType="application/vnd.ms-office.activeX"/>
  <Override PartName="/xl/activeX/activeX842.xml" ContentType="application/vnd.ms-office.activeX+xml"/>
  <Override PartName="/xl/activeX/activeX842.bin" ContentType="application/vnd.ms-office.activeX"/>
  <Override PartName="/xl/activeX/activeX843.xml" ContentType="application/vnd.ms-office.activeX+xml"/>
  <Override PartName="/xl/activeX/activeX843.bin" ContentType="application/vnd.ms-office.activeX"/>
  <Override PartName="/xl/activeX/activeX844.xml" ContentType="application/vnd.ms-office.activeX+xml"/>
  <Override PartName="/xl/activeX/activeX844.bin" ContentType="application/vnd.ms-office.activeX"/>
  <Override PartName="/xl/activeX/activeX845.xml" ContentType="application/vnd.ms-office.activeX+xml"/>
  <Override PartName="/xl/activeX/activeX845.bin" ContentType="application/vnd.ms-office.activeX"/>
  <Override PartName="/xl/activeX/activeX846.xml" ContentType="application/vnd.ms-office.activeX+xml"/>
  <Override PartName="/xl/activeX/activeX846.bin" ContentType="application/vnd.ms-office.activeX"/>
  <Override PartName="/xl/activeX/activeX847.xml" ContentType="application/vnd.ms-office.activeX+xml"/>
  <Override PartName="/xl/activeX/activeX847.bin" ContentType="application/vnd.ms-office.activeX"/>
  <Override PartName="/xl/activeX/activeX848.xml" ContentType="application/vnd.ms-office.activeX+xml"/>
  <Override PartName="/xl/activeX/activeX848.bin" ContentType="application/vnd.ms-office.activeX"/>
  <Override PartName="/xl/activeX/activeX849.xml" ContentType="application/vnd.ms-office.activeX+xml"/>
  <Override PartName="/xl/activeX/activeX849.bin" ContentType="application/vnd.ms-office.activeX"/>
  <Override PartName="/xl/activeX/activeX850.xml" ContentType="application/vnd.ms-office.activeX+xml"/>
  <Override PartName="/xl/activeX/activeX850.bin" ContentType="application/vnd.ms-office.activeX"/>
  <Override PartName="/xl/activeX/activeX851.xml" ContentType="application/vnd.ms-office.activeX+xml"/>
  <Override PartName="/xl/activeX/activeX851.bin" ContentType="application/vnd.ms-office.activeX"/>
  <Override PartName="/xl/activeX/activeX852.xml" ContentType="application/vnd.ms-office.activeX+xml"/>
  <Override PartName="/xl/activeX/activeX852.bin" ContentType="application/vnd.ms-office.activeX"/>
  <Override PartName="/xl/activeX/activeX853.xml" ContentType="application/vnd.ms-office.activeX+xml"/>
  <Override PartName="/xl/activeX/activeX853.bin" ContentType="application/vnd.ms-office.activeX"/>
  <Override PartName="/xl/activeX/activeX854.xml" ContentType="application/vnd.ms-office.activeX+xml"/>
  <Override PartName="/xl/activeX/activeX854.bin" ContentType="application/vnd.ms-office.activeX"/>
  <Override PartName="/xl/activeX/activeX855.xml" ContentType="application/vnd.ms-office.activeX+xml"/>
  <Override PartName="/xl/activeX/activeX855.bin" ContentType="application/vnd.ms-office.activeX"/>
  <Override PartName="/xl/activeX/activeX856.xml" ContentType="application/vnd.ms-office.activeX+xml"/>
  <Override PartName="/xl/activeX/activeX856.bin" ContentType="application/vnd.ms-office.activeX"/>
  <Override PartName="/xl/activeX/activeX857.xml" ContentType="application/vnd.ms-office.activeX+xml"/>
  <Override PartName="/xl/activeX/activeX857.bin" ContentType="application/vnd.ms-office.activeX"/>
  <Override PartName="/xl/activeX/activeX858.xml" ContentType="application/vnd.ms-office.activeX+xml"/>
  <Override PartName="/xl/activeX/activeX858.bin" ContentType="application/vnd.ms-office.activeX"/>
  <Override PartName="/xl/activeX/activeX859.xml" ContentType="application/vnd.ms-office.activeX+xml"/>
  <Override PartName="/xl/activeX/activeX859.bin" ContentType="application/vnd.ms-office.activeX"/>
  <Override PartName="/xl/activeX/activeX860.xml" ContentType="application/vnd.ms-office.activeX+xml"/>
  <Override PartName="/xl/activeX/activeX860.bin" ContentType="application/vnd.ms-office.activeX"/>
  <Override PartName="/xl/activeX/activeX861.xml" ContentType="application/vnd.ms-office.activeX+xml"/>
  <Override PartName="/xl/activeX/activeX861.bin" ContentType="application/vnd.ms-office.activeX"/>
  <Override PartName="/xl/activeX/activeX862.xml" ContentType="application/vnd.ms-office.activeX+xml"/>
  <Override PartName="/xl/activeX/activeX862.bin" ContentType="application/vnd.ms-office.activeX"/>
  <Override PartName="/xl/activeX/activeX863.xml" ContentType="application/vnd.ms-office.activeX+xml"/>
  <Override PartName="/xl/activeX/activeX863.bin" ContentType="application/vnd.ms-office.activeX"/>
  <Override PartName="/xl/activeX/activeX864.xml" ContentType="application/vnd.ms-office.activeX+xml"/>
  <Override PartName="/xl/activeX/activeX864.bin" ContentType="application/vnd.ms-office.activeX"/>
  <Override PartName="/xl/activeX/activeX865.xml" ContentType="application/vnd.ms-office.activeX+xml"/>
  <Override PartName="/xl/activeX/activeX865.bin" ContentType="application/vnd.ms-office.activeX"/>
  <Override PartName="/xl/activeX/activeX866.xml" ContentType="application/vnd.ms-office.activeX+xml"/>
  <Override PartName="/xl/activeX/activeX866.bin" ContentType="application/vnd.ms-office.activeX"/>
  <Override PartName="/xl/activeX/activeX867.xml" ContentType="application/vnd.ms-office.activeX+xml"/>
  <Override PartName="/xl/activeX/activeX867.bin" ContentType="application/vnd.ms-office.activeX"/>
  <Override PartName="/xl/activeX/activeX868.xml" ContentType="application/vnd.ms-office.activeX+xml"/>
  <Override PartName="/xl/activeX/activeX868.bin" ContentType="application/vnd.ms-office.activeX"/>
  <Override PartName="/xl/activeX/activeX869.xml" ContentType="application/vnd.ms-office.activeX+xml"/>
  <Override PartName="/xl/activeX/activeX869.bin" ContentType="application/vnd.ms-office.activeX"/>
  <Override PartName="/xl/activeX/activeX870.xml" ContentType="application/vnd.ms-office.activeX+xml"/>
  <Override PartName="/xl/activeX/activeX870.bin" ContentType="application/vnd.ms-office.activeX"/>
  <Override PartName="/xl/activeX/activeX871.xml" ContentType="application/vnd.ms-office.activeX+xml"/>
  <Override PartName="/xl/activeX/activeX871.bin" ContentType="application/vnd.ms-office.activeX"/>
  <Override PartName="/xl/activeX/activeX872.xml" ContentType="application/vnd.ms-office.activeX+xml"/>
  <Override PartName="/xl/activeX/activeX872.bin" ContentType="application/vnd.ms-office.activeX"/>
  <Override PartName="/xl/activeX/activeX873.xml" ContentType="application/vnd.ms-office.activeX+xml"/>
  <Override PartName="/xl/activeX/activeX873.bin" ContentType="application/vnd.ms-office.activeX"/>
  <Override PartName="/xl/activeX/activeX874.xml" ContentType="application/vnd.ms-office.activeX+xml"/>
  <Override PartName="/xl/activeX/activeX874.bin" ContentType="application/vnd.ms-office.activeX"/>
  <Override PartName="/xl/activeX/activeX875.xml" ContentType="application/vnd.ms-office.activeX+xml"/>
  <Override PartName="/xl/activeX/activeX875.bin" ContentType="application/vnd.ms-office.activeX"/>
  <Override PartName="/xl/activeX/activeX876.xml" ContentType="application/vnd.ms-office.activeX+xml"/>
  <Override PartName="/xl/activeX/activeX876.bin" ContentType="application/vnd.ms-office.activeX"/>
  <Override PartName="/xl/activeX/activeX877.xml" ContentType="application/vnd.ms-office.activeX+xml"/>
  <Override PartName="/xl/activeX/activeX877.bin" ContentType="application/vnd.ms-office.activeX"/>
  <Override PartName="/xl/activeX/activeX878.xml" ContentType="application/vnd.ms-office.activeX+xml"/>
  <Override PartName="/xl/activeX/activeX878.bin" ContentType="application/vnd.ms-office.activeX"/>
  <Override PartName="/xl/activeX/activeX879.xml" ContentType="application/vnd.ms-office.activeX+xml"/>
  <Override PartName="/xl/activeX/activeX879.bin" ContentType="application/vnd.ms-office.activeX"/>
  <Override PartName="/xl/activeX/activeX880.xml" ContentType="application/vnd.ms-office.activeX+xml"/>
  <Override PartName="/xl/activeX/activeX880.bin" ContentType="application/vnd.ms-office.activeX"/>
  <Override PartName="/xl/activeX/activeX881.xml" ContentType="application/vnd.ms-office.activeX+xml"/>
  <Override PartName="/xl/activeX/activeX881.bin" ContentType="application/vnd.ms-office.activeX"/>
  <Override PartName="/xl/activeX/activeX882.xml" ContentType="application/vnd.ms-office.activeX+xml"/>
  <Override PartName="/xl/activeX/activeX882.bin" ContentType="application/vnd.ms-office.activeX"/>
  <Override PartName="/xl/activeX/activeX883.xml" ContentType="application/vnd.ms-office.activeX+xml"/>
  <Override PartName="/xl/activeX/activeX883.bin" ContentType="application/vnd.ms-office.activeX"/>
  <Override PartName="/xl/activeX/activeX884.xml" ContentType="application/vnd.ms-office.activeX+xml"/>
  <Override PartName="/xl/activeX/activeX884.bin" ContentType="application/vnd.ms-office.activeX"/>
  <Override PartName="/xl/activeX/activeX885.xml" ContentType="application/vnd.ms-office.activeX+xml"/>
  <Override PartName="/xl/activeX/activeX885.bin" ContentType="application/vnd.ms-office.activeX"/>
  <Override PartName="/xl/activeX/activeX886.xml" ContentType="application/vnd.ms-office.activeX+xml"/>
  <Override PartName="/xl/activeX/activeX886.bin" ContentType="application/vnd.ms-office.activeX"/>
  <Override PartName="/xl/activeX/activeX887.xml" ContentType="application/vnd.ms-office.activeX+xml"/>
  <Override PartName="/xl/activeX/activeX887.bin" ContentType="application/vnd.ms-office.activeX"/>
  <Override PartName="/xl/activeX/activeX888.xml" ContentType="application/vnd.ms-office.activeX+xml"/>
  <Override PartName="/xl/activeX/activeX888.bin" ContentType="application/vnd.ms-office.activeX"/>
  <Override PartName="/xl/activeX/activeX889.xml" ContentType="application/vnd.ms-office.activeX+xml"/>
  <Override PartName="/xl/activeX/activeX889.bin" ContentType="application/vnd.ms-office.activeX"/>
  <Override PartName="/xl/activeX/activeX890.xml" ContentType="application/vnd.ms-office.activeX+xml"/>
  <Override PartName="/xl/activeX/activeX890.bin" ContentType="application/vnd.ms-office.activeX"/>
  <Override PartName="/xl/activeX/activeX891.xml" ContentType="application/vnd.ms-office.activeX+xml"/>
  <Override PartName="/xl/activeX/activeX891.bin" ContentType="application/vnd.ms-office.activeX"/>
  <Override PartName="/xl/activeX/activeX892.xml" ContentType="application/vnd.ms-office.activeX+xml"/>
  <Override PartName="/xl/activeX/activeX892.bin" ContentType="application/vnd.ms-office.activeX"/>
  <Override PartName="/xl/activeX/activeX893.xml" ContentType="application/vnd.ms-office.activeX+xml"/>
  <Override PartName="/xl/activeX/activeX893.bin" ContentType="application/vnd.ms-office.activeX"/>
  <Override PartName="/xl/activeX/activeX894.xml" ContentType="application/vnd.ms-office.activeX+xml"/>
  <Override PartName="/xl/activeX/activeX894.bin" ContentType="application/vnd.ms-office.activeX"/>
  <Override PartName="/xl/activeX/activeX895.xml" ContentType="application/vnd.ms-office.activeX+xml"/>
  <Override PartName="/xl/activeX/activeX895.bin" ContentType="application/vnd.ms-office.activeX"/>
  <Override PartName="/xl/activeX/activeX896.xml" ContentType="application/vnd.ms-office.activeX+xml"/>
  <Override PartName="/xl/activeX/activeX896.bin" ContentType="application/vnd.ms-office.activeX"/>
  <Override PartName="/xl/activeX/activeX897.xml" ContentType="application/vnd.ms-office.activeX+xml"/>
  <Override PartName="/xl/activeX/activeX897.bin" ContentType="application/vnd.ms-office.activeX"/>
  <Override PartName="/xl/activeX/activeX898.xml" ContentType="application/vnd.ms-office.activeX+xml"/>
  <Override PartName="/xl/activeX/activeX898.bin" ContentType="application/vnd.ms-office.activeX"/>
  <Override PartName="/xl/activeX/activeX899.xml" ContentType="application/vnd.ms-office.activeX+xml"/>
  <Override PartName="/xl/activeX/activeX899.bin" ContentType="application/vnd.ms-office.activeX"/>
  <Override PartName="/xl/activeX/activeX900.xml" ContentType="application/vnd.ms-office.activeX+xml"/>
  <Override PartName="/xl/activeX/activeX900.bin" ContentType="application/vnd.ms-office.activeX"/>
  <Override PartName="/xl/activeX/activeX901.xml" ContentType="application/vnd.ms-office.activeX+xml"/>
  <Override PartName="/xl/activeX/activeX901.bin" ContentType="application/vnd.ms-office.activeX"/>
  <Override PartName="/xl/activeX/activeX902.xml" ContentType="application/vnd.ms-office.activeX+xml"/>
  <Override PartName="/xl/activeX/activeX902.bin" ContentType="application/vnd.ms-office.activeX"/>
  <Override PartName="/xl/activeX/activeX903.xml" ContentType="application/vnd.ms-office.activeX+xml"/>
  <Override PartName="/xl/activeX/activeX903.bin" ContentType="application/vnd.ms-office.activeX"/>
  <Override PartName="/xl/activeX/activeX904.xml" ContentType="application/vnd.ms-office.activeX+xml"/>
  <Override PartName="/xl/activeX/activeX904.bin" ContentType="application/vnd.ms-office.activeX"/>
  <Override PartName="/xl/activeX/activeX905.xml" ContentType="application/vnd.ms-office.activeX+xml"/>
  <Override PartName="/xl/activeX/activeX905.bin" ContentType="application/vnd.ms-office.activeX"/>
  <Override PartName="/xl/activeX/activeX906.xml" ContentType="application/vnd.ms-office.activeX+xml"/>
  <Override PartName="/xl/activeX/activeX906.bin" ContentType="application/vnd.ms-office.activeX"/>
  <Override PartName="/xl/activeX/activeX907.xml" ContentType="application/vnd.ms-office.activeX+xml"/>
  <Override PartName="/xl/activeX/activeX907.bin" ContentType="application/vnd.ms-office.activeX"/>
  <Override PartName="/xl/activeX/activeX908.xml" ContentType="application/vnd.ms-office.activeX+xml"/>
  <Override PartName="/xl/activeX/activeX908.bin" ContentType="application/vnd.ms-office.activeX"/>
  <Override PartName="/xl/activeX/activeX909.xml" ContentType="application/vnd.ms-office.activeX+xml"/>
  <Override PartName="/xl/activeX/activeX909.bin" ContentType="application/vnd.ms-office.activeX"/>
  <Override PartName="/xl/activeX/activeX910.xml" ContentType="application/vnd.ms-office.activeX+xml"/>
  <Override PartName="/xl/activeX/activeX910.bin" ContentType="application/vnd.ms-office.activeX"/>
  <Override PartName="/xl/activeX/activeX911.xml" ContentType="application/vnd.ms-office.activeX+xml"/>
  <Override PartName="/xl/activeX/activeX911.bin" ContentType="application/vnd.ms-office.activeX"/>
  <Override PartName="/xl/activeX/activeX912.xml" ContentType="application/vnd.ms-office.activeX+xml"/>
  <Override PartName="/xl/activeX/activeX912.bin" ContentType="application/vnd.ms-office.activeX"/>
  <Override PartName="/xl/activeX/activeX913.xml" ContentType="application/vnd.ms-office.activeX+xml"/>
  <Override PartName="/xl/activeX/activeX913.bin" ContentType="application/vnd.ms-office.activeX"/>
  <Override PartName="/xl/activeX/activeX914.xml" ContentType="application/vnd.ms-office.activeX+xml"/>
  <Override PartName="/xl/activeX/activeX914.bin" ContentType="application/vnd.ms-office.activeX"/>
  <Override PartName="/xl/activeX/activeX915.xml" ContentType="application/vnd.ms-office.activeX+xml"/>
  <Override PartName="/xl/activeX/activeX915.bin" ContentType="application/vnd.ms-office.activeX"/>
  <Override PartName="/xl/activeX/activeX916.xml" ContentType="application/vnd.ms-office.activeX+xml"/>
  <Override PartName="/xl/activeX/activeX916.bin" ContentType="application/vnd.ms-office.activeX"/>
  <Override PartName="/xl/activeX/activeX917.xml" ContentType="application/vnd.ms-office.activeX+xml"/>
  <Override PartName="/xl/activeX/activeX917.bin" ContentType="application/vnd.ms-office.activeX"/>
  <Override PartName="/xl/activeX/activeX918.xml" ContentType="application/vnd.ms-office.activeX+xml"/>
  <Override PartName="/xl/activeX/activeX918.bin" ContentType="application/vnd.ms-office.activeX"/>
  <Override PartName="/xl/activeX/activeX919.xml" ContentType="application/vnd.ms-office.activeX+xml"/>
  <Override PartName="/xl/activeX/activeX919.bin" ContentType="application/vnd.ms-office.activeX"/>
  <Override PartName="/xl/activeX/activeX920.xml" ContentType="application/vnd.ms-office.activeX+xml"/>
  <Override PartName="/xl/activeX/activeX920.bin" ContentType="application/vnd.ms-office.activeX"/>
  <Override PartName="/xl/activeX/activeX921.xml" ContentType="application/vnd.ms-office.activeX+xml"/>
  <Override PartName="/xl/activeX/activeX921.bin" ContentType="application/vnd.ms-office.activeX"/>
  <Override PartName="/xl/activeX/activeX922.xml" ContentType="application/vnd.ms-office.activeX+xml"/>
  <Override PartName="/xl/activeX/activeX922.bin" ContentType="application/vnd.ms-office.activeX"/>
  <Override PartName="/xl/activeX/activeX923.xml" ContentType="application/vnd.ms-office.activeX+xml"/>
  <Override PartName="/xl/activeX/activeX923.bin" ContentType="application/vnd.ms-office.activeX"/>
  <Override PartName="/xl/activeX/activeX924.xml" ContentType="application/vnd.ms-office.activeX+xml"/>
  <Override PartName="/xl/activeX/activeX924.bin" ContentType="application/vnd.ms-office.activeX"/>
  <Override PartName="/xl/activeX/activeX925.xml" ContentType="application/vnd.ms-office.activeX+xml"/>
  <Override PartName="/xl/activeX/activeX925.bin" ContentType="application/vnd.ms-office.activeX"/>
  <Override PartName="/xl/activeX/activeX926.xml" ContentType="application/vnd.ms-office.activeX+xml"/>
  <Override PartName="/xl/activeX/activeX926.bin" ContentType="application/vnd.ms-office.activeX"/>
  <Override PartName="/xl/activeX/activeX927.xml" ContentType="application/vnd.ms-office.activeX+xml"/>
  <Override PartName="/xl/activeX/activeX927.bin" ContentType="application/vnd.ms-office.activeX"/>
  <Override PartName="/xl/activeX/activeX928.xml" ContentType="application/vnd.ms-office.activeX+xml"/>
  <Override PartName="/xl/activeX/activeX928.bin" ContentType="application/vnd.ms-office.activeX"/>
  <Override PartName="/xl/activeX/activeX929.xml" ContentType="application/vnd.ms-office.activeX+xml"/>
  <Override PartName="/xl/activeX/activeX929.bin" ContentType="application/vnd.ms-office.activeX"/>
  <Override PartName="/xl/activeX/activeX930.xml" ContentType="application/vnd.ms-office.activeX+xml"/>
  <Override PartName="/xl/activeX/activeX930.bin" ContentType="application/vnd.ms-office.activeX"/>
  <Override PartName="/xl/activeX/activeX931.xml" ContentType="application/vnd.ms-office.activeX+xml"/>
  <Override PartName="/xl/activeX/activeX931.bin" ContentType="application/vnd.ms-office.activeX"/>
  <Override PartName="/xl/activeX/activeX932.xml" ContentType="application/vnd.ms-office.activeX+xml"/>
  <Override PartName="/xl/activeX/activeX932.bin" ContentType="application/vnd.ms-office.activeX"/>
  <Override PartName="/xl/activeX/activeX933.xml" ContentType="application/vnd.ms-office.activeX+xml"/>
  <Override PartName="/xl/activeX/activeX933.bin" ContentType="application/vnd.ms-office.activeX"/>
  <Override PartName="/xl/activeX/activeX934.xml" ContentType="application/vnd.ms-office.activeX+xml"/>
  <Override PartName="/xl/activeX/activeX934.bin" ContentType="application/vnd.ms-office.activeX"/>
  <Override PartName="/xl/activeX/activeX935.xml" ContentType="application/vnd.ms-office.activeX+xml"/>
  <Override PartName="/xl/activeX/activeX935.bin" ContentType="application/vnd.ms-office.activeX"/>
  <Override PartName="/xl/activeX/activeX936.xml" ContentType="application/vnd.ms-office.activeX+xml"/>
  <Override PartName="/xl/activeX/activeX936.bin" ContentType="application/vnd.ms-office.activeX"/>
  <Override PartName="/xl/activeX/activeX937.xml" ContentType="application/vnd.ms-office.activeX+xml"/>
  <Override PartName="/xl/activeX/activeX937.bin" ContentType="application/vnd.ms-office.activeX"/>
  <Override PartName="/xl/activeX/activeX938.xml" ContentType="application/vnd.ms-office.activeX+xml"/>
  <Override PartName="/xl/activeX/activeX938.bin" ContentType="application/vnd.ms-office.activeX"/>
  <Override PartName="/xl/activeX/activeX939.xml" ContentType="application/vnd.ms-office.activeX+xml"/>
  <Override PartName="/xl/activeX/activeX939.bin" ContentType="application/vnd.ms-office.activeX"/>
  <Override PartName="/xl/activeX/activeX940.xml" ContentType="application/vnd.ms-office.activeX+xml"/>
  <Override PartName="/xl/activeX/activeX940.bin" ContentType="application/vnd.ms-office.activeX"/>
  <Override PartName="/xl/activeX/activeX941.xml" ContentType="application/vnd.ms-office.activeX+xml"/>
  <Override PartName="/xl/activeX/activeX941.bin" ContentType="application/vnd.ms-office.activeX"/>
  <Override PartName="/xl/activeX/activeX942.xml" ContentType="application/vnd.ms-office.activeX+xml"/>
  <Override PartName="/xl/activeX/activeX942.bin" ContentType="application/vnd.ms-office.activeX"/>
  <Override PartName="/xl/activeX/activeX943.xml" ContentType="application/vnd.ms-office.activeX+xml"/>
  <Override PartName="/xl/activeX/activeX943.bin" ContentType="application/vnd.ms-office.activeX"/>
  <Override PartName="/xl/activeX/activeX944.xml" ContentType="application/vnd.ms-office.activeX+xml"/>
  <Override PartName="/xl/activeX/activeX944.bin" ContentType="application/vnd.ms-office.activeX"/>
  <Override PartName="/xl/activeX/activeX945.xml" ContentType="application/vnd.ms-office.activeX+xml"/>
  <Override PartName="/xl/activeX/activeX945.bin" ContentType="application/vnd.ms-office.activeX"/>
  <Override PartName="/xl/activeX/activeX946.xml" ContentType="application/vnd.ms-office.activeX+xml"/>
  <Override PartName="/xl/activeX/activeX946.bin" ContentType="application/vnd.ms-office.activeX"/>
  <Override PartName="/xl/activeX/activeX947.xml" ContentType="application/vnd.ms-office.activeX+xml"/>
  <Override PartName="/xl/activeX/activeX947.bin" ContentType="application/vnd.ms-office.activeX"/>
  <Override PartName="/xl/activeX/activeX948.xml" ContentType="application/vnd.ms-office.activeX+xml"/>
  <Override PartName="/xl/activeX/activeX948.bin" ContentType="application/vnd.ms-office.activeX"/>
  <Override PartName="/xl/activeX/activeX949.xml" ContentType="application/vnd.ms-office.activeX+xml"/>
  <Override PartName="/xl/activeX/activeX949.bin" ContentType="application/vnd.ms-office.activeX"/>
  <Override PartName="/xl/activeX/activeX950.xml" ContentType="application/vnd.ms-office.activeX+xml"/>
  <Override PartName="/xl/activeX/activeX950.bin" ContentType="application/vnd.ms-office.activeX"/>
  <Override PartName="/xl/activeX/activeX951.xml" ContentType="application/vnd.ms-office.activeX+xml"/>
  <Override PartName="/xl/activeX/activeX951.bin" ContentType="application/vnd.ms-office.activeX"/>
  <Override PartName="/xl/activeX/activeX952.xml" ContentType="application/vnd.ms-office.activeX+xml"/>
  <Override PartName="/xl/activeX/activeX952.bin" ContentType="application/vnd.ms-office.activeX"/>
  <Override PartName="/xl/activeX/activeX953.xml" ContentType="application/vnd.ms-office.activeX+xml"/>
  <Override PartName="/xl/activeX/activeX953.bin" ContentType="application/vnd.ms-office.activeX"/>
  <Override PartName="/xl/activeX/activeX954.xml" ContentType="application/vnd.ms-office.activeX+xml"/>
  <Override PartName="/xl/activeX/activeX954.bin" ContentType="application/vnd.ms-office.activeX"/>
  <Override PartName="/xl/activeX/activeX955.xml" ContentType="application/vnd.ms-office.activeX+xml"/>
  <Override PartName="/xl/activeX/activeX955.bin" ContentType="application/vnd.ms-office.activeX"/>
  <Override PartName="/xl/activeX/activeX956.xml" ContentType="application/vnd.ms-office.activeX+xml"/>
  <Override PartName="/xl/activeX/activeX956.bin" ContentType="application/vnd.ms-office.activeX"/>
  <Override PartName="/xl/activeX/activeX957.xml" ContentType="application/vnd.ms-office.activeX+xml"/>
  <Override PartName="/xl/activeX/activeX957.bin" ContentType="application/vnd.ms-office.activeX"/>
  <Override PartName="/xl/activeX/activeX958.xml" ContentType="application/vnd.ms-office.activeX+xml"/>
  <Override PartName="/xl/activeX/activeX958.bin" ContentType="application/vnd.ms-office.activeX"/>
  <Override PartName="/xl/activeX/activeX959.xml" ContentType="application/vnd.ms-office.activeX+xml"/>
  <Override PartName="/xl/activeX/activeX959.bin" ContentType="application/vnd.ms-office.activeX"/>
  <Override PartName="/xl/activeX/activeX960.xml" ContentType="application/vnd.ms-office.activeX+xml"/>
  <Override PartName="/xl/activeX/activeX960.bin" ContentType="application/vnd.ms-office.activeX"/>
  <Override PartName="/xl/activeX/activeX961.xml" ContentType="application/vnd.ms-office.activeX+xml"/>
  <Override PartName="/xl/activeX/activeX961.bin" ContentType="application/vnd.ms-office.activeX"/>
  <Override PartName="/xl/activeX/activeX962.xml" ContentType="application/vnd.ms-office.activeX+xml"/>
  <Override PartName="/xl/activeX/activeX962.bin" ContentType="application/vnd.ms-office.activeX"/>
  <Override PartName="/xl/activeX/activeX963.xml" ContentType="application/vnd.ms-office.activeX+xml"/>
  <Override PartName="/xl/activeX/activeX963.bin" ContentType="application/vnd.ms-office.activeX"/>
  <Override PartName="/xl/activeX/activeX964.xml" ContentType="application/vnd.ms-office.activeX+xml"/>
  <Override PartName="/xl/activeX/activeX964.bin" ContentType="application/vnd.ms-office.activeX"/>
  <Override PartName="/xl/activeX/activeX965.xml" ContentType="application/vnd.ms-office.activeX+xml"/>
  <Override PartName="/xl/activeX/activeX965.bin" ContentType="application/vnd.ms-office.activeX"/>
  <Override PartName="/xl/activeX/activeX966.xml" ContentType="application/vnd.ms-office.activeX+xml"/>
  <Override PartName="/xl/activeX/activeX966.bin" ContentType="application/vnd.ms-office.activeX"/>
  <Override PartName="/xl/activeX/activeX967.xml" ContentType="application/vnd.ms-office.activeX+xml"/>
  <Override PartName="/xl/activeX/activeX967.bin" ContentType="application/vnd.ms-office.activeX"/>
  <Override PartName="/xl/activeX/activeX968.xml" ContentType="application/vnd.ms-office.activeX+xml"/>
  <Override PartName="/xl/activeX/activeX968.bin" ContentType="application/vnd.ms-office.activeX"/>
  <Override PartName="/xl/activeX/activeX969.xml" ContentType="application/vnd.ms-office.activeX+xml"/>
  <Override PartName="/xl/activeX/activeX969.bin" ContentType="application/vnd.ms-office.activeX"/>
  <Override PartName="/xl/activeX/activeX970.xml" ContentType="application/vnd.ms-office.activeX+xml"/>
  <Override PartName="/xl/activeX/activeX970.bin" ContentType="application/vnd.ms-office.activeX"/>
  <Override PartName="/xl/activeX/activeX971.xml" ContentType="application/vnd.ms-office.activeX+xml"/>
  <Override PartName="/xl/activeX/activeX971.bin" ContentType="application/vnd.ms-office.activeX"/>
  <Override PartName="/xl/activeX/activeX972.xml" ContentType="application/vnd.ms-office.activeX+xml"/>
  <Override PartName="/xl/activeX/activeX972.bin" ContentType="application/vnd.ms-office.activeX"/>
  <Override PartName="/xl/activeX/activeX973.xml" ContentType="application/vnd.ms-office.activeX+xml"/>
  <Override PartName="/xl/activeX/activeX973.bin" ContentType="application/vnd.ms-office.activeX"/>
  <Override PartName="/xl/activeX/activeX974.xml" ContentType="application/vnd.ms-office.activeX+xml"/>
  <Override PartName="/xl/activeX/activeX974.bin" ContentType="application/vnd.ms-office.activeX"/>
  <Override PartName="/xl/activeX/activeX975.xml" ContentType="application/vnd.ms-office.activeX+xml"/>
  <Override PartName="/xl/activeX/activeX975.bin" ContentType="application/vnd.ms-office.activeX"/>
  <Override PartName="/xl/activeX/activeX976.xml" ContentType="application/vnd.ms-office.activeX+xml"/>
  <Override PartName="/xl/activeX/activeX976.bin" ContentType="application/vnd.ms-office.activeX"/>
  <Override PartName="/xl/activeX/activeX977.xml" ContentType="application/vnd.ms-office.activeX+xml"/>
  <Override PartName="/xl/activeX/activeX977.bin" ContentType="application/vnd.ms-office.activeX"/>
  <Override PartName="/xl/activeX/activeX978.xml" ContentType="application/vnd.ms-office.activeX+xml"/>
  <Override PartName="/xl/activeX/activeX978.bin" ContentType="application/vnd.ms-office.activeX"/>
  <Override PartName="/xl/activeX/activeX979.xml" ContentType="application/vnd.ms-office.activeX+xml"/>
  <Override PartName="/xl/activeX/activeX979.bin" ContentType="application/vnd.ms-office.activeX"/>
  <Override PartName="/xl/activeX/activeX980.xml" ContentType="application/vnd.ms-office.activeX+xml"/>
  <Override PartName="/xl/activeX/activeX980.bin" ContentType="application/vnd.ms-office.activeX"/>
  <Override PartName="/xl/activeX/activeX981.xml" ContentType="application/vnd.ms-office.activeX+xml"/>
  <Override PartName="/xl/activeX/activeX981.bin" ContentType="application/vnd.ms-office.activeX"/>
  <Override PartName="/xl/activeX/activeX982.xml" ContentType="application/vnd.ms-office.activeX+xml"/>
  <Override PartName="/xl/activeX/activeX982.bin" ContentType="application/vnd.ms-office.activeX"/>
  <Override PartName="/xl/activeX/activeX983.xml" ContentType="application/vnd.ms-office.activeX+xml"/>
  <Override PartName="/xl/activeX/activeX983.bin" ContentType="application/vnd.ms-office.activeX"/>
  <Override PartName="/xl/activeX/activeX984.xml" ContentType="application/vnd.ms-office.activeX+xml"/>
  <Override PartName="/xl/activeX/activeX984.bin" ContentType="application/vnd.ms-office.activeX"/>
  <Override PartName="/xl/activeX/activeX985.xml" ContentType="application/vnd.ms-office.activeX+xml"/>
  <Override PartName="/xl/activeX/activeX985.bin" ContentType="application/vnd.ms-office.activeX"/>
  <Override PartName="/xl/activeX/activeX986.xml" ContentType="application/vnd.ms-office.activeX+xml"/>
  <Override PartName="/xl/activeX/activeX986.bin" ContentType="application/vnd.ms-office.activeX"/>
  <Override PartName="/xl/activeX/activeX987.xml" ContentType="application/vnd.ms-office.activeX+xml"/>
  <Override PartName="/xl/activeX/activeX987.bin" ContentType="application/vnd.ms-office.activeX"/>
  <Override PartName="/xl/activeX/activeX988.xml" ContentType="application/vnd.ms-office.activeX+xml"/>
  <Override PartName="/xl/activeX/activeX988.bin" ContentType="application/vnd.ms-office.activeX"/>
  <Override PartName="/xl/activeX/activeX989.xml" ContentType="application/vnd.ms-office.activeX+xml"/>
  <Override PartName="/xl/activeX/activeX989.bin" ContentType="application/vnd.ms-office.activeX"/>
  <Override PartName="/xl/activeX/activeX990.xml" ContentType="application/vnd.ms-office.activeX+xml"/>
  <Override PartName="/xl/activeX/activeX990.bin" ContentType="application/vnd.ms-office.activeX"/>
  <Override PartName="/xl/activeX/activeX991.xml" ContentType="application/vnd.ms-office.activeX+xml"/>
  <Override PartName="/xl/activeX/activeX991.bin" ContentType="application/vnd.ms-office.activeX"/>
  <Override PartName="/xl/activeX/activeX992.xml" ContentType="application/vnd.ms-office.activeX+xml"/>
  <Override PartName="/xl/activeX/activeX992.bin" ContentType="application/vnd.ms-office.activeX"/>
  <Override PartName="/xl/activeX/activeX993.xml" ContentType="application/vnd.ms-office.activeX+xml"/>
  <Override PartName="/xl/activeX/activeX993.bin" ContentType="application/vnd.ms-office.activeX"/>
  <Override PartName="/xl/activeX/activeX994.xml" ContentType="application/vnd.ms-office.activeX+xml"/>
  <Override PartName="/xl/activeX/activeX994.bin" ContentType="application/vnd.ms-office.activeX"/>
  <Override PartName="/xl/activeX/activeX995.xml" ContentType="application/vnd.ms-office.activeX+xml"/>
  <Override PartName="/xl/activeX/activeX995.bin" ContentType="application/vnd.ms-office.activeX"/>
  <Override PartName="/xl/activeX/activeX996.xml" ContentType="application/vnd.ms-office.activeX+xml"/>
  <Override PartName="/xl/activeX/activeX996.bin" ContentType="application/vnd.ms-office.activeX"/>
  <Override PartName="/xl/activeX/activeX997.xml" ContentType="application/vnd.ms-office.activeX+xml"/>
  <Override PartName="/xl/activeX/activeX997.bin" ContentType="application/vnd.ms-office.activeX"/>
  <Override PartName="/xl/activeX/activeX998.xml" ContentType="application/vnd.ms-office.activeX+xml"/>
  <Override PartName="/xl/activeX/activeX998.bin" ContentType="application/vnd.ms-office.activeX"/>
  <Override PartName="/xl/activeX/activeX999.xml" ContentType="application/vnd.ms-office.activeX+xml"/>
  <Override PartName="/xl/activeX/activeX999.bin" ContentType="application/vnd.ms-office.activeX"/>
  <Override PartName="/xl/activeX/activeX1000.xml" ContentType="application/vnd.ms-office.activeX+xml"/>
  <Override PartName="/xl/activeX/activeX1000.bin" ContentType="application/vnd.ms-office.activeX"/>
  <Override PartName="/xl/activeX/activeX1001.xml" ContentType="application/vnd.ms-office.activeX+xml"/>
  <Override PartName="/xl/activeX/activeX1001.bin" ContentType="application/vnd.ms-office.activeX"/>
  <Override PartName="/xl/activeX/activeX1002.xml" ContentType="application/vnd.ms-office.activeX+xml"/>
  <Override PartName="/xl/activeX/activeX1002.bin" ContentType="application/vnd.ms-office.activeX"/>
  <Override PartName="/xl/activeX/activeX1003.xml" ContentType="application/vnd.ms-office.activeX+xml"/>
  <Override PartName="/xl/activeX/activeX1003.bin" ContentType="application/vnd.ms-office.activeX"/>
  <Override PartName="/xl/activeX/activeX1004.xml" ContentType="application/vnd.ms-office.activeX+xml"/>
  <Override PartName="/xl/activeX/activeX1004.bin" ContentType="application/vnd.ms-office.activeX"/>
  <Override PartName="/xl/activeX/activeX1005.xml" ContentType="application/vnd.ms-office.activeX+xml"/>
  <Override PartName="/xl/activeX/activeX1005.bin" ContentType="application/vnd.ms-office.activeX"/>
  <Override PartName="/xl/activeX/activeX1006.xml" ContentType="application/vnd.ms-office.activeX+xml"/>
  <Override PartName="/xl/activeX/activeX1006.bin" ContentType="application/vnd.ms-office.activeX"/>
  <Override PartName="/xl/activeX/activeX1007.xml" ContentType="application/vnd.ms-office.activeX+xml"/>
  <Override PartName="/xl/activeX/activeX1007.bin" ContentType="application/vnd.ms-office.activeX"/>
  <Override PartName="/xl/activeX/activeX1008.xml" ContentType="application/vnd.ms-office.activeX+xml"/>
  <Override PartName="/xl/activeX/activeX1008.bin" ContentType="application/vnd.ms-office.activeX"/>
  <Override PartName="/xl/activeX/activeX1009.xml" ContentType="application/vnd.ms-office.activeX+xml"/>
  <Override PartName="/xl/activeX/activeX1009.bin" ContentType="application/vnd.ms-office.activeX"/>
  <Override PartName="/xl/activeX/activeX1010.xml" ContentType="application/vnd.ms-office.activeX+xml"/>
  <Override PartName="/xl/activeX/activeX1010.bin" ContentType="application/vnd.ms-office.activeX"/>
  <Override PartName="/xl/activeX/activeX1011.xml" ContentType="application/vnd.ms-office.activeX+xml"/>
  <Override PartName="/xl/activeX/activeX1011.bin" ContentType="application/vnd.ms-office.activeX"/>
  <Override PartName="/xl/activeX/activeX1012.xml" ContentType="application/vnd.ms-office.activeX+xml"/>
  <Override PartName="/xl/activeX/activeX1012.bin" ContentType="application/vnd.ms-office.activeX"/>
  <Override PartName="/xl/activeX/activeX1013.xml" ContentType="application/vnd.ms-office.activeX+xml"/>
  <Override PartName="/xl/activeX/activeX1013.bin" ContentType="application/vnd.ms-office.activeX"/>
  <Override PartName="/xl/activeX/activeX1014.xml" ContentType="application/vnd.ms-office.activeX+xml"/>
  <Override PartName="/xl/activeX/activeX101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Users\paninoac1\OCIamna\EsquemaPublicación\Publics2019\P20190214\"/>
    </mc:Choice>
  </mc:AlternateContent>
  <bookViews>
    <workbookView xWindow="0" yWindow="0" windowWidth="28800" windowHeight="11400" activeTab="1"/>
  </bookViews>
  <sheets>
    <sheet name="Base de Datos EXTERNOS" sheetId="7" r:id="rId1"/>
    <sheet name="INDICADOR EXTERNO" sheetId="9" r:id="rId2"/>
    <sheet name="TDExterno" sheetId="8" r:id="rId3"/>
    <sheet name="Base de Datos_Interno" sheetId="2" r:id="rId4"/>
    <sheet name="INDICADOR INTERNO" sheetId="3" r:id="rId5"/>
    <sheet name="TDInterno" sheetId="5" r:id="rId6"/>
    <sheet name="Hoja1" sheetId="6" state="hidden" r:id="rId7"/>
  </sheets>
  <externalReferences>
    <externalReference r:id="rId8"/>
  </externalReferences>
  <definedNames>
    <definedName name="_xlnm._FilterDatabase" localSheetId="0" hidden="1">'Base de Datos EXTERNOS'!$A$1:$J$549</definedName>
    <definedName name="_xlnm._FilterDatabase" localSheetId="3" hidden="1">'Base de Datos_Interno'!$A$1:$J$1045</definedName>
    <definedName name="_xlnm._FilterDatabase" localSheetId="6" hidden="1">Hoja1!$A$1:$N$1014</definedName>
    <definedName name="_xlnm._FilterDatabase" localSheetId="1" hidden="1">'INDICADOR EXTERNO'!$A$8:$J$41</definedName>
    <definedName name="_xlnm._FilterDatabase" localSheetId="4" hidden="1">'INDICADOR INTERNO'!$A$8:$J$41</definedName>
  </definedNames>
  <calcPr calcId="162913"/>
  <pivotCaches>
    <pivotCache cacheId="4" r:id="rId9"/>
    <pivotCache cacheId="5" r:id="rId1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8" i="9" l="1"/>
  <c r="H38" i="9"/>
  <c r="G38" i="9"/>
  <c r="F38" i="9"/>
  <c r="J38" i="9" s="1"/>
  <c r="I37" i="9"/>
  <c r="H37" i="9"/>
  <c r="G37" i="9"/>
  <c r="J37" i="9" s="1"/>
  <c r="F37" i="9"/>
  <c r="I36" i="9"/>
  <c r="H36" i="9"/>
  <c r="G36" i="9"/>
  <c r="J36" i="9" s="1"/>
  <c r="F36" i="9"/>
  <c r="I33" i="9"/>
  <c r="H33" i="9"/>
  <c r="G33" i="9"/>
  <c r="F33" i="9"/>
  <c r="J33" i="9" s="1"/>
  <c r="I27" i="9"/>
  <c r="H27" i="9"/>
  <c r="G27" i="9"/>
  <c r="F27" i="9"/>
  <c r="J27" i="9" s="1"/>
  <c r="I25" i="9"/>
  <c r="H25" i="9"/>
  <c r="G25" i="9"/>
  <c r="J25" i="9" s="1"/>
  <c r="F25" i="9"/>
  <c r="I24" i="9"/>
  <c r="H24" i="9"/>
  <c r="G24" i="9"/>
  <c r="J24" i="9" s="1"/>
  <c r="F24" i="9"/>
  <c r="E24" i="9"/>
  <c r="D24" i="9"/>
  <c r="C24" i="9"/>
  <c r="B24" i="9"/>
  <c r="I23" i="9"/>
  <c r="H23" i="9"/>
  <c r="G23" i="9"/>
  <c r="F23" i="9"/>
  <c r="J23" i="9" s="1"/>
  <c r="E23" i="9"/>
  <c r="C23" i="9"/>
  <c r="B23" i="9"/>
  <c r="I21" i="9"/>
  <c r="I41" i="9" s="1"/>
  <c r="H21" i="9"/>
  <c r="G21" i="9"/>
  <c r="F21" i="9"/>
  <c r="J21" i="9" s="1"/>
  <c r="E21" i="9"/>
  <c r="D21" i="9"/>
  <c r="C21" i="9"/>
  <c r="B21" i="9"/>
  <c r="I20" i="9"/>
  <c r="H20" i="9"/>
  <c r="G20" i="9"/>
  <c r="F20" i="9"/>
  <c r="J20" i="9" s="1"/>
  <c r="C20" i="9"/>
  <c r="E20" i="9" s="1"/>
  <c r="B20" i="9"/>
  <c r="I17" i="9"/>
  <c r="H17" i="9"/>
  <c r="G17" i="9"/>
  <c r="F17" i="9"/>
  <c r="J17" i="9" s="1"/>
  <c r="C17" i="9"/>
  <c r="B17" i="9"/>
  <c r="E17" i="9" s="1"/>
  <c r="I16" i="9"/>
  <c r="H16" i="9"/>
  <c r="G16" i="9"/>
  <c r="F16" i="9"/>
  <c r="F41" i="9" s="1"/>
  <c r="I15" i="9"/>
  <c r="H15" i="9"/>
  <c r="G15" i="9"/>
  <c r="J15" i="9" s="1"/>
  <c r="F15" i="9"/>
  <c r="C15" i="9"/>
  <c r="E15" i="9" s="1"/>
  <c r="B15" i="9"/>
  <c r="B41" i="9" s="1"/>
  <c r="I10" i="9"/>
  <c r="H10" i="9"/>
  <c r="H41" i="9" s="1"/>
  <c r="G10" i="9"/>
  <c r="J10" i="9" s="1"/>
  <c r="F10" i="9"/>
  <c r="D10" i="9"/>
  <c r="D41" i="9" s="1"/>
  <c r="C10" i="9"/>
  <c r="C41" i="9" s="1"/>
  <c r="E41" i="9" s="1"/>
  <c r="B10" i="9"/>
  <c r="I71" i="8"/>
  <c r="J28" i="8"/>
  <c r="J16" i="9" l="1"/>
  <c r="E10" i="9"/>
  <c r="G41" i="9"/>
  <c r="J41" i="9" s="1"/>
  <c r="D23" i="3" l="1"/>
  <c r="B23" i="3"/>
  <c r="D39" i="3" l="1"/>
  <c r="B11" i="3"/>
  <c r="B13" i="3"/>
  <c r="B14" i="3"/>
  <c r="B15" i="3"/>
  <c r="B16" i="3"/>
  <c r="B17" i="3"/>
  <c r="B18" i="3"/>
  <c r="B19" i="3"/>
  <c r="B20" i="3"/>
  <c r="B22" i="3"/>
  <c r="B24" i="3"/>
  <c r="B25" i="3"/>
  <c r="B26" i="3"/>
  <c r="B27" i="3"/>
  <c r="B34" i="3"/>
  <c r="B36" i="3"/>
  <c r="B37" i="3"/>
  <c r="B38" i="3"/>
  <c r="B39" i="3"/>
  <c r="B40" i="3"/>
  <c r="B10" i="3"/>
  <c r="F10" i="3" l="1"/>
  <c r="F11" i="3"/>
  <c r="F12" i="3"/>
  <c r="F13" i="3"/>
  <c r="F14" i="3"/>
  <c r="F15" i="3"/>
  <c r="F16" i="3"/>
  <c r="F17" i="3"/>
  <c r="F18" i="3"/>
  <c r="F19" i="3"/>
  <c r="F20" i="3"/>
  <c r="F21" i="3"/>
  <c r="F22" i="3"/>
  <c r="F23" i="3"/>
  <c r="F24" i="3"/>
  <c r="F25" i="3"/>
  <c r="F26" i="3"/>
  <c r="F27" i="3"/>
  <c r="F28" i="3"/>
  <c r="F30" i="3"/>
  <c r="F31" i="3"/>
  <c r="F32" i="3"/>
  <c r="F33" i="3"/>
  <c r="F34" i="3"/>
  <c r="F35" i="3"/>
  <c r="F36" i="3"/>
  <c r="F37" i="3"/>
  <c r="F38" i="3"/>
  <c r="F39" i="3"/>
  <c r="G10" i="3"/>
  <c r="G11" i="3"/>
  <c r="G12" i="3"/>
  <c r="G13" i="3"/>
  <c r="G14" i="3"/>
  <c r="G15" i="3"/>
  <c r="G16" i="3"/>
  <c r="G17" i="3"/>
  <c r="G18" i="3"/>
  <c r="G19" i="3"/>
  <c r="G20" i="3"/>
  <c r="G21" i="3"/>
  <c r="G22" i="3"/>
  <c r="G23" i="3"/>
  <c r="G24" i="3"/>
  <c r="G25" i="3"/>
  <c r="G26" i="3"/>
  <c r="G27" i="3"/>
  <c r="G28" i="3"/>
  <c r="G30" i="3"/>
  <c r="G31" i="3"/>
  <c r="G32" i="3"/>
  <c r="G33" i="3"/>
  <c r="G34" i="3"/>
  <c r="G35" i="3"/>
  <c r="G36" i="3"/>
  <c r="G37" i="3"/>
  <c r="G38" i="3"/>
  <c r="G39" i="3"/>
  <c r="G40" i="3"/>
  <c r="H40" i="3"/>
  <c r="F40" i="3"/>
  <c r="H11" i="3"/>
  <c r="I11" i="3"/>
  <c r="H12" i="3"/>
  <c r="I12" i="3"/>
  <c r="H13" i="3"/>
  <c r="I13" i="3"/>
  <c r="H14" i="3"/>
  <c r="I14" i="3"/>
  <c r="H15" i="3"/>
  <c r="I15" i="3"/>
  <c r="H16" i="3"/>
  <c r="I16" i="3"/>
  <c r="H17" i="3"/>
  <c r="I17" i="3"/>
  <c r="H18" i="3"/>
  <c r="I18" i="3"/>
  <c r="H19" i="3"/>
  <c r="I19" i="3"/>
  <c r="H20" i="3"/>
  <c r="I20" i="3"/>
  <c r="H21" i="3"/>
  <c r="I21" i="3"/>
  <c r="H22" i="3"/>
  <c r="I22" i="3"/>
  <c r="H23" i="3"/>
  <c r="I23" i="3"/>
  <c r="H24" i="3"/>
  <c r="I24" i="3"/>
  <c r="H25" i="3"/>
  <c r="I25" i="3"/>
  <c r="H26" i="3"/>
  <c r="I26" i="3"/>
  <c r="H27" i="3"/>
  <c r="I27" i="3"/>
  <c r="H28" i="3"/>
  <c r="I28" i="3"/>
  <c r="H31" i="3"/>
  <c r="I31" i="3"/>
  <c r="H32" i="3"/>
  <c r="I32" i="3"/>
  <c r="H33" i="3"/>
  <c r="I33" i="3"/>
  <c r="H34" i="3"/>
  <c r="I34" i="3"/>
  <c r="H35" i="3"/>
  <c r="I35" i="3"/>
  <c r="H36" i="3"/>
  <c r="I36" i="3"/>
  <c r="H37" i="3"/>
  <c r="I37" i="3"/>
  <c r="H38" i="3"/>
  <c r="I38" i="3"/>
  <c r="H39" i="3"/>
  <c r="I39" i="3"/>
  <c r="I40" i="3"/>
  <c r="I10" i="3"/>
  <c r="H10" i="3"/>
  <c r="C40" i="3"/>
  <c r="C39" i="3"/>
  <c r="C38" i="3"/>
  <c r="C37" i="3"/>
  <c r="C36" i="3"/>
  <c r="C34" i="3"/>
  <c r="C27" i="3"/>
  <c r="C26" i="3"/>
  <c r="C25" i="3"/>
  <c r="C24" i="3"/>
  <c r="C23" i="3"/>
  <c r="C22" i="3"/>
  <c r="C20" i="3"/>
  <c r="C19" i="3"/>
  <c r="C18" i="3"/>
  <c r="C17" i="3"/>
  <c r="C16" i="3"/>
  <c r="C15" i="3"/>
  <c r="C14" i="3"/>
  <c r="C13" i="3"/>
  <c r="C11" i="3"/>
  <c r="D25" i="3"/>
  <c r="J30" i="3" l="1"/>
  <c r="E40" i="3"/>
  <c r="E11" i="3"/>
  <c r="E15" i="3"/>
  <c r="E19" i="3"/>
  <c r="E27" i="3"/>
  <c r="E16" i="3"/>
  <c r="E34" i="3"/>
  <c r="E18" i="3"/>
  <c r="E25" i="3"/>
  <c r="D24" i="3"/>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2" i="6"/>
  <c r="E38" i="3" l="1"/>
  <c r="E17" i="3"/>
  <c r="E22" i="3"/>
  <c r="E13" i="3"/>
  <c r="E36" i="3"/>
  <c r="E24" i="3"/>
  <c r="E39" i="3"/>
  <c r="E20" i="3"/>
  <c r="E23" i="3"/>
  <c r="E14" i="3"/>
  <c r="J15" i="3"/>
  <c r="E37" i="3"/>
  <c r="E26" i="3"/>
  <c r="J27" i="3"/>
  <c r="J23" i="3"/>
  <c r="J19" i="3"/>
  <c r="J11" i="3"/>
  <c r="J26" i="3"/>
  <c r="J18" i="3"/>
  <c r="J14" i="3"/>
  <c r="J40" i="3"/>
  <c r="J32" i="3"/>
  <c r="J37" i="3"/>
  <c r="J33" i="3"/>
  <c r="J22" i="3"/>
  <c r="J25" i="3"/>
  <c r="J21" i="3"/>
  <c r="J17" i="3"/>
  <c r="J13" i="3"/>
  <c r="J39" i="3"/>
  <c r="J35" i="3"/>
  <c r="J31" i="3"/>
  <c r="J28" i="3"/>
  <c r="J24" i="3"/>
  <c r="J20" i="3"/>
  <c r="J16" i="3"/>
  <c r="J12" i="3"/>
  <c r="J38" i="3"/>
  <c r="J34" i="3"/>
  <c r="J36" i="3"/>
  <c r="C10" i="3"/>
  <c r="J10" i="3" l="1"/>
  <c r="G41" i="3" l="1"/>
  <c r="F41" i="3"/>
  <c r="H41" i="3"/>
  <c r="D41" i="3"/>
  <c r="C41" i="3"/>
  <c r="I41" i="3"/>
  <c r="E10" i="3"/>
  <c r="B41" i="3"/>
  <c r="J41" i="3" l="1"/>
  <c r="E41" i="3"/>
</calcChain>
</file>

<file path=xl/sharedStrings.xml><?xml version="1.0" encoding="utf-8"?>
<sst xmlns="http://schemas.openxmlformats.org/spreadsheetml/2006/main" count="20737" uniqueCount="4170">
  <si>
    <t>Código Acción </t>
  </si>
  <si>
    <t>Acción </t>
  </si>
  <si>
    <t>Hallazgo </t>
  </si>
  <si>
    <t>Estado </t>
  </si>
  <si>
    <t>% de Avance</t>
  </si>
  <si>
    <t>Tipo Plan </t>
  </si>
  <si>
    <t>Auditor </t>
  </si>
  <si>
    <t>Dependencia </t>
  </si>
  <si>
    <t>Jefe de Dependencia</t>
  </si>
  <si>
    <t>Fecha Inicio </t>
  </si>
  <si>
    <t>Fecha Fin </t>
  </si>
  <si>
    <t>Cancelada</t>
  </si>
  <si>
    <t>Camilo Oswaldo Barajas Sierra - pcbaraja1</t>
  </si>
  <si>
    <t>SGI - SUBDIRECCIÓN GENERAL DE INFRAESTRUCTURA</t>
  </si>
  <si>
    <t>Edgar Francisco Uribe Ramos - peuriber1</t>
  </si>
  <si>
    <t>DTC - DIRECCIÓN TÉCNICA DE CONSTRUCCIONES</t>
  </si>
  <si>
    <t>Habib Leonardo Mejia Rivera - chmejiar1</t>
  </si>
  <si>
    <t>Cerrado</t>
  </si>
  <si>
    <t>SGDU - SUBDIRECCIÓN GENERAL DESARROLLO URBANO</t>
  </si>
  <si>
    <t>Blanca Nubia Penuela Roa - cbpenuel1</t>
  </si>
  <si>
    <t>DTAI - D. TÉCNICA DE ADMON INFRAESTRUCTURA</t>
  </si>
  <si>
    <t>Pilar Perez Mesa - cpperezm1</t>
  </si>
  <si>
    <t>DTDP - DIRECCIÓN TÉCNICA DE PREDIOS</t>
  </si>
  <si>
    <t>Pedro Ernesto Guaqueta Paez - cpguaque1</t>
  </si>
  <si>
    <t>DTE - DIRECCIÓN TÉCNICA ESTRATEGICA</t>
  </si>
  <si>
    <t>Joanny Camelo Yepez - pjcamelo1</t>
  </si>
  <si>
    <t>Sandra Yazmin Espinosa Valbuena - csespino1</t>
  </si>
  <si>
    <t>DTP - DIRECCIÓN TÉCNICA DE PROYECTOS</t>
  </si>
  <si>
    <t>DTGC - DIRECCIÓN TÉCNICA DE GESTION CONTRACTUAL</t>
  </si>
  <si>
    <t>Johana Paola Lamilla Sanchez - cjlamill1</t>
  </si>
  <si>
    <t>DTAV - DIRECCIÓN TÉCNICA APOYO ALA VALORIZACION</t>
  </si>
  <si>
    <t>Hernando Arenas Castro - pharenas1</t>
  </si>
  <si>
    <t>Imelda Bernal Raquira - cibernal1</t>
  </si>
  <si>
    <t>DTM - DIRECCIÓN TÉCNICA DE MANTENIMIENTO</t>
  </si>
  <si>
    <t>Laura Patricia Otero Duran - ploterod1</t>
  </si>
  <si>
    <t>STOP - S.T. DE OPERACIONES</t>
  </si>
  <si>
    <t>Jose Antonio Velandia Clavijo - pjveland1</t>
  </si>
  <si>
    <t>Andrea Milena Moreno Munoz - pamoreno2</t>
  </si>
  <si>
    <t>STPC - S.T. PRESUPUESTO Y CONTABLILIDAD</t>
  </si>
  <si>
    <t>Vladimiro Alberto Estrada Moncayo - pvestrad1</t>
  </si>
  <si>
    <t>Claudia Amparo Montes Carranza - ccmontes1</t>
  </si>
  <si>
    <t>DG - DIRECCIÓN GENERAL</t>
  </si>
  <si>
    <t>OAP - OFICINA ASESORA DE PLANEACIÓN</t>
  </si>
  <si>
    <t>Paula Juliana Serrano Serrano - cpserran1</t>
  </si>
  <si>
    <t>SGGC - SUBDIRECCIÓN GENERAL DE GESTIÓN CORPORATIVA</t>
  </si>
  <si>
    <t>STRT - S.T. DE RECURSOS TECNOLÓGICOS</t>
  </si>
  <si>
    <t>Leydy Yohana Pineda Afanador - plpineda2</t>
  </si>
  <si>
    <t>Hector Andres Mafla Trujillo - phmaflat1</t>
  </si>
  <si>
    <t>Hugo Fernando Ramirez Ospina - chramire8</t>
  </si>
  <si>
    <t>DTGJ - DIRECCIÓN TÉCNICA DE GESTIÓN JUDICIAL</t>
  </si>
  <si>
    <t>Maria Diva Fuentes Meneses - pmfuente1</t>
  </si>
  <si>
    <t>OCI - OFICINA DE CONTROL INTERNO</t>
  </si>
  <si>
    <t>DTPS - DIRECCIÓN TÉCNICA DE PROCESOS SELECTIVOS</t>
  </si>
  <si>
    <t>Ferney Baquero Figueredo - pfbaquer1</t>
  </si>
  <si>
    <t>DTAF - DIRECCIÓN TÉC ADMINISTRATIVA Y FINANCIER</t>
  </si>
  <si>
    <t>Claudia Ximena Moya Hederich - ccmoyahe1</t>
  </si>
  <si>
    <t>SGJ - SUBDIRECCIÓN GENERAL JURIDICA</t>
  </si>
  <si>
    <t>STRF - S.T. DE RECURSOS FISICOS</t>
  </si>
  <si>
    <t>Sayda Yolanda Ochica Vargas - psochica1</t>
  </si>
  <si>
    <t>Terminado</t>
  </si>
  <si>
    <t>Gloria Yaneth Arevalo - pgareval1</t>
  </si>
  <si>
    <t>STEST - S.T. EJECUCIÓN SUBSISTEMA TRANSPORTE</t>
  </si>
  <si>
    <t>Sandra Vivian Salazar Rodriguez - cssalaza1</t>
  </si>
  <si>
    <t>STRH - S.T. DE RECURSOS HUMANOS</t>
  </si>
  <si>
    <t>Jorge Enrique Sepulveda Afanador - pjsepulv1</t>
  </si>
  <si>
    <t>Gemma Edith Lozano Ramirez - cglozano2</t>
  </si>
  <si>
    <t>Interno</t>
  </si>
  <si>
    <t>Consuelo Mercedes Russi Suarez - ccrussis1</t>
  </si>
  <si>
    <t>Jhoan Estiven Matallana Torres - cjmatall1</t>
  </si>
  <si>
    <t>Juan Pedro Buitrago Echeverry - pjbuitra1</t>
  </si>
  <si>
    <t>Fabio Luis Ayala Rodriguez - pfayalar1</t>
  </si>
  <si>
    <t>STMST - S.T. DE MANTENIMIENTO SUBSISTEMA TRANSPO</t>
  </si>
  <si>
    <t>Oscar Rodolfo Acevedo Castro - poaceved1</t>
  </si>
  <si>
    <t>Daissy Pulido Robayo - cdpulido1</t>
  </si>
  <si>
    <t>Hector Pulido Moreno - phpulido1</t>
  </si>
  <si>
    <t>Accion_205</t>
  </si>
  <si>
    <t>Formular plan de contingencia para la actulización del módulo una vez se encuentre en correcto funcionamiento.</t>
  </si>
  <si>
    <t>Se debe evaluar la situación del módulo de evaluación del desempeño dado que es el módulo donde más se presentan fallas los programas y la información registrada corresponde a la vigencia 2012.</t>
  </si>
  <si>
    <t>Eileen Dianny Ussa Garzon - peussaga1</t>
  </si>
  <si>
    <t>Wilson Guillermo Herrera Reyes - pwherrer1</t>
  </si>
  <si>
    <t>Luis Fernando Leiva Sanchez - plleiva1</t>
  </si>
  <si>
    <t>Luz Marina Diaz Ramirez - cldiazra1</t>
  </si>
  <si>
    <t>STTR - S.T. DE TESORERIA Y RECAUDO</t>
  </si>
  <si>
    <t>Sandra Maria Moreno Sanchez - psmoreno1</t>
  </si>
  <si>
    <t>Accion_245</t>
  </si>
  <si>
    <t>Elaborar el informe se archivo y cierre del convenio</t>
  </si>
  <si>
    <t>Convenio-88-2005 IDU-UNICNETRO la no liquidación del contrato a la fecha</t>
  </si>
  <si>
    <t>Accion_250</t>
  </si>
  <si>
    <t>Una vez aprobada la guía GU-FP-01 (v2) se hará la revisión de los procedimientos PR-EP-88 para ajustarlo y establecer los controles respectivos y definición de los productos en la etapa de Preinversión de Proyectos.</t>
  </si>
  <si>
    <t>a) Revisar y de ser pertinente realizar la actualización y alineación del procedimiento N° PR-EP-088 "Formulación Evaluación y Seguimiento de proyectos" versión 1.0 con la Guía "alcance y requerimientos técnicos de los productos en la etapa de pre-inve</t>
  </si>
  <si>
    <t>OTC - OFICINA ATENCIÓN AL CIUDADANO</t>
  </si>
  <si>
    <t>Lucy Molano Rodriguez - plmolano1</t>
  </si>
  <si>
    <t>Luisa Fernanda Aguilar Peña - plaguila2</t>
  </si>
  <si>
    <t>Silvia Juliana Gonzalez Palomino - csgonzal3</t>
  </si>
  <si>
    <t>Diego Fernando Aparicio Fuentes - pdaparic1</t>
  </si>
  <si>
    <t>Fernando Garavito Guerra - pfgaravi1</t>
  </si>
  <si>
    <t>Accion_321</t>
  </si>
  <si>
    <t>Depurar el inventario de computadores y cargarlo en Aranda</t>
  </si>
  <si>
    <t>Inventario de Hardware - Equipos de computo</t>
  </si>
  <si>
    <t>Accion_322</t>
  </si>
  <si>
    <t>Realizar un control manual trimestral de las tabletas asignadas.</t>
  </si>
  <si>
    <t>Inventario de Hardware - Tabletas</t>
  </si>
  <si>
    <t>Accion_324</t>
  </si>
  <si>
    <t>Cargar el inventario de Licenciamiento en la herramienta ARANDA.</t>
  </si>
  <si>
    <t>Inventario de software - Cantidad de liciencias</t>
  </si>
  <si>
    <t>Accion_325</t>
  </si>
  <si>
    <t>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t>
  </si>
  <si>
    <t>Implementar por la SGI, un control del balance de los recursos financieros derivados del convenio 9-07-30500-0612-2015</t>
  </si>
  <si>
    <t>Accion_326</t>
  </si>
  <si>
    <t>Aclarar la fuente de recursos de las obras por concepto de redes</t>
  </si>
  <si>
    <t>Accion_327</t>
  </si>
  <si>
    <t>Aclarar la forma en que se priorizó la Vía paralela Canal Boyacá</t>
  </si>
  <si>
    <t>Nohra Lucia Forero Cespedes - cnforero2</t>
  </si>
  <si>
    <t>Enviar oficio a las interventorías de los contratos en ejecución acerca de la necesidad de controlar que el reintegro de los rendimientos se realice de manera mensual</t>
  </si>
  <si>
    <t>Accion_453</t>
  </si>
  <si>
    <t>Una vez aprobada la Guía GU-FP-01 (v.2) se hará la revisión de los procedimientos PR-EP-032 y PR-EP-88 para ajustarlos.</t>
  </si>
  <si>
    <t>Desactualización de procedimientos</t>
  </si>
  <si>
    <t>Accion_469</t>
  </si>
  <si>
    <t>Organizar e intervenir las historias laborales físicas del archivo de gestión a cargo de la STRH, de acuerdo con los lineamientos establecidos en la Circular 004 de 2003 del DAFP y AGN</t>
  </si>
  <si>
    <t>Expedientes Laborales no Intervenidos</t>
  </si>
  <si>
    <t>Accion_473</t>
  </si>
  <si>
    <t>Elaborar el Plan de Continuidad de Prestación del Servicio Kactus, de acuerdo a los lineamientos impartidos por la STRT y la OAP</t>
  </si>
  <si>
    <t>No se Evidencia Plan de Continuidad Kactus</t>
  </si>
  <si>
    <t>Vencido</t>
  </si>
  <si>
    <t>Accion_499</t>
  </si>
  <si>
    <t>*Verificación y trámite de los radicados pendientes que presentan estado "creado" con vigencia superior a 90 días *Seguimiento a los usuarios del área para que tramiten y descarguen los radicados</t>
  </si>
  <si>
    <t>518 radicados asignados o generados sin concluir trámite</t>
  </si>
  <si>
    <t>Accion_500</t>
  </si>
  <si>
    <t>*Verificación, trámite y descarga de los radicados que no han sido entregados virtualmente a traves de ORFEO y aparecen en estado "enviado", con vigencia superior a 90 días *Seguimiento a los usuarios del área para que tramiten y descarguen los radicados</t>
  </si>
  <si>
    <t>238 radicados enviados sin concluir trámite</t>
  </si>
  <si>
    <t>Accion_501</t>
  </si>
  <si>
    <t>*Validación y descarga de los radicados que se encuentran en usuarios no vinculados a la dependencia *Actualización de usuarios a estado Inactivo *Seguimiento al Sistema de Gestión Documental Orfeo</t>
  </si>
  <si>
    <t>50 Usuarios activos en ORFEO que no se encuentran vinculados en la dependencia</t>
  </si>
  <si>
    <t>STESV</t>
  </si>
  <si>
    <t>Radicados que figuran en las diferentes carpetas (Entrada, Salida, Memorando, Resolución, Aprobación y resolución, entre otras) con vigencia superior a 90 días</t>
  </si>
  <si>
    <t>STESV - S. T. DE EJECUCIÓN SUBSISTEMA VIAL</t>
  </si>
  <si>
    <t>Cesar Augusto Reyes Riano - pcreyesr1</t>
  </si>
  <si>
    <t>Accion_503</t>
  </si>
  <si>
    <t>Jose Luis Florian Quiroga - cjfloria1</t>
  </si>
  <si>
    <t>STJEF - S.T. JURIDICA Y EJECUCIONES FISCALES</t>
  </si>
  <si>
    <t>Tatiana Vanessa Mahecha Valenzuela - ctmahech1</t>
  </si>
  <si>
    <t>Accion_511</t>
  </si>
  <si>
    <t>Elaboración y presentación de la ficha técnica con los saldos de cartera en cobro coactivo, cuando se solicite al comité de cartera depuración de saldos.</t>
  </si>
  <si>
    <t>Aplicar documento DU-VF-01 ESTUDIO COSTO BENEFICIO EN COBRO ORDINARIO Y EN EL COBRO JURÍDICO DE LA CARTERA MISIONAL V 1.0</t>
  </si>
  <si>
    <t>Accion_523</t>
  </si>
  <si>
    <t>Desarrollo de un plan actualizado del proyecto que incluya las dinámicas actuales bajo los compromisos del IDU asociados al proyecto Metro.</t>
  </si>
  <si>
    <t>Incumplimiento de planeación y cronograma general inicial del proyecto</t>
  </si>
  <si>
    <t>documentación del desarrollo y coordinación del proyecto esá dispersa en las diferentes dependencias y/o sistemas de información.</t>
  </si>
  <si>
    <t>Accion_529</t>
  </si>
  <si>
    <t>Cambio total (Actividades y Productos) Fase 2 Estructuración Integral del proyecto respecto a lo establecido inicialmente</t>
  </si>
  <si>
    <t>Accion_530</t>
  </si>
  <si>
    <t>Lo planificado inicialmente para el convenio se cumplió parcialmente,</t>
  </si>
  <si>
    <t>Accion_531</t>
  </si>
  <si>
    <t>Realizar seguimiento a los gastos de Gerencia desagregados del Convenio 1880/2014</t>
  </si>
  <si>
    <t>No se presenta desagregación de los conceptos de gastos de gerencia en los informes de la FDN.</t>
  </si>
  <si>
    <t>Accion_532</t>
  </si>
  <si>
    <t>Enviar un comunicado a la empresa Metro de la disponibilidad de la Información y la capacidad y necesidades para su recepción.</t>
  </si>
  <si>
    <t>Accion_535</t>
  </si>
  <si>
    <t>Prorroga al Contrato de arriendo de la Bodega donde se encuentran almacenadas las muestras.</t>
  </si>
  <si>
    <t>Conservación en bodega arrendada de muestras de campaña geotécnica puede generar erogaciones</t>
  </si>
  <si>
    <t>OCD - OFICINA DE CONTROL DISCIPLINARIO</t>
  </si>
  <si>
    <t>Patricia Del Pilar Zapata Oliveros - ppzapata1</t>
  </si>
  <si>
    <t>Solicitud de anulación de los radicados que no se tramitaron.</t>
  </si>
  <si>
    <t>Accion_578</t>
  </si>
  <si>
    <t>Actualizar la Matriz de riesgos de Gestión de la DTC.</t>
  </si>
  <si>
    <t>Insuficiente identificacion de riesgos en el mapa de riesgos del proceso.</t>
  </si>
  <si>
    <t>Accion_580</t>
  </si>
  <si>
    <t>Realizar campañas de comunicación interna acordadas con la OAC</t>
  </si>
  <si>
    <t>Realizar el seguimiento pertinente a las peticiones asignadas a las dependencias, con el fin verificar que sean atendidas en la oportunidad establecida.</t>
  </si>
  <si>
    <t>Erika Maria Stipanovic Venegas - pestipan1</t>
  </si>
  <si>
    <t>Accion_581</t>
  </si>
  <si>
    <t>Capacitar al personal del outsourcing para disminuir los errores al momento de radicación y contar con información veraz en el consolidado de Derechos de petición de la entidad.</t>
  </si>
  <si>
    <t>Maria del Pilar Ortiz Espinel - pmortize1</t>
  </si>
  <si>
    <t>Accion_587</t>
  </si>
  <si>
    <t>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la guía cuente con política integral documentada en la Oficina Asesora de Planeación, sobre los métodos a utilizar y evidenciar la gestión de los asesores OAP ante las dependencias asignadas.</t>
  </si>
  <si>
    <t>Debilidad en control No. 1 del riesgo RT.PE.09</t>
  </si>
  <si>
    <t>Accion_588</t>
  </si>
  <si>
    <t>Capacitación a los funcionarios de la OAP en el desempeño del Rol Asesor de la gestión planeación. De Modo que se pueda evidenciar capacitación y socialización de la Guía GU-PE-18</t>
  </si>
  <si>
    <t>Accion_589</t>
  </si>
  <si>
    <t>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cuente con la descripción de los diferentes medios con los que los asesores de la OAP realizan acompañamiento a las dependencias.</t>
  </si>
  <si>
    <t>Accion_590</t>
  </si>
  <si>
    <t>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presente metodología a aplicar por la OAP para el análisis y retroalimentación a las dependencias que cuentan con indicadores que son reportados en plazos inferiores al trimestre</t>
  </si>
  <si>
    <t>Debilidad en el control No.2 del riesgo R.PE.09</t>
  </si>
  <si>
    <t>Accion_591</t>
  </si>
  <si>
    <t>Capacitación a los funcionarios de la OAP en el desempeño del Rol Asesor de la gestión planeación. De modo que se interiorice y se aplique lo enunciado en la Guía GU-PE-018, lo referente al análisis y retroalimentación a las dependencias que cuentan con indicadores que son reportados en plazos inferiores al trimestre.</t>
  </si>
  <si>
    <t>En Progreso</t>
  </si>
  <si>
    <t>Accion_645</t>
  </si>
  <si>
    <t>Revisar y actualizar la matriz de riesgos del proceso e incluir nuevos controles que mitiguen la probable materialización del riesgo frente a las causas identificadas.</t>
  </si>
  <si>
    <t>Materialización de Riesgo R FP 01</t>
  </si>
  <si>
    <t>Accion_646</t>
  </si>
  <si>
    <t>Revisar y actualizar la Caracterización del proceso Factibilidad de Proyectos con código CP-FP-01 y el formato FOFP01_PRODUCTOS ESTUDIO_PREFACTIBILIDAD_LISTA CHEQUEO, quedando armonizado con la nueva guia GUFP01 GUIA ALCANCE ENTREGABLES PREFACTIBILIDAD V3.0.pdf. La revisión y actualización de los procedimientos PR-EP-088 “Formulación, evaluación y seguimiento de proyectos V 1.0 adoptado en el año 2012; Procedimiento PREP032 Elaboración y estructuración de planes programas y proyectos V.1.0; se encuentra en desarrollo conforme a las acciones 250 y 453 del plan de mejormiento, para las cuales se solicitó ampliación del plazo.</t>
  </si>
  <si>
    <t>Documentación desactualizada.</t>
  </si>
  <si>
    <t>Accion_647</t>
  </si>
  <si>
    <t>Actualizar la caracterización del proceso de Gestión de Recursos Físicos</t>
  </si>
  <si>
    <t>En la caracterización del proceso no se presentan el total de actividades críticas que se realizan en proceso, sólo se presentan actividades precontractuales, contractuales y pos-contractuales.</t>
  </si>
  <si>
    <t>Accion_648</t>
  </si>
  <si>
    <t>1. Realizar un inventario de la documentación publicada en la Intranet. 2. Identificar los documentos sujetos de actualización y los documentos para dar de baja, para esta última acción solicitar la gestión a la OAP</t>
  </si>
  <si>
    <t>Procedimientos y formatos del proceso de Recursos Físicos publicados en la intranet que se encuentran desactualizados.</t>
  </si>
  <si>
    <t>Accion_649</t>
  </si>
  <si>
    <t>Actualizar las hojas de vida del parque automotor</t>
  </si>
  <si>
    <t>Hojas de vida del parque automotor del IDU desactualizadas.</t>
  </si>
  <si>
    <t>Accion_651</t>
  </si>
  <si>
    <t>Elaborar un plan de mantenimiento preventivo a la flota vehicular de la Entidad.</t>
  </si>
  <si>
    <t>Ausencia de un plan de mantenimiento adecuado a las necesidades del parque automotor de la Entidad.</t>
  </si>
  <si>
    <t>Accion_652</t>
  </si>
  <si>
    <t>Dotar a los vehículos con el kit de carreteras y botiquín de primeros auxilios conforme a lo exigido por la ley</t>
  </si>
  <si>
    <t>Vehículos de la entidad que no cuentan con los elementos exigidos en el Artículo 30 de la Ley 769 de 2002</t>
  </si>
  <si>
    <t>Accion_655</t>
  </si>
  <si>
    <t>Solicitar a la Oficina Asesora de Planeación una sensibilización en lo referente a las Directrices del subsistema de gestión ambiental y los aspectos ambientales aplicables al proceso de Gestión de Recursos Físicos, lo anterior dirigido a los funcionarios y contratistas de Recursos Físicos</t>
  </si>
  <si>
    <t>CAPACITACIÓN SUBSISTEMA GESTIÓN AMBIENTAL</t>
  </si>
  <si>
    <t>Accion_656</t>
  </si>
  <si>
    <t>Solicitar a la Oficina Asesora de Planeación una capacitación en lo referente a la guía para el seguimiento de la gestión de la Entidad "GU-PE-18" , lo anterior dirigido a la Subdirectora Técnica de Recursos Físicos y al facilitador encargado de los temas de planeación del área.</t>
  </si>
  <si>
    <t>SEGUIMIENTO INDICADOR</t>
  </si>
  <si>
    <t>Accion_663</t>
  </si>
  <si>
    <t>Elaboración del Plan Estratégico 2017-2020</t>
  </si>
  <si>
    <t>Necesidad de ajuste del Plan Estratégico de la Entidad por adopción de Plan de Desarrollo.</t>
  </si>
  <si>
    <t>Accion_664</t>
  </si>
  <si>
    <t>Ajuste de Planes operativos con cronogramas y responsables, de acuerdo con el nuevo Plan Estratégico de la entidad.</t>
  </si>
  <si>
    <t>Accion_665</t>
  </si>
  <si>
    <t>Ajuste de los indicadores conforme a la nueva Plataforma Estratégica definida para la entidad en la vigencia</t>
  </si>
  <si>
    <t>Accion_666</t>
  </si>
  <si>
    <t>Actualizar la matriz de responsabilidades del proceso de Comunicaciones</t>
  </si>
  <si>
    <t>Desactualización de documentos del proceso de Comunicaciones.</t>
  </si>
  <si>
    <t>OAC - OFICINA ASESORA DE COMUNICACIONES</t>
  </si>
  <si>
    <t>Carlos Andres Espejo Osorio - pcespejo1</t>
  </si>
  <si>
    <t>Oscar Fabian Cortes Manrique - cocortes2</t>
  </si>
  <si>
    <t>Accion_667</t>
  </si>
  <si>
    <t>Realizar sensibilizaciones y/o acompañamiento en la aplicación de la metodología de formulación de planes de mejoramiento.</t>
  </si>
  <si>
    <t>Debilidad en la formulación y ejecución de planes de mejoramiento por parte de las áreas responsables</t>
  </si>
  <si>
    <t>Accion_668</t>
  </si>
  <si>
    <t>Establecer un canal para recibir sugerencias de los servidores de la Entidad.</t>
  </si>
  <si>
    <t>Falta mecanismo para que los funcionarios y contratistas presenten sus sugerencias a la STRH</t>
  </si>
  <si>
    <t>Accion_669</t>
  </si>
  <si>
    <t>Actualizar la política y plan de comunicaciones</t>
  </si>
  <si>
    <t>Accion_670</t>
  </si>
  <si>
    <t>Actualizar la matriz de responsabilidades del proceso de Comunicaciones.</t>
  </si>
  <si>
    <t>Accion_671</t>
  </si>
  <si>
    <t>Pagina Web rediseñada y reestructurada</t>
  </si>
  <si>
    <t>Necesidad de mejoras en página Web.</t>
  </si>
  <si>
    <t>Accion_672</t>
  </si>
  <si>
    <t>Solicitar al área competente la socialización de la Política de calidad y los documentos asociados al proceso.</t>
  </si>
  <si>
    <t>Insuficiente interiorización del concepto y directriz de Calidad.</t>
  </si>
  <si>
    <t>Accion_673</t>
  </si>
  <si>
    <t>Solicitar la realización de mesas de trabajo para concertar la formulación de indicadores de gestión del proceso con la SGGC.</t>
  </si>
  <si>
    <t>1-Indicadores de gestión del Subsistema de Gestión de Seguridad de la Información</t>
  </si>
  <si>
    <t>Accion_674</t>
  </si>
  <si>
    <t>Solicitar a la OAP que sean asignados enlaces por procesos y su asesoría sea de manera integral, en todos los conceptos en los cuales apoyen al proceso.</t>
  </si>
  <si>
    <t>2-Indicadores de gestión del Subsistema de Gestión de Seguridad de la Información</t>
  </si>
  <si>
    <t>Accion_675</t>
  </si>
  <si>
    <t>Realizar campañas de sensibilización periódicas respecto a la documentación del proceso, el diligenciamiento de los registros en los formatos y el autocontrol de las actividades realizadas, que incluyan un método de evaluación a los participantes sobre los temas tratados en las campañas realizadas.</t>
  </si>
  <si>
    <t>1-FO-TI-30 CONTROL DE CAPACIDAD DE LOS RECURSOS DE TI</t>
  </si>
  <si>
    <t>Adriana Mabel Nino Acosta - paninoac1</t>
  </si>
  <si>
    <t>Accion_676</t>
  </si>
  <si>
    <t>2-FO-TI-30 CONTROL DE CAPACIDAD DE LOS RECURSOS DE TI</t>
  </si>
  <si>
    <t>Accion_677</t>
  </si>
  <si>
    <t>Revisión, actualización y normalización del procedimiento "PR-CI-02_Expedición de permisos de uso temporal del espacio público y antejardines", a fin de establecer los requisitos actuales para otorgar los permisos de uso temporal del espacio público, acorde con la normatividad vigente.</t>
  </si>
  <si>
    <t>PROCEDIMIENTO DEACTUALIZADO</t>
  </si>
  <si>
    <t>Accion_678</t>
  </si>
  <si>
    <t>Actualización y normalización del formato "FO-CI-15_Acta de entrega y recibo de espacio público", en busca de establecer espacios para la información que realmente se necesita para el proceso de entrega y recibo.</t>
  </si>
  <si>
    <t>FORMATO DESACTUALIZADO</t>
  </si>
  <si>
    <t>Accion_679</t>
  </si>
  <si>
    <t>Seguimiento preventivo y correctivo a las actas de entrega y recibo de espacio público.</t>
  </si>
  <si>
    <t>RECIBO DEL ESPACIO PÚBLICO</t>
  </si>
  <si>
    <t>Accion_680</t>
  </si>
  <si>
    <t>Solicitar a la Oficina Asesora de Planeación una sesión de sensibilización sobre la Guía de Seguimiento a la Gestión IDU (GU-PE-018)</t>
  </si>
  <si>
    <t>1 - Desviaciones en el desempeño de indicadores</t>
  </si>
  <si>
    <t>Accion_681</t>
  </si>
  <si>
    <t>Se reformularán la forma de cálculo de los indicadores de acuerdo con la definición que se adelante en la construcción del balance score card para la vigencia 2017.</t>
  </si>
  <si>
    <t>2 - Desviaciones en el desempeño de indicadores</t>
  </si>
  <si>
    <t>Accion_682</t>
  </si>
  <si>
    <t>1. Se procederá a realizar una revisión de los procedimientos no formalizados</t>
  </si>
  <si>
    <t>Procedimiento Desactualizado</t>
  </si>
  <si>
    <t>Accion_683</t>
  </si>
  <si>
    <t>2. Una vez revisados y avalados por la OAC, se procederá a solicitar a OAP su formalización e inclusión en el mapa de procesos de la OAC.</t>
  </si>
  <si>
    <t>Accion_684</t>
  </si>
  <si>
    <t>1. Solicitar a los contratistas y funcionarios que los equipos de computo que vayan a utilizar dentro del IDU, cuenten con las licencias respectivas</t>
  </si>
  <si>
    <t>Uso de Computadores de Contratistas</t>
  </si>
  <si>
    <t>Accion_685</t>
  </si>
  <si>
    <t>2. Solicitar a la Entidad y gestionar la compra de equipos y licencias requeridas, para la realización de las actividades de diseño grafico y realización de video de la OAC</t>
  </si>
  <si>
    <t>Accion_686</t>
  </si>
  <si>
    <t>1. El proyecto Intersección Avenida El Rincón por Avenida Boyacá, fue incluido en la presente administración BOGOTA MEJOR PARA TODOS, mediante el acuerdo 645 del 2016, "POR EL CUAL SE ADOPTA EL PLAN DE DESARROLLO ECONOMICO, SOCIAL, AMBIENTAL Y DE OBRAS PÚBLICAS PARA BOGOTA D.C 2016 - 2020, mediante el artículo 122, Plazos Ejecución de Obras de Acuerdos de Valorización, el cual define como nuevo plazo para inciar la etapa de construcción de las obras financiadas por contribución de valorización, el 31 de Diciembre del 2018 como término máximo.</t>
  </si>
  <si>
    <t>Proyectos relacionados con la fuente de recursos de valorización, cuentan con documento que otorga la viabilidad predial pero no se ha dado inicio a la obra</t>
  </si>
  <si>
    <t>Accion_687</t>
  </si>
  <si>
    <t>2. La construcción de la obra Av, San Antonio desde la Avenida Boyacá (AK 72) hasta la Avenida Paseo de los Libertadores, fue programada para ejecutarse en dos fases. La primera fase corresponde a la construcción del tablero sur elevado de la AV San Antonio por Autopista Norte, la cual se encuentra en ejecución a traves del contrato IDU-1838-2016. La segunda fase se encuentra actualmente en ejecución de estudios y diseños con el contrato IDU-1267-2014 y su respectiva interventoria con el contrato IDU-1257-2014. La construccion esta estimada para la vigencia del año 2017, una vez se cuente con la viabilidad predial. Este proyecto hacer parte del plan de desarrollo BOGOTA MEJOR PARA TODOS, el cual define como nuevo plazo de Ejecución de Obras de Acuerdos de Valorización el 31 de Diciembre del 2018 como término máximo.</t>
  </si>
  <si>
    <t>Proyecto la construcción del tablero sur elevado de al AV San Antonio por Autopista Norte</t>
  </si>
  <si>
    <t>Accion_688</t>
  </si>
  <si>
    <t>1. Se ajustó el cronograma de la obra, de acuerdo a la disponibilidad predial de manera que se lograra avanzar y evitar mayores demoras en el proyecto. De acuerdo a lo establecido Manual INTERVENTORÍA Y/O SUPERVISIÓN DE CONTRATOS VERSIÓN 3</t>
  </si>
  <si>
    <t>El proyecto cuenta con 24 torres y 4 estaciones, las cuales se pueden manejar como frentes de trabajo independientes</t>
  </si>
  <si>
    <t>Accion_689</t>
  </si>
  <si>
    <t>2. Se elaboró un consolidado del estado actual de los predios del proyecto, el cual contribuyó a tomar la decisión de prorrogar el contrato en el mes de Diciembre del 2016.</t>
  </si>
  <si>
    <t>Accion_690</t>
  </si>
  <si>
    <t>3. Se hará mayor énfasis en las reuniones mensuales con la DTDP y la DTC con el fin de continuar el seguimiento riguroso a los compromisos pactados frente a los avances en los procesos de adquisición predial.</t>
  </si>
  <si>
    <t>El proyecto cuenta con 24 torres y 4 estaciones</t>
  </si>
  <si>
    <t>Accion_691</t>
  </si>
  <si>
    <t>Generar una directriz desde la SGJ para recordar a las áreas ordenadoras el cumplimiento de los plazos máximos de publicación de los documentos en los portales de contratación</t>
  </si>
  <si>
    <t>Oportuna publicación electrónica de los documentos producto de las diferentes fases contractuales</t>
  </si>
  <si>
    <t>Accion_692</t>
  </si>
  <si>
    <t>Enviar un comunicado a todas las áreas de apoyo y misionales sobre la aplicación debida de la guía "GUDP017_ELABORACION_PRESUPUESTO_CONTRATOS_OBRA_CONSULTORIA_INTERVENTORIA ó en su defecto solicitar la revisión de la guía al área responsable de la misma</t>
  </si>
  <si>
    <t>Tomar y evidenciar acciones correctivas sobre el riesgo materializado R.GC.06 “Declaratoria de desierta en los procesos de selección”</t>
  </si>
  <si>
    <t>Accion_693</t>
  </si>
  <si>
    <t>Replanteamiento de los indicadores de gestión que evaluan el desempeño del área</t>
  </si>
  <si>
    <t>Evidenciar la gestión adelantada por la dependencia, cuando no se alcanzan las metas trazadas</t>
  </si>
  <si>
    <t>Accion_694</t>
  </si>
  <si>
    <t>Generar una directriz de la SGJ-DTPS para fomentar el cumplimiento de los plazos máximos de publicación de los documentos en los portales de contratación</t>
  </si>
  <si>
    <t>Evidenciar la gestión adelantada por la dependencia, cuando no se alcanzan las metas trazadas en los indicadores de gestión</t>
  </si>
  <si>
    <t>Accion_695</t>
  </si>
  <si>
    <t>Reforzar el equipo de trabajo de la DTPS para efectos del manejo y control integral del tema de indicadores y planes</t>
  </si>
  <si>
    <t>Accion_696</t>
  </si>
  <si>
    <t>Actualizar el Procedimiento de Liquidación de contratos y/o convenios una vez se actualice el manual de supervisión e interventoría del IDU.</t>
  </si>
  <si>
    <t>Incumplimiento en los términos establecidos en el Plan de Mejoramiento suscrito con la Contraloría de Bogotá en cuanto la actualización del Procedimiento Liquidación de Contratos y/o convenios.</t>
  </si>
  <si>
    <t>Accion_697</t>
  </si>
  <si>
    <t>Planear y llevar a cabo de acuerdo con la disponibilidad de recursos las evaluaciones Expost de los Proyectos.</t>
  </si>
  <si>
    <t>Oficializar nuevas Encuestas de evaluación Ex Post del Proyecto</t>
  </si>
  <si>
    <t>Accion_698</t>
  </si>
  <si>
    <t>Realizar un seguimiento puntual a la información reportada en los Tableros de control.</t>
  </si>
  <si>
    <t>Diferencias entre la información oficial reportada de la DTDP en el tablero de control, las comunicaciones de viabilidad y el informe de avance predial 20163250237433</t>
  </si>
  <si>
    <t>Accion_699</t>
  </si>
  <si>
    <t>Mitigar el impacto en los tiempos de los tramites con Entidades Externas: Unidad Administrativa Especial de Catastro Distrital ( Avalúos Comerciales y Certificado de Cabida y Linderos). Notarias Publicas ( Tramites en elaboración de escrituras publicas). Oficinas de registro de Instrumentos Públicos ( inscripciones de ofertas y transferencias de titularidad de dominio a nombre del Instituto de Desarrollo Urbano). Comunidad: Acompañamiento social integral a la población impactada en el proceso de Gestión predial.</t>
  </si>
  <si>
    <t>Los Indicadores “Ejecución Presupuestal Pasivos Exigibles” y “Ejecución presupuestal Inversión de la vigencia” se observa un cumplimiento inferior al 70%</t>
  </si>
  <si>
    <t>Accion_700</t>
  </si>
  <si>
    <t>Solicitar ajustes a la OAP en el modelo de indicadores</t>
  </si>
  <si>
    <t>Evaluación indicadores que superan el 100% de ejecución</t>
  </si>
  <si>
    <t>Accion_701</t>
  </si>
  <si>
    <t>Realizar revisión de los casos que se encuentran como suspendidos y solicitar realizar el cambio de requerimientos a CAMBIOS ya que obedecen a Desarrollos</t>
  </si>
  <si>
    <t>En el sistema ARANDA, 14 casos se encuentran en estado suspendido, se observó que en dicho estado la dependencia no puede hacer seguimiento del trámite que se le está dando por parte de la STRT.</t>
  </si>
  <si>
    <t>Accion_702</t>
  </si>
  <si>
    <t>1. Socializar las etapas y establecer los responsables de cada etapa del diligenciamiento del formato</t>
  </si>
  <si>
    <t>Uso Inadecuado de Formatos</t>
  </si>
  <si>
    <t>Accion_703</t>
  </si>
  <si>
    <t>2. Diligenciar la totalidad de campos establecidos en el formato FO-CO-01 Elaboración de Elementos de Divulgación y obtener la firma del jefe del área y del jefe de comunicaciones en señal de aprobación de lo descrito en el formato.</t>
  </si>
  <si>
    <t>Accion_704</t>
  </si>
  <si>
    <t>Solicitar y/o requerir de la Dirección Técnica de Proyectos que la remisión o traslado de estos insumos se formalice a través de un memorando.</t>
  </si>
  <si>
    <t>No hay recepción formal mediante memorando Orfeo</t>
  </si>
  <si>
    <t>Accion_705</t>
  </si>
  <si>
    <t>Solicitar a la Subdirección Técnica de Recursos Físicos la creación de las directrices necesarias para la creación de una referencia que sea transversal a todo el proceso de un proyecto en las diferentes áreas que intervienen en su consolidación. Dicha referencia deberá permitir que en cualquier etapa del proyecto se pueda conocer en cuál expediente se conglomeraron los documentos de los procesos y áreas del Instituto por los cuales ha transitado un proyecto.</t>
  </si>
  <si>
    <t>Desarticulación de los expedientes ORFEO</t>
  </si>
  <si>
    <t>Accion_706</t>
  </si>
  <si>
    <t>La DTD generará un memorando a la Subdirección Técnica de Tesorería y Recaudo, solicitando la revisión e implementar controles en el sistema Pronto Pago, acorde a las causas identificadas.</t>
  </si>
  <si>
    <t>Ausencia de controles en el Sistema Pronto Pago</t>
  </si>
  <si>
    <t>Accion_707</t>
  </si>
  <si>
    <t>Solicitar a la Subdirección General Jurídica la revisión y ajuste del procedimiento PR-GC-06 “Declaratoria de incumplimiento para la imposición de multa, clausula penal, caducidad y/o afectación de la garantía única de cumplimiento”, con el propósito de lograr la efectividad en los procesos sancionatorios.</t>
  </si>
  <si>
    <t>Inefectivos procesos sancionatorios</t>
  </si>
  <si>
    <t>Accion_708</t>
  </si>
  <si>
    <t>Remitir comunicación de solicitud de viabilidad técnica de los proyectos IDU a la Secretaría Distrital de Planeación, indicando expresamente que se requiere realizar la socialización del proyecto con los privados presuntamente afectados con dichos proyectos.</t>
  </si>
  <si>
    <t>Deficiente interacción y/o coordinación con la Secretaria Distrital de Planeación</t>
  </si>
  <si>
    <t>Accion_709</t>
  </si>
  <si>
    <t>Actualizar el procedimiento COD. PR-DP-096 Estructuración de Procesos Selectivos y socializarlo a todos los funcionarios de la Dirección Técnica de Diseños:</t>
  </si>
  <si>
    <t>Desactualización del el procedimiento COD. PR-DP-096 Estructuración de Procesos Selectivos.</t>
  </si>
  <si>
    <t>Accion_710</t>
  </si>
  <si>
    <t>Implementación de un instructivo y/o Guía para la estructuración de procesos.</t>
  </si>
  <si>
    <t>Se evidencio que existen diferentes criterios para la estructuración de procesos.</t>
  </si>
  <si>
    <t>Accion_711</t>
  </si>
  <si>
    <t>Capacitar y/o sensibilizar a los funcionarios o integrantes en la estructuración de procesos, en el diligenciamiento del formato CODIGO: FO-GC-03 de ESTUDIOS Y DOCUMENTOS PREVIOS PARA PROCESOS DE LICITACIÓN, CONCURSO DE MÉRITOS, SELECCIÓN ABREVIADA Y CONTRATACIÓN DIRECTA DIFERENTE A PSP.</t>
  </si>
  <si>
    <t>No diligenciamiento del Formato FO-GC-03.</t>
  </si>
  <si>
    <t>Accion_712</t>
  </si>
  <si>
    <t>Solicitar a la Oficina Asesora de Planeación que revise y reevalúe la metodología de validación de la calificación de riesgos</t>
  </si>
  <si>
    <t>Materialización de los riesgos R.DP.02 y R.DP.04</t>
  </si>
  <si>
    <t>Accion_713</t>
  </si>
  <si>
    <t>Evaluar el proceso de identificación, análisis y valoración de los riesgos incluidos en los mapas de riesgo del proceso, con el fin de evitar la materialización de riesgo</t>
  </si>
  <si>
    <t>Accion_714</t>
  </si>
  <si>
    <t>Solicitar a la Oficina Asesora de Planeación que se revise e incluyan nuevos riesgos.</t>
  </si>
  <si>
    <t>Incluir en el mapa de riesgos del proceso de diseño de proyectos, los posibles riesgos y/o causas identificadas</t>
  </si>
  <si>
    <t>Accion_715</t>
  </si>
  <si>
    <t>Actualizar la Matriz de riesgos de Gestión de la DTD.</t>
  </si>
  <si>
    <t>Accion_716</t>
  </si>
  <si>
    <t>Ajustar las fechas determinadas en el plan de acción y cronograma de trabajo de acuerdo a lo establecido en la resolución 593 del 6 de diciembre de 2016 expedida por la Contaduría General de la Nación.</t>
  </si>
  <si>
    <t>Ajustar la planeación del proceso de convergencia a las NIC-SP, de manera que se cuente oportunamente con los recursos necesarios para el cumplimiento de la norma legal.</t>
  </si>
  <si>
    <t>Accion_717</t>
  </si>
  <si>
    <t>Realizar una mesa de trabajo con la Subdirección Técnica de Recursos Tecnológicos, para establecer el grado de integralidad de los sistemas y determinar las acciones a seguir para lograr la interoperabilidad entre ellos.</t>
  </si>
  <si>
    <t>Evaluar la forma de adelantar el proceso de integración de los sistemas de gestión financiera, con el objetivo de mantener la integridad de la información generada por el proceso.</t>
  </si>
  <si>
    <t>Accion_718</t>
  </si>
  <si>
    <t>Solicitar a la Subdirección Técnica de Recursos Humanos, fortalecer y socializar a los servidores públicos involucrados en el proceso de Gestión Financiera sobre Normas Ambientales y Seguridad en el Trabajo.</t>
  </si>
  <si>
    <t>Fortalecer la sensibilización en materia de las Normas Ambientales y de Seguridad y Salud en el Trabajo, a los colaboradores el proceso, de manera que se interioricen y apropien los conceptos asociados.</t>
  </si>
  <si>
    <t>Accion_719</t>
  </si>
  <si>
    <t>Realizar una revisión general en coordinación con la Oficina Asesora de Planeación, para establecer los indicadores de gestión para la vigencia 2017 al proceso de Gestión Financiera, acordes con la nueva plataforma estratégica.</t>
  </si>
  <si>
    <t>Revisar la batería de indicadores del proceso y a las herramientas de diligenciamiento y reporte y evaluar la forma de realizar ajustes, con el acompañamiento y el liderazgo documental de la Oficina Asesora de Planeación.</t>
  </si>
  <si>
    <t>Accion_720</t>
  </si>
  <si>
    <t>Enviar la versión corregida del procedimiento ajustado a OAP para aprobación y publicación en el SIG.</t>
  </si>
  <si>
    <t>Actualizar el documento MGTI016 Manual para la realización y restauración de backup de información</t>
  </si>
  <si>
    <t>Accion_721</t>
  </si>
  <si>
    <t>Verificar la asociación de actividades del proceso con los procedimientos</t>
  </si>
  <si>
    <t>Accion_722</t>
  </si>
  <si>
    <t>Revisar y actualizar los procedimientos PR-GAF-063 versión 1.0 y PR-GAF-090</t>
  </si>
  <si>
    <t>Desactualización documentos</t>
  </si>
  <si>
    <t>Accion_723</t>
  </si>
  <si>
    <t>Realizar la actualización de la caracterización del proceso de Conservación, solicitando a través de memorando a la OAP, acompañamiento en la correspondiente actualización.</t>
  </si>
  <si>
    <t>Observaciones frente a la planificación registrada en la caracterización del proceso.</t>
  </si>
  <si>
    <t>Accion_724</t>
  </si>
  <si>
    <t>Se remitirá memorando a la DTD y DTP informando la observación realizada en el informe de Auditoria interna por la OCI, con el fin de revisar y modificar, de considerarse viable, la estructuración de los nuevos procesos de conservación que debido al estado del CIV requieran actividades de diagnósticos y/o estudios y diseños.</t>
  </si>
  <si>
    <t>El proceso de conservación aborda actividades correspondientes al proceso de Diseño de proyectos debido a la estructuración de los procesos de contratación.</t>
  </si>
  <si>
    <t>Accion_725</t>
  </si>
  <si>
    <t>La DTM remitira memorando a la STMSV- STMST, con la directriz de implementar en los futuros contratos que en su objeto incluya estudios, diseños y mantenimiento, la necesidad de generar el cierre de la fase de estudio y diseño en un Acta parcial del contrato.</t>
  </si>
  <si>
    <t>No se cuenta con actas de terminación de estudios y diseños</t>
  </si>
  <si>
    <t>Accion_726</t>
  </si>
  <si>
    <t>De acuerdo a lo establecido en el instructivo IN- IN-01 "Coordinación de de convenios interadministrativos para la intervención de la infraestructura vial y el espacio público", numeral 6.2.5, se enviará comunicación de los contratos por iniciar, a las ESP y se presentará el proyecto en donde se requiera su intervención, a los delegados de las mismas.</t>
  </si>
  <si>
    <t>Inconvenientes en la definición de diseños por parte de las ESP’s</t>
  </si>
  <si>
    <t>Accion_727</t>
  </si>
  <si>
    <t>Revisión y verificación de los amparos establecidos en las garantias de estabilidad y calidad de la Obra, los cuales deben estar minimo por 5 años , acorde a la estrategia de intervención ejecutada, de lo contrario se debe solicitar justificacion técnica de un experto para reducir su vigencia</t>
  </si>
  <si>
    <t>7.3.2 Reducción de amparo de estabilidad y calidad</t>
  </si>
  <si>
    <t>Accion_728</t>
  </si>
  <si>
    <t>Remitir a las interventorías un oficio recordando las obligaciones contractuales referentes al cumplimiento del PAC y las debidas justificaciones en caso de incumplimiento.</t>
  </si>
  <si>
    <t>7.3.4 Problemáticas en la gestión de PAC en la actividad de Preliminares</t>
  </si>
  <si>
    <t>Accion_729</t>
  </si>
  <si>
    <t>Remitir a las interventoras un oficio recordando las obligaciones contractuales referentes a la entrega oportuna y el contenido de los informes semanales, mensuales y cumplimiento de cronograma</t>
  </si>
  <si>
    <t>Incumplimientos en Informes y Cronograma por parte de las interventorías y/o contratistas</t>
  </si>
  <si>
    <t>Accion_730</t>
  </si>
  <si>
    <t>Revisar el Formato de informe semanal con el fin de que se convierta en una herramienta para el Interventor, fácil de diligenciar de manera expedita con el fin de evitar incumplimientos.</t>
  </si>
  <si>
    <t>Accion_731</t>
  </si>
  <si>
    <t>Remitir memorando a la SGGC requiriendo las licencias necesarias y la capacitacion respectiva</t>
  </si>
  <si>
    <t>7.4.4 y 7.6.3 Debilidades en la gestión de Implementación Apéndice “G” Elaboración y Control de Cronogramas</t>
  </si>
  <si>
    <t>Accion_732</t>
  </si>
  <si>
    <t>Inoportunidad en la consignación de intereses</t>
  </si>
  <si>
    <t>Accion_733</t>
  </si>
  <si>
    <t>Remitir a la interventoria un oficio recordando las obligaciones sobre el tema Ambiental, con enfasis en el cumplimiento de lo establecido en el PIPMA</t>
  </si>
  <si>
    <t>Observaciones en la implementación del PIPMA</t>
  </si>
  <si>
    <t>Accion_734</t>
  </si>
  <si>
    <t>Solicitar inlcusion de plazo para entrega de observaciones a los informes en el Manual de Interventoria</t>
  </si>
  <si>
    <t>b) Demora en ajustes y correcciones a los informes sobre implementación de PIPMA</t>
  </si>
  <si>
    <t>Accion_735</t>
  </si>
  <si>
    <t>Divulgacion y capacitacion de la actualizacion realizada al Manual de Interventoria una vez sea publicado.</t>
  </si>
  <si>
    <t>Falta de pronunciamiento de la supervisión del contrato respecto a ajustes solicitados en informes</t>
  </si>
  <si>
    <t>Accion_736</t>
  </si>
  <si>
    <t>Remitir a la interventoría un oficio recordando las obligaciones sobre el tema de Calidad, con énfasis en el cumplimiento de las especificaciones técnicas y el reporte de producto no conforme cuando alguna de ellas no se esté cumpliendo.</t>
  </si>
  <si>
    <t>Incumplimientos y/o problemáticas en aspectos como calidad, especificaciones, procesos constructivos</t>
  </si>
  <si>
    <t>Accion_737</t>
  </si>
  <si>
    <t>Realizar la revisión a través de mesa de trabajo de Orfeo para reforzar el conocimiento de la herramienta, a fin de ampliar las posibilidades de selección de acuerdo con el tipo de documento a relacionar.</t>
  </si>
  <si>
    <t>Deficiencias en expedientes Orfeo</t>
  </si>
  <si>
    <t>Accion_738</t>
  </si>
  <si>
    <t>Realizar memorando a la DTP solicitando ajustar las metas a intervenir en los procesos a estructurar, de acuerdo al presupuesto asignado, teniendo en cuenta que algunas adiciones se dan por recursos disponibles después del proceso contractual.</t>
  </si>
  <si>
    <t>Alto porcentaje de contratos con adiciones y prórrogas</t>
  </si>
  <si>
    <t>Accion_739</t>
  </si>
  <si>
    <t>Solicitar a la Interventoría que remita a la Entidad los soportes del acuerdo de los precios provisionales que se hayan generado durante la ejecución del contrato 1762-2015.</t>
  </si>
  <si>
    <t>Ejecución de obras de items no previstos sin contar con la aprobación formal de interventor ni del IDU</t>
  </si>
  <si>
    <t>Accion_740</t>
  </si>
  <si>
    <t>Remitir memorando a la DTE con los NP generados en los contratos a cargo de la DTM, de tal forma para que se analice la pertinencia de ser incluidos en la lista tope del IDU</t>
  </si>
  <si>
    <t>Alto porcentaje de contratos con ítems no previstos</t>
  </si>
  <si>
    <t>Accion_741</t>
  </si>
  <si>
    <t>Realizar mesa de trabajo al interior de la SGI con el fin de revisar la pertinencia de continuar con el diligenciamiento y presentación de los informes internos quincenales o sustituirlo por las herramientas que se adopten en la Entidad (ZIPA)</t>
  </si>
  <si>
    <t>Bajo porcentaje de presentación de informes por parte de supervisores y/o coordinadores internos.</t>
  </si>
  <si>
    <t>Accion_742</t>
  </si>
  <si>
    <t>Realizar mesa de trabajo al interior de la SGI con el fin de revisar el esquema y estructura de seguimiento a los contratos de Conservacion</t>
  </si>
  <si>
    <t>Debilidades en el registro de metas físicas en el aplicativo ZIPA de seguimiento a proyectos</t>
  </si>
  <si>
    <t>Accion_743</t>
  </si>
  <si>
    <t>Caracterización de la DTM- STMSV-STMST de la Vigencia 2017, se tendrán en cuenta las observaciones de la auditoria para la formulación de los respectivos indicadores.</t>
  </si>
  <si>
    <t>Debilidad en la formulación de indicadores por proceso.</t>
  </si>
  <si>
    <t>Accion_744</t>
  </si>
  <si>
    <t>Realizar mesas de trabajo para la elaboración y ajuste de los formatos que se requieren para el seguimiento a los contratos de conservación.</t>
  </si>
  <si>
    <t>Desactualización de algunos documentos del proceso</t>
  </si>
  <si>
    <t>Accion_745</t>
  </si>
  <si>
    <t>En la actualización de la Matriz de Riesgos DTM: Revisar la eficacia y efectividad de controles planteados Validar las calificaciones de los Riesgos Evaluar la pertinencia de incluir los riesgos identificados por el equipo auditor</t>
  </si>
  <si>
    <t>Incoherencia en la calificación de riesgos que se han materializado</t>
  </si>
  <si>
    <t>Accion_746</t>
  </si>
  <si>
    <t>Identificación de nuevos riesgos por parte del equipo auditor</t>
  </si>
  <si>
    <t>Accion_747</t>
  </si>
  <si>
    <t>Generar los registros documentales de la negociación del convenio marco con la EAB y demás Empresas de Servicios Públicos que no cuentan con el citado convenio (oficios, protocolo de relacionamiento, actas de reunión, listas de asistencia reunión, estudios previos y minuta de convenio).</t>
  </si>
  <si>
    <t>Debilidades en registros, planeación, ejecución y seguimiento Convenio con Acueducto</t>
  </si>
  <si>
    <t>Accion_748</t>
  </si>
  <si>
    <t>Preparar informe consolidado correspondiente al II semestre - 2016 de las reuniones desarrolladas con las Empresas de Servicios Públicos para la estructuración y negociación de los convenios marco, que incluya: asistentes de la reunión, lugar, fecha y hora de la reunión, temas tratados y compromisos pactados y cumplidos.</t>
  </si>
  <si>
    <t>Accion_749</t>
  </si>
  <si>
    <t>Proponer y concertar con la EAB y demás Empresas de Servicios Públicos que no cuentan con el convenio marco, la metodología de trabajo para la estructuración y negociación de los convenios con las Empresas de Servicios Públicos.</t>
  </si>
  <si>
    <t>Accion_750</t>
  </si>
  <si>
    <t>Definir un cronograma de trabajo para la vigencia 2017 de las actividades a desarrollar en el proceso de estructuración y negociación del convenio marco con la EAB y demás Empresas de Servicios Públicos que no cuentan con el citado convenio.</t>
  </si>
  <si>
    <t>Accion_751</t>
  </si>
  <si>
    <t>Designar un profesional por prestación de servicios profesionales para apoyar la gestión interinstitucional con las Empresas de Servicios Públicos.</t>
  </si>
  <si>
    <t>Accion_752</t>
  </si>
  <si>
    <t>Generar Memorando por parte de la SGI a cada Dirección Técnica a la cual se haya asignado supervisión de convenios interadministrativos con ESP y TIC, interinstitucionales donde se solicite reportar trimestralmente el estado de convenios y la relación de los proyectos que los utilicen.</t>
  </si>
  <si>
    <t>Debilidad en articulación y coordinación en la gestión del proceso entre las áreas (SGDU - SGI)</t>
  </si>
  <si>
    <t>Accion_753</t>
  </si>
  <si>
    <t>Generar Memorando por parte de la SGI a cada Dirección Técnica a la cual se haya asignado supervisión de convenios con terceros donde se solicite reportar trimestralmente el estado de los mismos.</t>
  </si>
  <si>
    <t>Accion_754</t>
  </si>
  <si>
    <t>Generar reporte trimestral consolidado de la SGI, donde se informe la ejecución de los convenios interadministrativos con ESP y TIC, y enviarlo a SGDU.</t>
  </si>
  <si>
    <t>Accion_755</t>
  </si>
  <si>
    <t>Generar reporte trimestral consolidado de la SGI, donde se informe la ejecución de los convenios con terceros y enviarlo a SGDU.</t>
  </si>
  <si>
    <t>Accion_756</t>
  </si>
  <si>
    <t>Realizar capacitaciones y socialización de los procedimientos, instructivos y formatos dispuestos para la entrega del informe trimestral consolidado.</t>
  </si>
  <si>
    <t>Accion_757</t>
  </si>
  <si>
    <t>Oficializar a la OAP, el cronograma de estado y avance de los estudios previos de convenios con terceros, en virtud de cargas urbanísticas.</t>
  </si>
  <si>
    <t>No se realizaron acciones correctivas y/o correcciones ante resultados bajos en indicador Estudios Previos con Terceros</t>
  </si>
  <si>
    <t>Accion_758</t>
  </si>
  <si>
    <t>Presentar acción correctiva en el reporte de indicadores de gestión del mes de diciembre de 2016, el cual es presentado dentro de los primeros diez (10) de Enero de 2017.</t>
  </si>
  <si>
    <t>Accion_759</t>
  </si>
  <si>
    <t>Subir al aplicativo CHIE todos los avances tendientes a la liquidación del convenio 005 del 2001 y del procedimiento para el reporte de los recursos transferidos de TM al IDU convenio 020 del 2001</t>
  </si>
  <si>
    <t>Incumplimiento Acciones de plan de mejoramiento Contraloría de Bogotá por parte de la SGI.</t>
  </si>
  <si>
    <t>Accion_760</t>
  </si>
  <si>
    <t>Solicitar capacitación del aplicativo CHIE a Control Interno, para el personal que asume esta tarea para la SGI.</t>
  </si>
  <si>
    <t>Accion_761</t>
  </si>
  <si>
    <t>Realizar una reunión con el área de presupuesto, con el fin de definir el formulario que establezca de manera precisa la adecuada gestión y reporte de los recursos que Transmilenio transfiere al IDU de los proyectos soportados en el convenio 020 de 2001.</t>
  </si>
  <si>
    <t>Accion_762</t>
  </si>
  <si>
    <t>Desde la SGI enviar un oficio a Transmilenio S.A, solicitando agilizar la gestión para lograr la firma del acta de liquidación del convenio 005 del 2001.</t>
  </si>
  <si>
    <t>Accion_763</t>
  </si>
  <si>
    <t>Solicitar a la Subdirección General Jurídica, la inclusión de una obligación contractual en la minuta de los contratos de prestación de servicios personales; en donde se establezca la obligatoriedad para los supervisores de contratos misionales de transferir al Centro de Documentación, los productos documentales finales con concepto favorable; establecidos en los manuales, guías y proveimientos Institucionales.</t>
  </si>
  <si>
    <t>Incumplimiento a procedimiento y materialización de riego "que el CD no cuente con la versión final de los documentos o que el existente se encuentre desactualizado"</t>
  </si>
  <si>
    <t>Accion_764</t>
  </si>
  <si>
    <t>Incluir un punto de control en el procedimiento PR-GAF-063, frente al recibo de los productos documentales y su correspondiente reporte al área de archivo; para la trazabilidad e integridad de la información contractual.</t>
  </si>
  <si>
    <t>Accion_765</t>
  </si>
  <si>
    <t>Realizar campañas de sensibilización sobre los deberes de los supervisores de contratos misionales, frente a los productos documentales finales.</t>
  </si>
  <si>
    <t>Accion_766</t>
  </si>
  <si>
    <t>Implementar puntos de control en el procedimiento PR-GAF-090.</t>
  </si>
  <si>
    <t>Materialización del riesgo: Que se presente pérdida o deterioro de la información.</t>
  </si>
  <si>
    <t>Accion_767</t>
  </si>
  <si>
    <t>Establecer el procedimiento (instructivo) de reorganización de archivos, en caso de un accidente en la bodega del Contratista o durante el transporte de las cajas</t>
  </si>
  <si>
    <t>Accion_794</t>
  </si>
  <si>
    <t>Contar en la obra con el cronograma de obra actualizado acorde con las actividades que se estan ejecutando</t>
  </si>
  <si>
    <t>Cronograma de obra desactualizado</t>
  </si>
  <si>
    <t>Accion_795</t>
  </si>
  <si>
    <t>Generar una guía de entregables en formato digital</t>
  </si>
  <si>
    <t>Guía sin terminar ni socializar</t>
  </si>
  <si>
    <t>Accion_796</t>
  </si>
  <si>
    <t>Revisar y/o ajustar la matriz de riesgos de gestión del proceso de innovación y gestión del Conocimiento.</t>
  </si>
  <si>
    <t>Debilidad en riesgos</t>
  </si>
  <si>
    <t>Accion_797</t>
  </si>
  <si>
    <t>Capacitar a los funcionarios de la OAP en el desempeño del Rol Asesor de la gestión planeación.</t>
  </si>
  <si>
    <t>Tener en cuenta y/o dejar evidencia de las recomendaciones de control interno en informes de indicadores</t>
  </si>
  <si>
    <t>Accion_798</t>
  </si>
  <si>
    <t>Capacitación a los funcionarios de la OAP en el desempeño del Rol Asesor de la gestión planeación.</t>
  </si>
  <si>
    <t>Accion_799</t>
  </si>
  <si>
    <t>Actualizar la GU _PE_018 incluir Capítulo _ Buenas o mejores prácticas definidas y documentadas en el ejercicio del asesor OAP. De modo que exista una política integral documentada en la OAP sobre los métodos a utilizar y evidenciar la gestión de los asesores OAP ante las dependencias asignadas. En el entendido de buenas o mejores prácticas el conjunto coherente de acciones, actividades que han de realizarse en contextos similares rindan similares resultados.</t>
  </si>
  <si>
    <t>Accion_800</t>
  </si>
  <si>
    <t>Cada asesor, facilitador o funcionario OAP a cargo de dependencias y procesos realizará el informe de gestión basado en indicadores de gestión, de modo que se realicen integralmente</t>
  </si>
  <si>
    <t>Verificación datos, e info presentada en informe trimestral de la evalaución a la gestión</t>
  </si>
  <si>
    <t>Accion_801</t>
  </si>
  <si>
    <t>Accion_802</t>
  </si>
  <si>
    <t>Actualizar la GU _PE_018 incluir Capítulo _ Buenas o mejores prácticas definidas y documentadas en el ejercicio del asesor OAP. De modo que se evidencie la gestión de la OAP frente a análisis y/o recomendaciones sobre la pertinencia de los indicadores, la revisión de la formulación y las metas. En el entendido de buenas o mejores prácticas el conjunto coherente de acciones, actividades que han de realizarse en contextos similares rindan similares resultados.</t>
  </si>
  <si>
    <t>Medir adecuadamente la gestión de las dependecias</t>
  </si>
  <si>
    <t>Accion_803</t>
  </si>
  <si>
    <t>Accion_804</t>
  </si>
  <si>
    <t>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t>
  </si>
  <si>
    <t>Asesorar en la revisión de la bateria de indicadores</t>
  </si>
  <si>
    <t>Accion_805</t>
  </si>
  <si>
    <t>Solicitar a la OAP, la inclusión de vigencias futuras en los proyectos que se ejecutan en la DTC, con el fin de poder programar de acuerdo a la duración de los contratos.</t>
  </si>
  <si>
    <t>Los indicadores "Ejecución Presupuestal Pasivos" y "Ejecución Presupuestal Reservas Presupuestales", presentan una ejecución inferior al 70% de su meta anual propuesta</t>
  </si>
  <si>
    <t>Accion_806</t>
  </si>
  <si>
    <t>Realizar la gestión para retirar de los recursos de Vigencia asignados a la DTC, los valores que no estén programados para ejecutar por el IDU, durante el año en curso o incluir desde la OAP vigencias futuras</t>
  </si>
  <si>
    <t>El indicador "Ejecución presupuestal Inversión de la vigencia", presenta una ejecución inferior al 70% de su meta anual propuesta.</t>
  </si>
  <si>
    <t>Accion_807</t>
  </si>
  <si>
    <t>Realizar los cargues en el termino establecido por la OCI, para las acciones de los planes de mejoramiento internos y externos.</t>
  </si>
  <si>
    <t>Los indicadores "Planes de Mejoramiento Internos y Planes de Mejoramiento externos" presentan una ejecución inferior al 70% de su meta anual propuesta</t>
  </si>
  <si>
    <t>Accion_808</t>
  </si>
  <si>
    <t>Realizar la gestión para ejecutar mínimo el 90% de los recursos que se pueden liberar o girar en el año de los contratos que se encuentran vigentes en la DTC.</t>
  </si>
  <si>
    <t>Se evidencia que comparando la programación inicial de la DTC de la meta estratégica de los indicadores presupuestales de Pasivos, Reservas y Vigencia, no supera el 4% del valor inicial</t>
  </si>
  <si>
    <t>Accion_809</t>
  </si>
  <si>
    <t>Enviar previamente al enlace de la OAP con la DTC, la matriz respectiva para su verificación.</t>
  </si>
  <si>
    <t>Los indicadores la DTC reporta cifras que no coinciden con las reportadas por las Áreas del Instituto encargadas de registrar y llevar el control de ítems</t>
  </si>
  <si>
    <t>Accion_810</t>
  </si>
  <si>
    <t>Obtener una satisfacción en la prestación del servicio superior al 90%</t>
  </si>
  <si>
    <t>indicador STRT385 – Satisfacción con la calidad del servicio de soporte</t>
  </si>
  <si>
    <t>Accion_811</t>
  </si>
  <si>
    <t>En la formulación de los indicadores de la siguiente vigencia, identificar claramente las fuentes de información necesarias y los criterios de extracción de los datos necesarios para reportar adecuadamente los datos de la gestión a controlar.</t>
  </si>
  <si>
    <t>Indicador STRT608 – Estabilidad de los sistemas de información</t>
  </si>
  <si>
    <t>Accion_812</t>
  </si>
  <si>
    <t>Formular indicadores sobre las actividades reales de los proyectos</t>
  </si>
  <si>
    <t>Indicador STRT613 – Cumplimiento de actividades de promoción de los servicios y trámites electrónicos de la Entidad</t>
  </si>
  <si>
    <t>Accion_813</t>
  </si>
  <si>
    <t>Contratar un Administrador de base de datos (DBA) especializado.</t>
  </si>
  <si>
    <t>Indicador STRT611 – “Modernización de la plataforma de base de datos (MS)</t>
  </si>
  <si>
    <t>Accion_814</t>
  </si>
  <si>
    <t>1. Remitir a la Subdirección Técnica de Presupuesto y Contabilidad una comunicación en la que se indique la información correcta de la operación realizada el 23 de noviembre de 2016, por valor de $862,014,789 con el Banco Sudameris, para que se tomen las acciones correctivas necesarias para su registro contable. 2. Establecer un punto de control adicional a fin de verificar la información registrada en el cuadro control de las inversiones que maneja la Subdirección Técnica de Tesoreria y Recaudo.</t>
  </si>
  <si>
    <t>Diferencia en tasa pactada STTR y registro en STPC</t>
  </si>
  <si>
    <t>Accion_815</t>
  </si>
  <si>
    <t>Realizar un estudio de mercado sobre aplicaciones o software disponibles para la grabación de llamadas y recomendar las acciones pertinentes con base en el resultado del informe.</t>
  </si>
  <si>
    <t>Marco Fidel Guerrero Parada - pmguerre1</t>
  </si>
  <si>
    <t>Accion_816</t>
  </si>
  <si>
    <t>Socializar la información recolectada en campo en las etapas Exante y durante de los proyectos en los comités integrales de los mismos.</t>
  </si>
  <si>
    <t>Socialización de encuestas</t>
  </si>
  <si>
    <t>Accion_817</t>
  </si>
  <si>
    <t>Mesa de trabajo con la oficina asesora de comunicaciones</t>
  </si>
  <si>
    <t>Accion_818</t>
  </si>
  <si>
    <t>1. Ajustar en el portal web de la entidad, en el servicio en línea en el portal de valorización, para la generación y/o actualización del certificado de estado de cuenta y el Sistema ünico de Información de Trámites-SUIT, con el fin de dar cumplimiento al Decreto Ley 019 de 2015.</t>
  </si>
  <si>
    <t>Solicitud de Documento para solicitud de Estado de Cuenta</t>
  </si>
  <si>
    <t>Svetlana Jimenez Pulido - csjimene1</t>
  </si>
  <si>
    <t>Accion_819</t>
  </si>
  <si>
    <t>Alinear todos las canales de comunicación, con la misma información sobre la solicitud del certificado de estado de cuenta para trámite notarial</t>
  </si>
  <si>
    <t>Accion_821</t>
  </si>
  <si>
    <t>STRF solicitará a STRT inspección técnica sobre los activos tecnológicos existentes en almacén. Sobre la respuesta de STRT se clasificarán los activos en una bodega específica en el Sistema de Información STONE.</t>
  </si>
  <si>
    <t>Conciliación información TIC STONE - ARANDA</t>
  </si>
  <si>
    <t>Accion_822</t>
  </si>
  <si>
    <t>Desarrollar un módulo de software dentro del sistema de información CHIE que permita generar cruces de información entre Stone y Aranda</t>
  </si>
  <si>
    <t>Accion_823</t>
  </si>
  <si>
    <t>Realizar conciliaciones entre Aranda y Stone con relación al inventario de activos tecnológicos</t>
  </si>
  <si>
    <t>Accion_824</t>
  </si>
  <si>
    <t>La solicitud de ingreso de los activos de tecnología al almacén, las realizará el responsable del control de inventarios tecnológicos de la STRT</t>
  </si>
  <si>
    <t>Jose Javier Munoz Castillo - cjmunozc1</t>
  </si>
  <si>
    <t>Accion_825</t>
  </si>
  <si>
    <t>Solicitar a la DTDP la elaboración de un plan de mejoramiento por esta acción</t>
  </si>
  <si>
    <t>ENTREGA POR PARTE DE LA DTDP DE PREDIOS REQUERIDOS</t>
  </si>
  <si>
    <t>Accion_826</t>
  </si>
  <si>
    <t>Enviar a la DTGC, la solicitud de realizar las modificaciones contractuales necesarias, a fin de poder generar la Cesión de la firma INGENIEROS CONSTRUCTORES S.A.S (ICEIN) del contrato IDU-1630-2015.</t>
  </si>
  <si>
    <t>INHABILIDAD SOBREVIVIENTE FIRMA ICEIN</t>
  </si>
  <si>
    <t>Accion_827</t>
  </si>
  <si>
    <t>Devolver los informes no aprobados a la Interventoría para que complemente la información correspondiente</t>
  </si>
  <si>
    <t>AVANCES FÍSICOS INFORMES SEMANALES</t>
  </si>
  <si>
    <t>Accion_828</t>
  </si>
  <si>
    <t>Capacitar al Interventor para que elaboren un programa detallado de trabajo, con todas las entradas y salidas que permitan realizar un mejor seguimiento a los trabajos ejecutados</t>
  </si>
  <si>
    <t>PROGRAMA DE TRABAJO DETALLADO</t>
  </si>
  <si>
    <t>Accion_829</t>
  </si>
  <si>
    <t>Solicitar al interventor el histograma de dedicaciones de los profesionales</t>
  </si>
  <si>
    <t>PERSONAL DE OBRA MÍNIMO REQUERIDO</t>
  </si>
  <si>
    <t>Accion_830</t>
  </si>
  <si>
    <t>Dar a conocer la directriz a los coordinadores en el área</t>
  </si>
  <si>
    <t>Accion_831</t>
  </si>
  <si>
    <t>Accion_832</t>
  </si>
  <si>
    <t>Exigir al interventor la implementación del programa detallado de trabajo de forma semanal.</t>
  </si>
  <si>
    <t>Accion_833</t>
  </si>
  <si>
    <t>Preparar una presentación tipo sobre el SIG, en la cual se expliqué a los nuevos directivos la necesidad de hacer 2 revisiones por la dirección en el año. La presentación tipo será utilizada en los espacios de inducción a Directivos liderados por la STRH</t>
  </si>
  <si>
    <t>Solo se realizó una Revisión por la Dirección</t>
  </si>
  <si>
    <t>Accion_834</t>
  </si>
  <si>
    <t>Elaborar un tablero de control para el SIG que incluya indicadores asociados al desempeño de los subsistemas</t>
  </si>
  <si>
    <t>Cumplimiento parcial de la NTD SIG 001:2011 en el numeral 8</t>
  </si>
  <si>
    <t>Accion_835</t>
  </si>
  <si>
    <t>Ajustar la guía de documentación del SIG para aclarar las pautas de revisión y aprobación y el campo de acción de los líderes de proceso y líderes operativos</t>
  </si>
  <si>
    <t>Incumpliendo de la guía GU-AC-01 en el numeral 7,2 "Validación, Revisión y Aprobación"</t>
  </si>
  <si>
    <t>Accion_836</t>
  </si>
  <si>
    <t>Efectuar socialización de la Guía “alcance de los entregables de pre-factibilidad y factibilidad” en el numeral 7.</t>
  </si>
  <si>
    <t>Información incompleta</t>
  </si>
  <si>
    <t>Accion_837</t>
  </si>
  <si>
    <t>Actualizar la Guía Participación del IDU en la formulación y seguimiento al plan de Desarrollo con código GU-EP-13, de acuerdo a la normatividad vigente y al desarrollo operativo del Instituto.</t>
  </si>
  <si>
    <t>Documentación desactualizada</t>
  </si>
  <si>
    <t>Accion_838</t>
  </si>
  <si>
    <t>Establecer la metodología en la Guía Participación del IDU en la formulación y seguimiento al plan de Desarrollo para alimentar el Banco de Proyectos del IDU y su actualización permanente.</t>
  </si>
  <si>
    <t>Sin Banco de proyectos centralizado</t>
  </si>
  <si>
    <t>Accion_839</t>
  </si>
  <si>
    <t>Identificar y establecer los controles en la Matriz de Riesgo vegencia 2017 para los riesgos asociados al proceso de Factibilidad de Proyectos., que permitan mitigar su materialización.</t>
  </si>
  <si>
    <t>Materialización de Riesgos</t>
  </si>
  <si>
    <t>Accion_840</t>
  </si>
  <si>
    <t>Actualizar el Procedimiento PR-EP-088" Formulación, evaluación y seguimiento de proyectos", en relación con los productos destino de los análisis de ideas, perfiles y prefactibilidades.</t>
  </si>
  <si>
    <t>Procedimiento con error en Flujograma</t>
  </si>
  <si>
    <t>Accion_841</t>
  </si>
  <si>
    <t>Remitir comunicación a las entidades financieras actualizando datos de dirección de correspondencia, direcciones electrónicas y funcionarios responsables y verificar la actualización de dicha información en los extractos</t>
  </si>
  <si>
    <t>Direcciones de Correo electrónico y firmas registradas desactualizadas</t>
  </si>
  <si>
    <t>Accion_842</t>
  </si>
  <si>
    <t>Capacitar a los funcionarios en el procedimiento de conciliaciones bancarias</t>
  </si>
  <si>
    <t>Errores en fechas, información incompleta y falta de anexos</t>
  </si>
  <si>
    <t>Accion_843</t>
  </si>
  <si>
    <t>Remitir mensualmente a las entidades financieras con las que se tengan partidas no conciliadas en el mes anterior, comunicación solicitando allegar la información requerida.</t>
  </si>
  <si>
    <t>Partidas conciliatorias con vigencia superior a 60 días</t>
  </si>
  <si>
    <t>Accion_844</t>
  </si>
  <si>
    <t>Actualizar la información registrada en el Sistema de Información Contractual SIAC de los convenios o contratos con las entidades financieras supervisados por la STTR.</t>
  </si>
  <si>
    <t>No actualización de supervisores de contratos en SIAC</t>
  </si>
  <si>
    <t>Accion_845</t>
  </si>
  <si>
    <t>Solicitar a la Secretaría Distrital de Hacienda informar si el Banco Colpatria salió del listado de entidades autorizadas y de ser así, la fecha de tal exclusión.</t>
  </si>
  <si>
    <t>Falta de actualización</t>
  </si>
  <si>
    <t>Accion_846</t>
  </si>
  <si>
    <t>Realizar una mesa de trabajo con la STRT para determinar la solución integral a los inconvenientes presentados con los aplicativos SIAC y STONE en la generación de CDP y CRP y proponer cronograma.</t>
  </si>
  <si>
    <t>Error "el Año 1899"</t>
  </si>
  <si>
    <t>Accion_847</t>
  </si>
  <si>
    <t>Realizar una mesa de trabajo con la Subdirección Técnica de Recursos Tecnológicos a efectos de definir cronogramas para atender las solicitudes registradas.</t>
  </si>
  <si>
    <t>Caso ARANDA sin finalizar</t>
  </si>
  <si>
    <t>Accion_848</t>
  </si>
  <si>
    <t>Evaluar la formalización o eliminación de los documentos lista de chequeo y cuadro de distribución de impuestos utilizados por la STTR.</t>
  </si>
  <si>
    <t>Se observa modificación y uso inadecuado de los formatos utilizados</t>
  </si>
  <si>
    <t>Accion_849</t>
  </si>
  <si>
    <t>Remitir un informe mensual a los ordenadores de gasto indicando las causas de las devoluciones y los tiempos empleados por parte de cada uno de los actores del proceso, solicitando mejoras en la gestión.</t>
  </si>
  <si>
    <t>Ordenes de pago no pagadas dentro del tiempo</t>
  </si>
  <si>
    <t>Accion_850</t>
  </si>
  <si>
    <t>Crear el expediente en el Sistema de Gestión Documental denominado "Conciliaciones" para cada vigencia.</t>
  </si>
  <si>
    <t>No existe uniformidad en la asignación de expedientes</t>
  </si>
  <si>
    <t>Accion_851</t>
  </si>
  <si>
    <t>Reclasificar en el expediente creado para la vigencia 2016, los documentos registrados en expedientes que no corresponden.</t>
  </si>
  <si>
    <t>Accion_852</t>
  </si>
  <si>
    <t>Oficiar al Banco Colpatria solicitándole confirmar la titularidad de la cuenta y según el resultado solicitar la cancelación de la cuenta.</t>
  </si>
  <si>
    <t>Saldo no registrado en la cuenta 111006</t>
  </si>
  <si>
    <t>Accion_853</t>
  </si>
  <si>
    <t>Evaluar conjuntamente entre la Subdirección de Tesorería y Recaudo y la Subdirección Técnica de Presupuesto y Contabilidad la necesidad de remitir a dicha área los extractos bancarios utilizados para las conciliaciones.</t>
  </si>
  <si>
    <t>A las conciliaciones bancarias mensuales no tienen adjuntos los extractos bancarios</t>
  </si>
  <si>
    <t>Accion_854</t>
  </si>
  <si>
    <t>1, Evaluar los tiempos necesarios para el desarrollo del proceso de conciliación bancaria.</t>
  </si>
  <si>
    <t>La conciliaciones bancarias se envían después de los 5 primeros días</t>
  </si>
  <si>
    <t>Accion_855</t>
  </si>
  <si>
    <t>2,Coordinar con la STPC la modificación de la Resolución 12069 de Abril 21 de 2014, para que se ajuste a los tiempos que requiere el proceso de conciliación bancaria.</t>
  </si>
  <si>
    <t>Accion_856</t>
  </si>
  <si>
    <t>Programar alertas automáticas anticipadas con el fin de hacer el seguimiento constante.</t>
  </si>
  <si>
    <t>PUBLICACIÓN DOCUMENTOS DE ADJUDICACION</t>
  </si>
  <si>
    <t>Accion_857</t>
  </si>
  <si>
    <t>Generar una directriz desde la SGJ para recordar a las áreas ordenadoras el cumplimiento de los plazos máximos de publicación de los documentos en los portales de contratación.</t>
  </si>
  <si>
    <t>Accion_858</t>
  </si>
  <si>
    <t>Realizar sesiones de divulgación de los procedimientos y políticas internas de la dependencia, cuando se requiera ( modificación y/o actualización de procedimientos, ingreso de servidores públicos)</t>
  </si>
  <si>
    <t>Accion_859</t>
  </si>
  <si>
    <t>INCONSISTENCIA REGISTROS CAV-SIAC-SECOP</t>
  </si>
  <si>
    <t>Accion_860</t>
  </si>
  <si>
    <t>Programar alertas automáticas anticipadas con el fin de hacer el seguimiento constante</t>
  </si>
  <si>
    <t>Accion_861</t>
  </si>
  <si>
    <t>Realizar jornadas de socialización a los funcionarios y contratistas de la DTGC de los términos establecidos para las publicaciones en los portales de contratación y los términos de aprobación de garantías como requisito de ejecución.</t>
  </si>
  <si>
    <t>PUBLICACIONES PRORTALES</t>
  </si>
  <si>
    <t>Luz Andrea Chaux Quimbaya - clchauxq1</t>
  </si>
  <si>
    <t>Accion_862</t>
  </si>
  <si>
    <t>a1) Incluir en el modelo de pliegos de condiciones de Consultoría que la aprobación de las hojas de vida del personal clave evaluable se realiza durante el proceso de selección y que dicha aprobación será requisito para la suscripción del Acta de Inicio de los Contratos.</t>
  </si>
  <si>
    <t>Demora en el inicio del contrato y en los reinicios luego de las suspensiones lo que impactó negativamente el oportuno cumplimiento a las Acciones Populares.</t>
  </si>
  <si>
    <t>Accion_863</t>
  </si>
  <si>
    <t>a2) Enviar memorando de consulta legal a la DTGC consultando si es posible exigir a los contratistas del IDU que la representación legal principal y suplente sean ejercidas por una persona Natural diferente.</t>
  </si>
  <si>
    <t>Accion_864</t>
  </si>
  <si>
    <t>b) Generar una directriz para cuando se evidencie durante la ejecución de los contratos de Consultoría que el objeto contractual no podrá cumplirse dentro del plazo de ejecución establecido contractualmente.</t>
  </si>
  <si>
    <t>Atrasos significativos para el cumplimiento del cronograma de trabajo, ante esta situación tanto la interventoría como la entidad, no realizó acciones efectivas y necesarias para realizar el plan de contingencia necesario, que permitiera evaluar el inicio</t>
  </si>
  <si>
    <t>Accion_865</t>
  </si>
  <si>
    <t>Iniciar el procedimiento sancionatorio de aplicación de la Cláusula Penal Pecuniaria tanto al Consultor como al Interventor por el incumplimiento en la entrega de la totalidad de los productos debidamente aprobados por Interventoría y/o Entidades Distritales y Empresas de Servicios Públicos competentes, a la fecha de terminación del contrato.</t>
  </si>
  <si>
    <t>Incumplimiento en el objeto contractual dado que no se va a entregar la totalidad de los diseños contratados y/o por la terminación del plazo contractual sin que se haya entregado la totalidad de los productos.</t>
  </si>
  <si>
    <t>Accion_866</t>
  </si>
  <si>
    <t>Enviar memorando a DTGJ recomendando que se realice consulta con las diferentes áreas del Instituto sobre la existencia de proyectos alternos, bien sean del IDU o de otras Entidades Distritales, cuya ejecución permita dar cumplimiento total o parcial a las ordenes judiciales impartidas en los fallos de las acciones populares contra el Instituto, para que en caso de que existan este tipo de proyectos, los mismos sean presentados ante el juzgado como medida de mitigación o posible cumplimiento de las ordenes judiciales, antes de solicitar a las áreas ejecutoras del IDU el cumplimiento expreso de las mencionadas órdenes judiciales.</t>
  </si>
  <si>
    <t>Posible vulneración al principio de planeación y economía de la contratación estatal, al incluir dentro objeto del Contrato 1406 de 2013 el puente de la Avenida Circunvalar por calle 64, cuando el Colegio Nueva Granada contaba con Plan de Regularización M</t>
  </si>
  <si>
    <t>Accion_867</t>
  </si>
  <si>
    <t>Enviar memorando de consulta legal a la DTGC indicando la situación presentada durante la ejecución del contrato IDU-1406-2013 y solicitando revisar la pertinencia legal de incluir dentro de los futuros pliegos de condiciones de consultoría, cláusulas que supediten al IDU a depender de un tercero para realizar la ejecución de sus contratos, e igualmente cláusulas que implícitamente impliquen acciones ilegales como la de sugerir a los consultores que atiendan observaciones de los productos en períodos de suspensión contractual.</t>
  </si>
  <si>
    <t>Se evidenció que la condición establecida en el pliego de condiciones para la suspensión supedita al Instituto a depender de un tercero externo e impone limitaciones para un posterior reinicio del contrato.</t>
  </si>
  <si>
    <t>Accion_868</t>
  </si>
  <si>
    <t>Modificar el modelo de pliego de condiciones de Consultoría en relación a la forma de pago, eliminando los pagos mensuales de consultoría y realizando únicamente pago conforme a entrega de productos, previa aprobación por parte de la Interventoría y/o de las Empresas de Servicios Públicos y Entidades Distritales competentes para el contrato, y el correspondiente recibo a satisfacción de los productos por parte del IDU. En dicha forma de pago se establecerá claramente el porcentaje de pago de los productos cuando requieren la aprobación de Interventoría y cuando adicionalmente requieren ser aprobados por Empresas de Servicios Públicos y/o Entidades Distritales.</t>
  </si>
  <si>
    <t>Solo se entregó como producto la Topografía, la cual fue radicado en el Instituto bajo el número 20175260086262 de febrero 09de 2017, quedaron pendientes los demás productos del contrato como consta en la mencionada Acta de terminación.</t>
  </si>
  <si>
    <t>Accion_869</t>
  </si>
  <si>
    <t>Reprogramar las tareas y definir los tiempos reales que se tomará cada una.</t>
  </si>
  <si>
    <t>Avances en la ejecución en los indicadores de gestión inferiores al 70%</t>
  </si>
  <si>
    <t>Accion_870</t>
  </si>
  <si>
    <t>Ajustar los indicadores relacionados con la disponibilidad de los servicios de TI (5361, 5362, 53610, 53611 y 53612)</t>
  </si>
  <si>
    <t>Acuerdo de Nivel de Servicios para servicios de TI</t>
  </si>
  <si>
    <t>Accion_871</t>
  </si>
  <si>
    <t>Reformular el objetivo del indicador.</t>
  </si>
  <si>
    <t>La fórmula y el objetivo planteado para el indicador 5369 no se corresponden.</t>
  </si>
  <si>
    <t>Accion_872</t>
  </si>
  <si>
    <t>PRESENTAR INFORMES A QUE SE REFIERE EL ARTICULO 2.2.4.3.1.2.6 DEL DECRETO 1069 DE 2015</t>
  </si>
  <si>
    <t>INFORMES -Comité de Defensa Judicial, Conciliación y Repetición</t>
  </si>
  <si>
    <t>Accion_873</t>
  </si>
  <si>
    <t>PRESENTAR INFORME A QUE SE REFIERE EL ARTICULO 2.2.4.3.1.2.5 DEL DECRETO 1069 DE 2015</t>
  </si>
  <si>
    <t>Accion_874</t>
  </si>
  <si>
    <t>354 radicados asignados o generados con vigencia superior a 90 días, sin que se haya finalizado el trámite</t>
  </si>
  <si>
    <t>Accion_875</t>
  </si>
  <si>
    <t>Realizar el descargue de todos los radicados pendientes, siempre y cuando se haya surtido el trámite.</t>
  </si>
  <si>
    <t>820 radicados que figuran en las diferentes carpetas en estado "enviado" con vigencia superior a 90 días, sin que se haya finalizado el trámi</t>
  </si>
  <si>
    <t>Accion_876</t>
  </si>
  <si>
    <t>Solicitar al área de correspondencia del IDU, mejorar los tiempos de asignación de los comunicados que deben ser asignados a la DTC, de la devolución de las respuestas cuando sea requerido y que se incluyan los plazos reales en los documentos asignados.</t>
  </si>
  <si>
    <t>Respuesta a algunos comunicados por fuera del plazo establecido y radicados mayores a 90 días en las bandejas de entrada</t>
  </si>
  <si>
    <t>Accion_878</t>
  </si>
  <si>
    <t>Realizar taller de socialización de las directrices y TIPS para agilizar la respuesta de la correspondencia</t>
  </si>
  <si>
    <t>Accion_879</t>
  </si>
  <si>
    <t>Identificar, sustentar y presentar a la SGI (si Aplica) la necesidad de nuevos cupos administrativos y/o técnicos para dar respuesta a los comunicados.</t>
  </si>
  <si>
    <t>Accion_880</t>
  </si>
  <si>
    <t>Realizar un cuadro conjunto entre la DTC-STEST-STESV que permita identificar fácilmente los oficios que están pendientes de dar respuesta.</t>
  </si>
  <si>
    <t>Accion_881</t>
  </si>
  <si>
    <t>Descargar y/o dar tramite a los documentos relacionados en los memorandos 20171350124843, 20171350124933 y 20171350122303 en el aplicativo Orfeo.</t>
  </si>
  <si>
    <t>Accion_882</t>
  </si>
  <si>
    <t>Accion_883</t>
  </si>
  <si>
    <t>Accion_884</t>
  </si>
  <si>
    <t>Accion_885</t>
  </si>
  <si>
    <t>Accion_886</t>
  </si>
  <si>
    <t>Accion_887</t>
  </si>
  <si>
    <t>Accion_888</t>
  </si>
  <si>
    <t>Remitir a los responsables de los radicados mediante correo electrónico el listado para que efectúen el trámite respectivo de cierre.</t>
  </si>
  <si>
    <t>121 radicados asignados o generados, que figuran en las diferentes carpetas, con vigencia superior a 90 días, sin que se haya efectuado el trámite respectivo, desde la vigencia 2010 al 15 de mayo de 2017</t>
  </si>
  <si>
    <t>Accion_889</t>
  </si>
  <si>
    <t>89 radicados que figuran en las carpetas y que presentan generación de documentos en estado "enviado" con vigencia superior a 90 días, sin que se haya efectuado el trámite respectivo, desde la vigencia 2015 a 2017</t>
  </si>
  <si>
    <t>Accion_890</t>
  </si>
  <si>
    <t>Solicitar inducción o reinducción del manejo del Sistema de Gestión Documental ORFEO</t>
  </si>
  <si>
    <t>Radicados que figuran en las carpetas abiertos superiores a 90 dias</t>
  </si>
  <si>
    <t>Accion_891</t>
  </si>
  <si>
    <t>Indicar a los responsables del apoyo a la Supervisión de los contratos que deben revisar previo a la certificación del pago de los honorarios de los contratistas, que esten al día con los radicados a su cargo en el Sistema de Gestión Documental - ORFEO</t>
  </si>
  <si>
    <t>Accion_892</t>
  </si>
  <si>
    <t>Recordar a los servidores públicos de la Dirección, la obligación que tienen dentro de sus funciones de mantener actualizados los Sistemas de la Entidad, en especial el Sistema de Gestión Documental - ORFEO</t>
  </si>
  <si>
    <t>Accion_893</t>
  </si>
  <si>
    <t>Formular plan de contingencia para la actualización del módulo una vez se encuentre en correcto funcionamiento. (reemplaza la acción 205 que fue cancelada)</t>
  </si>
  <si>
    <t>Accion_894</t>
  </si>
  <si>
    <t>Presentar informe semestral de las actividades que informen las áreas técnicas a la Secretaria de en el cumplimiento de las instrucciones jurídicas relacionadas con la prevención del daño antijurídico</t>
  </si>
  <si>
    <t>INFORMES DE SEGUIMIENTO DAÑO ANTIJURIDICO</t>
  </si>
  <si>
    <t>Accion_895</t>
  </si>
  <si>
    <t>Actualizar documento</t>
  </si>
  <si>
    <t>documento desactualizado</t>
  </si>
  <si>
    <t>Rechazada</t>
  </si>
  <si>
    <t>Accion_896</t>
  </si>
  <si>
    <t>Actualizar el reglamento interno del Comité Jurídico</t>
  </si>
  <si>
    <t>ACTUALIZACIÓN REGLAMENTO DEL COMITÉ JURIDICO</t>
  </si>
  <si>
    <t>Accion_897</t>
  </si>
  <si>
    <t>Incluir en el reglamento interno del Comité Jurídico los terminos de elaboración de las actas y los tiempos para su legalización</t>
  </si>
  <si>
    <t>INADECUADO DILIGENCIAMIENTO DE LAS ACTAS DEL COMITÉ Y LEGALIZACIÓN DE LAS MISMAS</t>
  </si>
  <si>
    <t>Accion_898</t>
  </si>
  <si>
    <t>Requerir al Interventor para que le exija al contratista el cumplimiento a las dedicaciones contempladas en los documentos de proceso de selección IDU-LP-SGI-009-2016</t>
  </si>
  <si>
    <t>Dedicación de Personal Profesional mínimo requerido</t>
  </si>
  <si>
    <t>Accion_899</t>
  </si>
  <si>
    <t>Actualizar el formato de informe Semanal del proceso de Ejecución de obras</t>
  </si>
  <si>
    <t>Deficiencias en la información que hace parte del formato correspondientes a Informes semanales de Interventoría</t>
  </si>
  <si>
    <t>Accion_900</t>
  </si>
  <si>
    <t>Requerir a la interventoría para que revise que el cronograma se encuentre ajustado a los requerimientos del contrato y para que requiera al contratista la implementación de acciones correctivas que permitan subsanar los atrasos presentados en la ejecución del proyecto</t>
  </si>
  <si>
    <t>Incumplimiento de Cronograma (demora en la implementación del Plan de Manejo de Tráfico)</t>
  </si>
  <si>
    <t>Accion_908</t>
  </si>
  <si>
    <t>Manejar una bitácora de control para las actas del comité con el propósito monitorear la recolección de firmas y validar el completo diligenciamiento del formato de Acta de Reunión</t>
  </si>
  <si>
    <t>Diligenciamiento Actas de Comité</t>
  </si>
  <si>
    <t>Accion_909</t>
  </si>
  <si>
    <t>Se solicitará al proceso de Gestión documental la creación de un expediente específico para el comité anti trámite y gobierno en línea, para relacionar la información física y digital disponible con dicho expediente.</t>
  </si>
  <si>
    <t>Creación expedientes ORFEO para las actas del Comité Anti trámites y de gobierno en línea</t>
  </si>
  <si>
    <t>Accion_910</t>
  </si>
  <si>
    <t>Realizar una mesa de trabajo con la Oficina Asesora de Planeación con el fin de proponer la modificación del formato FOIDU131 - acta de reunión, en el sentido que las actas solamente sean suscritas por el Presidente y Secretario Técnico de cada comité y se acompañe con el formato FOIDU 05 1 listado de asistencia.</t>
  </si>
  <si>
    <t>SUSCRIPCIÓN ACTAS DE COMITE</t>
  </si>
  <si>
    <t>Accion_911</t>
  </si>
  <si>
    <t>Solicitar a la Subdirección Técnica de Recursos Físicos la creación de expedientes para las actas de los comités de sostenibilidad contable y de inventarios y de cartera, donde se digitalicen estas con sus respectivos soportes y los originales permanezcan en la Subdirección Técnica de Presupuesto y Contabilidad.</t>
  </si>
  <si>
    <t>EXPEDIENTE ORFEO PARA ACTAS DEL COMITé DE CARTERA Y EL COMITÉ DE SOSTENIBILIDAD CONTABLE</t>
  </si>
  <si>
    <t>Accion_912</t>
  </si>
  <si>
    <t>Implementar mecanismos que permitan agilizar el trámite de legalización (elaboración , firma y archivo de las Actas del Comité. OBSERVACIÓN: La DTM como Secretario Técnico de Comité SIGERDE, se encargará de elaborar el acta recoger las firmas y archivarlas dentro de los 15 días hábiles siguientes a la sesión del Comité</t>
  </si>
  <si>
    <t>AUSENCIA DE FIRMAS EN LAS ACTAS DEL COMITÉ SIGERDE</t>
  </si>
  <si>
    <t>Accion_913</t>
  </si>
  <si>
    <t>Diligenciar adecuadamente y en su integridad el formato FO-IDU-131 ACTA DE REUNION, que se emplea como registro de las actas del Comité, junto con el formato de REGISTRO DE ASISTENCIA. OBSERVACIÓN: La DTM como Secretario Técnico de Comité SIGERDE, se encargará de elaborar el acta recoger las firmas y archivarlas junto con todos los anexos dentro de los 15 días hábiles siguientes a la sesión del Comité</t>
  </si>
  <si>
    <t>INDEBIDO DILIGENCIAMIENTO DEL FORMATO DE ACTA DE REUNIÓN</t>
  </si>
  <si>
    <t>Accion_914</t>
  </si>
  <si>
    <t>Realizar las gestiones para revisar y adoptar el reglamento interno del Comité, a la luz de la Resolución 6315 de 2016 y de conformidad con el trámite procedimental del Instituto.</t>
  </si>
  <si>
    <t>PROTOCOLIZACION DEL REGLAMENTO DEL COMITÉ SIGERDE</t>
  </si>
  <si>
    <t>Accion_915</t>
  </si>
  <si>
    <t>A través del sistema ORFEO, crear el respectivo expediente digital al cual se puedan "cargar" las actas y sus anexos de manera inmediata por parte del usuario (DTM), que servirán de archivo de respaldo y de consulta en tiempo real.</t>
  </si>
  <si>
    <t>CREACIÓN EXPEDIENTE DE RESPALDO ORFEO PARA ACTAS DE COMITÉ SIGERDE</t>
  </si>
  <si>
    <t>Accion_916</t>
  </si>
  <si>
    <t>Capacitar a los funcionarios de la STRF que realicen las actividades de seguimiento o apoyo a los comités o a la supervisión de contratos, con el objeto que conozcan la importancia de diligenciar la totalidad de los espacios de los formatos de acta y su funcionalidad como: (i) documentos probatorios que registran los temas tratados y los acuerdos adoptados en la reunión (ii) dan validez a lo acordado. (iii) dan una visión general de la estructura de la reunión, los asistentes y una relación de las diversas cuestiones planteadas</t>
  </si>
  <si>
    <t>DILIGENCIAMIENTO INTEGRAL DEL FORMATO DE ACTA DE REUNION</t>
  </si>
  <si>
    <t>Accion_917</t>
  </si>
  <si>
    <t>Crear a través del sistema ORFEO un expediente digital al cual se puedan cargar las actas y sus anexos de manera inmediata por parte del usuario, que serviría de archivo de respaldo y de consulta en tiempo real.</t>
  </si>
  <si>
    <t>CREACIÓN DE EXPEDIENTE ORFEO COMO INFORMACIÓN DE RESPALDO</t>
  </si>
  <si>
    <t>Accion_918</t>
  </si>
  <si>
    <t>Generar memorando dirigido a los miembros del Comité de Contratación dando a conocer el cronograma anual de las sesiones ordinarias y las funciones del Comité.</t>
  </si>
  <si>
    <t>OPORTUNIDAD SESIONES DE COMITÉ DE CONTRATACIÓN</t>
  </si>
  <si>
    <t>Jhon Fredy Ramirez Forero - cjramire7</t>
  </si>
  <si>
    <t>Accion_962</t>
  </si>
  <si>
    <t>Solicitar los cupos de contratación y nombramiento en planta de un numero de profesionales suficiente de acuerdo al volumen de expedientes.</t>
  </si>
  <si>
    <t>INOBSERVANCIA TÉRMINOS PROCESALES-ETAPAS</t>
  </si>
  <si>
    <t>Denix Clariveht Martinez Rojas - pdmartin2</t>
  </si>
  <si>
    <t>Accion_963</t>
  </si>
  <si>
    <t>Ejercer un control permanente de los Autos y Fallos por parte del Jefe de la oficina en el momento de firmarlos.</t>
  </si>
  <si>
    <t>INDEBIDA NOTIFICACION</t>
  </si>
  <si>
    <t>Accion_964</t>
  </si>
  <si>
    <t>PRUEBAS DECRETADAS SIN NOTIFICACIÓN O PRACTICA</t>
  </si>
  <si>
    <t>Accion_965</t>
  </si>
  <si>
    <t>Efectuar una revisión a todos los procesos activos a fin de determinar en cuales se decretaron pruebas y no se practicaron, y en cuales se programó la practica y no se comunicaron.</t>
  </si>
  <si>
    <t>Accion_966</t>
  </si>
  <si>
    <t>Ejecutar a través de un control en la firma de los autos que contengan decreto de pruebas, consistente en adjuntar al auto, la comunicación de practica de la prueba.</t>
  </si>
  <si>
    <t>Accion_967</t>
  </si>
  <si>
    <t>Generar una directriz para prevenir los errores de archivo en los procesos disciplinarios activos</t>
  </si>
  <si>
    <t>DEFICIENCIA GESTIÓN DOCUMENTAL</t>
  </si>
  <si>
    <t>Accion_968</t>
  </si>
  <si>
    <t>Revisión de la cronología y foliación de documentos en los procesos activos</t>
  </si>
  <si>
    <t>Accion_969</t>
  </si>
  <si>
    <t>DUPLICIDAD NOTIFICACIONES</t>
  </si>
  <si>
    <t>Accion_970</t>
  </si>
  <si>
    <t>INACTIVIDAD PROCESAL</t>
  </si>
  <si>
    <t>Accion_971</t>
  </si>
  <si>
    <t>DESCONOCIMIENTOS NORMAS DISCIPLINARIAS</t>
  </si>
  <si>
    <t>Accion_972</t>
  </si>
  <si>
    <t>Efectuar una revisión de los autos y fallos por parte del Jefe de la oficina al momento de firmarlos</t>
  </si>
  <si>
    <t>Accion_973</t>
  </si>
  <si>
    <t>Implementar procedimiento para la ejecución de sanciones disciplinarias, entre la DG, STRH, DTGJ, OAP y OCD, que se encuentra en proceso de formalización con la OAP</t>
  </si>
  <si>
    <t>REGISTRO DE SANCIONES</t>
  </si>
  <si>
    <t>Accion_974</t>
  </si>
  <si>
    <t>Efectuar una revisión de las sanciones y su ejecución de los ultimos 5 años</t>
  </si>
  <si>
    <t>Accion_975</t>
  </si>
  <si>
    <t>Indicar a las dependencias que los documentos de respuesta a los requerimientos efectuados por la OCD, para los procesos disciplinarios, sean marcados como reservados</t>
  </si>
  <si>
    <t>RESERVA DOCUMENTOS DISCIPLINARIOS</t>
  </si>
  <si>
    <t>Accion_976</t>
  </si>
  <si>
    <t>INCUMPLIMIENTO TÉRMINOS PROCESALES 2</t>
  </si>
  <si>
    <t>Accion_977</t>
  </si>
  <si>
    <t>Revisión del formato de registro de información de visitas de inspección, a fin de establecer las necesidades actuales y realizar la respectiva estandarización y publicación, acorde con el sistema de gestión integrado del Instituto.</t>
  </si>
  <si>
    <t>No se encuentra formalizado el formato de visitas de inspección de puentes</t>
  </si>
  <si>
    <t>Accion_978</t>
  </si>
  <si>
    <t>Revisión de cada uno de los formatos no utilizados, a fin de establecer necesidades reales acordes al Instructivo vigente, y posteriormente solicitar a la OAP la derogación de los formatos no requeridos. Así mismo se solicitará a la OTC la actualización de la normatividad de Urbanizadores en la cartilla de trámites del IDU.</t>
  </si>
  <si>
    <t>No se aplican formatos de gestión de control y algunos se encuentran desactualizados</t>
  </si>
  <si>
    <t>Accion_979</t>
  </si>
  <si>
    <t>Seguimiento preventivo y correctivo a la presentación y cumplimiento de cronogramas de ejecución de obras por parte de los Urbanizadores.</t>
  </si>
  <si>
    <t>Falta de controles efectivos que permitan dar cumplimiento a la presentación de los cronogramas particulares de ejecución de las obras por parte de los urbanizadores</t>
  </si>
  <si>
    <t>Accion_980</t>
  </si>
  <si>
    <t>Memorando a la DTGC para revisar las minutas de los contratos de modo que los plazos establecidos para adiciones, prórrogas y modificaciones contractuales estén acordes a los definidos en el procedimiento PR-GC-14.</t>
  </si>
  <si>
    <t>Contravención a lo dispuesto en el procedimiento PR-GC-14 MODIFICACIÓN Y ADICIÓN A LOS CONTRATOS ESTATALES; adicionalmente se evidencian inconsistencias entre el plazo de vencimiento establecido en el contrato (15 dh) y en el citado procedimiento (10 dh).</t>
  </si>
  <si>
    <t>STMSV - S.T. DE MANTENIMIENTO SUBSISTEMA VIAL</t>
  </si>
  <si>
    <t>Melva Marlen Zuluaga Cardenas - pmzuluag2</t>
  </si>
  <si>
    <t>Accion_981</t>
  </si>
  <si>
    <t>Memorando a la DTGC solicitando realizar revisión del procedimiento PR-GC-14 de modo que las garantías se radiquen por ORFEO</t>
  </si>
  <si>
    <t>Contravención a lo estipulado en la cláusula 2 de la modificación N° 1 del contrato 1129 de 2016 y lo establecido en el procedimiento PR-GC-14 MODIFICACION Y ADICION A LOS CONTRATOS ESTATALES.</t>
  </si>
  <si>
    <t>Accion_982</t>
  </si>
  <si>
    <t>Memorando a la OAP solicitando mesa de trabajo para la revisión y/o actualización de la matriz de riesgos en la vigencia 2018, puesto que se actualizó en junio de 2017.</t>
  </si>
  <si>
    <t>La posibilidad que se termine el plazo de ejecución del contrato sin que se alcance las metas de ejecución establecidas es un riesgo no contemplado dentro de la actual Matriz de riesgos del proceso.</t>
  </si>
  <si>
    <t>Accion_983</t>
  </si>
  <si>
    <t>Diseñar y formalizar el proceso de realización de conceptos y consultas a través de un procedimiento para la SGJ</t>
  </si>
  <si>
    <t>RESPUESTAS EXTEMPORANEAS A CONCEPTOS</t>
  </si>
  <si>
    <t>Accion_984</t>
  </si>
  <si>
    <t>Socialización del procedimiento al interior de la SGJ</t>
  </si>
  <si>
    <t>Accion_985</t>
  </si>
  <si>
    <t>Solicitar a las dependencias técnicas respectivas la información del metro cuadrado de construcción y el valor del coeficiente de intensificación.</t>
  </si>
  <si>
    <t>Se observa que durante la vigencia 2016 y lo corrido del 2017 no se han actualizado los valores de metro cuadrado y coeficiente de intensificación para la liquidación del valor a compensar por concepto de parqueaderos y/o estacionamientos</t>
  </si>
  <si>
    <t>Accion_986</t>
  </si>
  <si>
    <t>Efectuar la revisión y analisis sobre las variaciones causadas, determinar la pertinencia del reajuste y generar la resolución por la cual se modifiquen los valores de metro cuadrado de construcción y coeficiente de intensificación.</t>
  </si>
  <si>
    <t>Accion_987</t>
  </si>
  <si>
    <t>Establecer por medio de resolución el marco regulatorio, procedimiento, responsables y términos para que de manera periódica se realice la labor de actualización de los parámetros utilizados para el cálculo del valor a compensar por estacionamientos.</t>
  </si>
  <si>
    <t>Accion_988</t>
  </si>
  <si>
    <t>Actualizar el Valor de Urbanismo (VU) para la vigencia 2017 con la variación del IPC</t>
  </si>
  <si>
    <t>No se evidencia actualización del valor del urbanismo (VU) durante la vigencia 2017.</t>
  </si>
  <si>
    <t>Accion_989</t>
  </si>
  <si>
    <t>Depurar la información sobre liquidación de compensación para determinar cuales efectivamente constituyen una obligación vencida para con el IDU. Adelantar el cobro persuasivo que corresponda.</t>
  </si>
  <si>
    <t>Se evidencia cartera con antigüedad superior a 121 días sin evidencia de cobro persuasivo y sin traslado a la Dirección Tpecnica de Gestión Judicial para el cobro coactivo.</t>
  </si>
  <si>
    <t>Accion_990</t>
  </si>
  <si>
    <t>Elaborar los actos administrativos de pérdida de fuerza ejecutoria de aquellas liquidaciones de compensación para las cuales se tengan radicados de las Curadurías en los que se constate que las licencias han sido desistidas y tal acto se encuentra debidamente ejecutoriado</t>
  </si>
  <si>
    <t>Se evidencian Resoluciones del IDU con radicados de la Curaduría en los que se manifiesta que la liciencia de construcción fue desistida, sin que el IDU haya expedido el Acto Administraivo de perdida de fuerza ejecutoria.</t>
  </si>
  <si>
    <t>Accion_991</t>
  </si>
  <si>
    <t>Solicitar a las Curadurías informe de las licencias de urbanismo, construcción o reconocimiento ejecutoriadas que tengan incorporada esta obligación y que no hayan cumplido con la condición resolutoria con el fin de constatar el control llevado por la entidad.</t>
  </si>
  <si>
    <t>Se observa control extracontable para la cartera correspondiente al fondo para el pago compensatorio de parqueaderos</t>
  </si>
  <si>
    <t>Accion_992</t>
  </si>
  <si>
    <t>Instrucción a los servidores y contratistas para que los archivos y documentos extracontables, papeles y reportes de trabajo sean consistentes con la información registrada en el aplicativo financiero de la entidad.</t>
  </si>
  <si>
    <t>Se observan diferencias entre los saldos extracontables de las cuentas por cobrar de estacionamientos y cargas urbanísiticas frente a los registros contables contenidos en el plicativo Stone.</t>
  </si>
  <si>
    <t>Accion_993</t>
  </si>
  <si>
    <t>Profundizar y reforzar tareas relativas a la depuración y análisis contable y presupuestal dentro del ámbito de la elaboración de las liquidaciones de compensación de estacionamientos y/o cargas urbanísticas</t>
  </si>
  <si>
    <t>No se esta atendiendo el propósito principal de las funciones para el cargo Técnico Operativo 314-01.</t>
  </si>
  <si>
    <t>Accion_994</t>
  </si>
  <si>
    <t>Actualización del procedimiento PR-GF-01, a nivel del Sistema Integrado de Gestión, con el debido acompañamiento de la Oficina Asesora de Planeación.</t>
  </si>
  <si>
    <t>El Procedimiento PR-GF-01, Administración del fondo para el pago compensatorio de parqueaderos o estacionamientos esta desactualizado.</t>
  </si>
  <si>
    <t>Accion_995</t>
  </si>
  <si>
    <t>Realizar en coordinación con la Administradora de trámites y servicios, perteneciente a la Oficina de Atención al Ciudadano, la revisión y/o actualización de la información de la guía de trámites y servicios.</t>
  </si>
  <si>
    <t>Desactualización en la página WEB, guía de trámites y servicios respecto dela información para envío de información por correo, así como la extensión de consulta.</t>
  </si>
  <si>
    <t>Accion_996</t>
  </si>
  <si>
    <t>¡Actualización del procedimiento PR-GF-01, a nivel del Sistema Integrado de Gestión, con el debido acompañamiento de la Oficina Asesora de Planeación</t>
  </si>
  <si>
    <t>Desactualización del formato "Chequeo para la liquidación del valor a compensar por cupos de estacionamiento".</t>
  </si>
  <si>
    <t>Accion_997</t>
  </si>
  <si>
    <t>Levantamiento y formalización del procedimiento para la liquidación de la compensación en dinero por concepto de obligaciones urbanísticas, a nivel del Sistema Integrado de Gestión, con el debido acompañamiento de la Oficina Asesora de Planeación.</t>
  </si>
  <si>
    <t>Formatos utilizados para la liquidación del valor a compensar por concepto de cargas urbanísitcas no han sido formalizados en el SIG.</t>
  </si>
  <si>
    <t>Accion_998</t>
  </si>
  <si>
    <t>Regularizar el envío de la información sobre recaudo del Fondo Compensatorio de Estacionamientos, por concepto de la liquidación de compensación por estacionamientos o parqueaderos y de compensación por obligaciones urbanísticas, a la Secretaría Distrital de Planeación.</t>
  </si>
  <si>
    <t>No se observan comunicaciones mensuales a la Secretaría Distrital de Planeación para reportar el recaudo efectuado por el fondo compensatorio administrado por el IDU.</t>
  </si>
  <si>
    <t>Accion_999</t>
  </si>
  <si>
    <t>Enviar de manera mensual comunicación a las Curadurías</t>
  </si>
  <si>
    <t>Se observan comunicaciones dirigidas a las Curadurías con información de varios meses.</t>
  </si>
  <si>
    <t>Accion_1000</t>
  </si>
  <si>
    <t>Implementar mecanismos que agilicen la suscripción y legalización de las actas</t>
  </si>
  <si>
    <t>FALTA DE SUSCRIPCION DE LAS ACTAS DEL COMITE</t>
  </si>
  <si>
    <t>Accion_1001</t>
  </si>
  <si>
    <t>Proyectar comunicación a SGI, que permita dilucidar si efectivamente existió o no sesión del Comité Predial del 27 de julio de 2016.</t>
  </si>
  <si>
    <t>AUSENCIA DE ACTA DE COMITÉ DE PREDIOS</t>
  </si>
  <si>
    <t>Accion_1002</t>
  </si>
  <si>
    <t>Memorando a la DTP con la retroalimentación frente a las oportunidades de mejora encontradas en el contrato 935-2016 para aplicarlas en la estructuración de futuros procesos de esta índole.</t>
  </si>
  <si>
    <t>CRONOGRAMA DE OBRA REAL Y BIEN DETALLADO</t>
  </si>
  <si>
    <t>Accion_1003</t>
  </si>
  <si>
    <t>Enviar apremio a la interventoría por el retraso en la entrega de informes semanales y mensuales en el plazo y con la calidad requeridos</t>
  </si>
  <si>
    <t>CONTENIDO DE INFORMES SEMANALES Y MENSUALES</t>
  </si>
  <si>
    <t>Accion_1004</t>
  </si>
  <si>
    <t>Requerir a la interventoría para que garantice la implementación de los programas ofertados en los documentos PIPMA y lo exigido contractualmente.</t>
  </si>
  <si>
    <t>CORRECCION DE ASPECTOS OBSERVADOS EN OBRA</t>
  </si>
  <si>
    <t>Accion_1005</t>
  </si>
  <si>
    <t>Programar alertas anticipadas, con el fin de hacer seguimiento constante</t>
  </si>
  <si>
    <t>PUBLICACIÓN DOCUMENTOS DE ADJUDICACIÓN</t>
  </si>
  <si>
    <t>Accion_1006</t>
  </si>
  <si>
    <t>El área de correspondencia incluirá dentro de sus recorridos diarios de la sede de la Calle 22, recogida en Sala de Consulta de los documentos y anexos allegados al correo licitaciones@idu.gov.co, que requieran ser radicados. Por parte de la DTPS se asignará una persona de Sala de Consulta para hacer entrega de los documentos y manejo de la planilla de control. Los correos quedarán radicados el mismo día de entrega, excepto los que lleguen con posterioridad al último recorrido.</t>
  </si>
  <si>
    <t>GESTION DOCUMENTAL A TRAVÉS DEL SISTEMA ORFEO</t>
  </si>
  <si>
    <t>Indicadores con baja ejecución</t>
  </si>
  <si>
    <t>Accion_1008</t>
  </si>
  <si>
    <t>Incluir en la caracterización de indicadores de los meses de Noviembre y Diciembre de 2016 y siguientes con atrasos inferiores al 75% el registro de la acción correctiva o Preventiva.</t>
  </si>
  <si>
    <t>Accion_1011</t>
  </si>
  <si>
    <t>Ajustar la política operacional para identificar acciones preventivas, correctivas o correcciones frente a tendencia de incumplimiento (Dos o más periodos incumpliendo).</t>
  </si>
  <si>
    <t>Toma de Acciones Correctivas y Correcciones</t>
  </si>
  <si>
    <t>Accion_1013</t>
  </si>
  <si>
    <t>Documentar las buenas prácticas en el ejercicio de las funciones de la OAP para el seguimiento de indicadores.</t>
  </si>
  <si>
    <t>Accion_1014</t>
  </si>
  <si>
    <t>Preparar curso virtual de gestión de indicadores</t>
  </si>
  <si>
    <t>Accion_1015</t>
  </si>
  <si>
    <t>Modificar el procedimiento PR-GC-05 SUSCRIPCION DE CONTRATOS DERIVADOS DE PROCESOS DE SELECCIÓN</t>
  </si>
  <si>
    <t>CORRECCIONES SUCESIVAS DE GARANTIAS</t>
  </si>
  <si>
    <t>Accion_1016</t>
  </si>
  <si>
    <t>Realizar mesas de trabajo al interior de la DTM y sus subdirecciones para identificar la normatividad técnica de los documentos del proceso de conservación.</t>
  </si>
  <si>
    <t>NORMOGRAMA</t>
  </si>
  <si>
    <t>Accion_1017</t>
  </si>
  <si>
    <t>Una vez concluidas las mesas de trabajo entre DTM enviar memorando a SGJ para revisar la pertinencia y aplicación de las normas allí citadas.</t>
  </si>
  <si>
    <t>Accion_1018</t>
  </si>
  <si>
    <t>Una vez concluidas las mesas de trabajo y obtenida respuesta de la SGJ se enviará memorando a la OAP para actualización del marco jurídico de los documentos del proceso de conservación.</t>
  </si>
  <si>
    <t>Accion_1019</t>
  </si>
  <si>
    <t>Realizar la contratación para la elaboración del Sistema Integrado de Conservación</t>
  </si>
  <si>
    <t>Equipos de control</t>
  </si>
  <si>
    <t>Yully Maritza Montenegro Suarez - cymonten1</t>
  </si>
  <si>
    <t>Accion_1020</t>
  </si>
  <si>
    <t>Solicitar a la OAP se realice una sensibilización a los contratistas vinculados al archivo y correspondencia mediante outsourcing, sobre los lineamientos del IDU en los temas de SST y Gestión Ambiental</t>
  </si>
  <si>
    <t>Sensibilización SST - Ambiental Outsourcing</t>
  </si>
  <si>
    <t>Accion_1021</t>
  </si>
  <si>
    <t>Actualizar el normograma del proceso de Gestión Documental</t>
  </si>
  <si>
    <t>Control de documentos</t>
  </si>
  <si>
    <t>Accion_1022</t>
  </si>
  <si>
    <t>Realizar la solicitud a la OAP para derogar el procedimiento PR-GAF-063</t>
  </si>
  <si>
    <t>Accion_1023</t>
  </si>
  <si>
    <t>Actualizar el Programa de Gestión Documental y su cronograma</t>
  </si>
  <si>
    <t>Accion_1024</t>
  </si>
  <si>
    <t>Establecer un mecanismo para controlar el acceso de personas al Centro de Documentación</t>
  </si>
  <si>
    <t>Acceso a las instalaciones</t>
  </si>
  <si>
    <t>Accion_1025</t>
  </si>
  <si>
    <t>Solicitar a la STRT que aclare el alcance, próposito, responsabilidad de la STRH y periodicidad del Control A.7.3.1. que establece el documento FO-TH-27, así como, el formato a utilizar para los acuerdos de seguridad de la información. De otra parte, solicitar que se involucre a la STRH en las mesas de trabajo que trate temas de administración de personal.</t>
  </si>
  <si>
    <t>Clausula de confidencialidad</t>
  </si>
  <si>
    <t>Accion_1026</t>
  </si>
  <si>
    <t>Solicitar a la DTAF y a la SGGC se analice la pertinencia de modificar el Acuerdo 002 de 2009 en lo relacionado con la selección de contratistas y el Plan de Contratación, dado que actualmente no es responsabilidad de la STRH</t>
  </si>
  <si>
    <t>Validación competencias personal contratista</t>
  </si>
  <si>
    <t>Accion_1027</t>
  </si>
  <si>
    <t>Modificar el Instructivo IN-TH-06, en lo referente a la periodicidad de las reinducciones de acuerdo a lo que se establezca en al PIC</t>
  </si>
  <si>
    <t>Reinducciones PIC</t>
  </si>
  <si>
    <t>Accion_1028</t>
  </si>
  <si>
    <t>Actualizar documento CPEO01_CARACTERIZACION_PROCESOS_EJECUCION_OBRAS_V_2</t>
  </si>
  <si>
    <t>Actualización Caracterización proceso de Ejecución de Obra</t>
  </si>
  <si>
    <t>Accion_1029</t>
  </si>
  <si>
    <t>Realizar reunión con el acompañamiento de la OAP y la participación de los Subdirectores Generales de la SGDU y la SGI para revisar el alcance estratégico del proceso y analizar el personal requerido para la actualización de documentos del proceso.</t>
  </si>
  <si>
    <t>Debilidades en la determinación de los criterios y métodos necesarios para asegurarse de que tanto la operación, como el control del proceso sean eficaces y eficientes,</t>
  </si>
  <si>
    <t>Accion_1030</t>
  </si>
  <si>
    <t>Revisar, actualizar, modificar y/o retirar, la Guía GU-IN-01 de Intervención de Infraestructura Vial y Espacio Público a Cargo de Terceros.</t>
  </si>
  <si>
    <t>Accion_1031</t>
  </si>
  <si>
    <t>Revisar, actualizar, modificar y/o retirar, la Guía GU-IN-02 de Coordinación IDU, ESP y TIC en proyectos de Infraestructura de Transporte.</t>
  </si>
  <si>
    <t>Accion_1032</t>
  </si>
  <si>
    <t>Revisar, actualizar, modificar y/o retirar, el Instructivo IN-IN-014 de Coordinación de Elaboración, Suscripción Ejecución y Terminación de Convenios y Contratos Interadministrativos.</t>
  </si>
  <si>
    <t>Accion_1033</t>
  </si>
  <si>
    <t>Revisar, actualizar, modificar y/o retirar, el Procedimiento 2-GPM-TM-3-3.6 de Gestión de Certificados de Disponibilidad Presupuestal para Proyectos Transmilenio.</t>
  </si>
  <si>
    <t>Accion_1034</t>
  </si>
  <si>
    <t>Revisar, actualizar, modificar y/o retirar, el Instructivo IN-IN-01 de Coordinación de Convenios Interadministrativos para Intervención de la Infraestructura Vial y Espacio Público.</t>
  </si>
  <si>
    <t>Accion_1035</t>
  </si>
  <si>
    <t>Revisar, ajustar y/o actualizar el marco normativo contemplado en el normograma frente a lo establecido en los procedimientos, guías e instructivos asociados al proceso, con la participación del equipo de personal de la SGDU y SGI que interviene en el proceso.</t>
  </si>
  <si>
    <t>Revisión del marco normativo</t>
  </si>
  <si>
    <t>Accion_1036</t>
  </si>
  <si>
    <t>Remitir a la SGJ, el normograma ajustado y/o actualizado para su revisión, visto bueno y posterior publicación en la intranet - mapa de procesos.</t>
  </si>
  <si>
    <t>Accion_1037</t>
  </si>
  <si>
    <t>Solicitar socialización sobre el manejo de archivos físicos y magnéticos a la Subdirección Técnica de Recursos Físicos y a la Subdirección Técnica de Recursos Tecnológicos.</t>
  </si>
  <si>
    <t>No conformidad numeral 4.2.4 control de registros</t>
  </si>
  <si>
    <t>Accion_1038</t>
  </si>
  <si>
    <t>Solicitar revisión de ajuste a las tablas de retención documental de la DTE a la Subdirección Técnica de Recursos Físicos STRF</t>
  </si>
  <si>
    <t>Accion_1039</t>
  </si>
  <si>
    <t>Actualizar la caracterización del proceso de Gestión Social y Participación Ciudadana</t>
  </si>
  <si>
    <t>Accion_1040</t>
  </si>
  <si>
    <t>Construir dos procedimientos de Gestión Social, uno para la etapa de Factibilidad y Estudios y Diseños y otro para las etapas de Construcción y Mantenimiento</t>
  </si>
  <si>
    <t>Accion_1041</t>
  </si>
  <si>
    <t>Actualizar la cartilla de trámites y servicios y publicar versión actualizada en intranet e internet</t>
  </si>
  <si>
    <t>Accion_1042</t>
  </si>
  <si>
    <t>Solicitar a OAP la publicación en intranet del seguimiento al plan de tratamiento de riesgos remitido el 6 de septiembre por correo electrónico.</t>
  </si>
  <si>
    <t>Planes de tratamiento sin actualizar</t>
  </si>
  <si>
    <t>Accion_1043</t>
  </si>
  <si>
    <t>Revisar en su totalidad el procedimiento "PR-CI-01 Aplicación de la Garantía Única en su Amparo Estabilidad y Calidad de contratos de obra", a fin de actualizar el marco normativo e identificar si requiere alguna modificación adicional.</t>
  </si>
  <si>
    <t>CAMBIOS EN LA NORMATIVIDAD DEL PROCEDIMIENTO</t>
  </si>
  <si>
    <t>Accion_1044</t>
  </si>
  <si>
    <t>Actualizar el procedimiento PRPE03 DIRECCIONAMIENTO_ESTRATÉGICO, para incluir la consolidación final de un informe y su respectiva socialización</t>
  </si>
  <si>
    <t>Seguimiento Plataforma Estratégica</t>
  </si>
  <si>
    <t>Accion_1045</t>
  </si>
  <si>
    <t>1. Sensbilización de los cambios mas relevantes en la metodología de riesgos.</t>
  </si>
  <si>
    <t>Metodología Gestión de Riesgos</t>
  </si>
  <si>
    <t>Accion_1046</t>
  </si>
  <si>
    <t>2. Revisión de los instrumentos asociados a la descripción de los controles de los riesgos y si es pertinente realizar los ajustes a la metodología.</t>
  </si>
  <si>
    <t>Accion_1047</t>
  </si>
  <si>
    <t>Informar por Memorando al a DTGC, la necesidad de incluir para los contratos como el mencionado en este hallazgo, para que se incluya como clausula general, lo relacionado como Acuerdos de confidencialidad.</t>
  </si>
  <si>
    <t>Acuerdos de Confidencialidad</t>
  </si>
  <si>
    <t>Accion_1048</t>
  </si>
  <si>
    <t>1. Inclusión en el normograma de las normas asociadas al PDD, estatuto de Planeación, presupuesto, resolución manual de riesgos, conforme al hallazgo de la auditoría.</t>
  </si>
  <si>
    <t>Control de Documentos</t>
  </si>
  <si>
    <t>Accion_1049</t>
  </si>
  <si>
    <t>2. Se realizó el retiro de la Matriz de riesgos desactualizada en el mes de septiembre de 2017. Actualizar en la intranet periódicamente las matrices de riesgos conforme a los cambios que se presentan en las mismas.</t>
  </si>
  <si>
    <t>Accion_1050</t>
  </si>
  <si>
    <t>3. Se realizará sensiblización al profesional contratista que publicó el manual de riesgos para el adecuado registro de las fechas para posteriores actualizaciones de documentos.</t>
  </si>
  <si>
    <t>Accion_1051</t>
  </si>
  <si>
    <t>1. Elaborar los informes trimestrales de indicadores por dependencia según los criterios de la guía de seguimiento.</t>
  </si>
  <si>
    <t>Reporte y seguimiento de indicadores de gestión</t>
  </si>
  <si>
    <t>Accion_1052</t>
  </si>
  <si>
    <t>2. Sensibilización de la nueva guía de seguimiento a la gestión versión 4.0.</t>
  </si>
  <si>
    <t>Accion_1053</t>
  </si>
  <si>
    <t>3. Control de las solicitudes de modificación de indicadores y/o metas y las respuestas y decisiones sobre éstas.</t>
  </si>
  <si>
    <t>Accion_1054</t>
  </si>
  <si>
    <t>Se procederá a realizar una revisión del tiempo mencionado para el inicio de obras que está en el Proyecto de Acuerdo y se realizarán los ajustes necesarios</t>
  </si>
  <si>
    <t>INCONSISTENCIA PLAZO INICIO OBRAS</t>
  </si>
  <si>
    <t>Accion_1055</t>
  </si>
  <si>
    <t>Se realizará la aclaración técnica de que predios serán exentos de cobro</t>
  </si>
  <si>
    <t>Revisar las exenciones de que trata el artículo 12</t>
  </si>
  <si>
    <t>Accion_1056</t>
  </si>
  <si>
    <t>Se recomendará al área técnica que los proyectos de obra a ser incluidos en los proyectos de Acuerdo de valorización cuenten con estudios y diseños actualizados</t>
  </si>
  <si>
    <t>Proyectos que como resultado de estudios y diseños generen Costos superiores al monto asignado</t>
  </si>
  <si>
    <t>Accion_1057</t>
  </si>
  <si>
    <t>Anulación de los casos donde no existe terminación y realizar soporte a sistemas para que sean descargados los procesos que ya tenían la actividad K8.</t>
  </si>
  <si>
    <t>Actualización 18 expedientes en estado activo pero con última actuación “PROCESO TERMINADO Y PARA ARCHIVO”</t>
  </si>
  <si>
    <t>Accion_1058</t>
  </si>
  <si>
    <t>Se realizará la verificación de los mencionados procesos, y las actuaciones procesales a que haya lugar.</t>
  </si>
  <si>
    <t>3.602 Certificados de Deuda emitidos en los años 2010, 2011 y 2012, respecto de los cuales se podría presumir su prescripción en la actual vigencia.</t>
  </si>
  <si>
    <t>Accion_1059</t>
  </si>
  <si>
    <t>Se realizará la actualización en el aplicativo valoricemos, con las respectivas actividades y así descargar el proceso para su correspondiente envío al archivo de la entidad.</t>
  </si>
  <si>
    <t>Expediente 756095, que continúa como responsable de su gestiónla ex-contratista María Isabel Lugo Pulecio</t>
  </si>
  <si>
    <t>Accion_1060</t>
  </si>
  <si>
    <t>Una jornada de capacitación en cuanto el manejo de la documentación y el archivo de documentos.</t>
  </si>
  <si>
    <t>Almacenamiento, la protección, la recuperación, de los registros</t>
  </si>
  <si>
    <t>Accion_1061</t>
  </si>
  <si>
    <t>Se trasladará y recomendará la atender la observación a la Subdireccion Técnica de Recursos Tecnológicos.</t>
  </si>
  <si>
    <t>En las tareas de la EDT registradas en el sistema ZIPA : Gestión de proyectos, no es claro la realización de pruebas de desempeño sobre el sistema de información Valoricemos.</t>
  </si>
  <si>
    <t>Accion_1062</t>
  </si>
  <si>
    <t>Se tendrá en cuenta la prescripción dentro de la matriz de riesgos del proceso, pero solo cuando dentro del expediente de cobro coactivo no se haya gestionado ninguna actividad procesal tendiente al cobro de la obligación.</t>
  </si>
  <si>
    <t>En la matriz de riesgo institucional a septiembre de 2017, no se contempla riesgo asociado a la contingencia que se pueda presentar prescripción de la acción de cobro</t>
  </si>
  <si>
    <t>Accion_1063</t>
  </si>
  <si>
    <t>Generar un memorando al líder funcional del proyecto de implementación del Subsistema de Gestión de Seguridad de la Información, solicitando la apertura del aplicativo CHIE para la revisión y actualización del inventarios de activos de información.</t>
  </si>
  <si>
    <t>Activos de información</t>
  </si>
  <si>
    <t>Accion_1064</t>
  </si>
  <si>
    <t>Solicitar a la STRT una capacitación a los gestores de información de la DTAV, STOP y STJEF, con el fin de recordar y actualizar los conocimientos sobre el tema</t>
  </si>
  <si>
    <t>Accion_1065</t>
  </si>
  <si>
    <t>Realizar la revisión y actualización del inventario de activos de información registrados en la DTAV, STOP y STJEF</t>
  </si>
  <si>
    <t>Accion_1066</t>
  </si>
  <si>
    <t>Solicitar mediante memorando a la Subdirección Técnica de Recursos Físicos un espacio adecuado para almacenar las cajas que no sean de uso frecuente en el proceso, así como los expedientes de cobro coactivo necesarios para la gestión.</t>
  </si>
  <si>
    <t>Inspección de puestos de trabajo</t>
  </si>
  <si>
    <t>Accion_1067</t>
  </si>
  <si>
    <t>Solicitar a la Subdirección de Recursos Humanos una socialización sobre el procedimiento Identificación de peligros, Evaluación, Valoración de Riesgos y determinación de los controles necesarios, con el fin de que los funcionarios y contratistas de a DTAV, STOP y STJEF, conozcan los riesgos de tener objetos que obstaculicen su espacio de trabajo</t>
  </si>
  <si>
    <t>Accion_1068</t>
  </si>
  <si>
    <t>Solicitar a la Dirección Técnica Administrativa y Financiera, la celeridad en los procesos de digitalización de los expedientes de la STJEF</t>
  </si>
  <si>
    <t>Accion_1069</t>
  </si>
  <si>
    <t>Realizar reuniones con los grupos de trabajo del proceso, para que comprendan la importancia de mantener sus espacios en orden y sin obstáculos</t>
  </si>
  <si>
    <t>Accion_1070</t>
  </si>
  <si>
    <t>Realizar revisiones periódicas de los sitios de trabajo, para que se encuentren libres de obstáculos</t>
  </si>
  <si>
    <t>Accion_1071</t>
  </si>
  <si>
    <t>Se trasladará la observación a la STRF mediante memorando y se hará la recomendación de implementar mas elementos de señalización de rutas de evacuación efectivas y señalización reflectiva para las escaleras</t>
  </si>
  <si>
    <t>Señalización</t>
  </si>
  <si>
    <t>Accion_1072</t>
  </si>
  <si>
    <t>Realizar un memorando dirigido a la STRF, donde se recomiende la inclusión de la cláusula ambiental en los contratos de bienes y servicios</t>
  </si>
  <si>
    <t>Incumplimiento Plan de Acción</t>
  </si>
  <si>
    <t>Accion_1073</t>
  </si>
  <si>
    <t>Realizar un formato de inspección visual de las instalaciones donde tenga punto de agua.</t>
  </si>
  <si>
    <t>Accion_1074</t>
  </si>
  <si>
    <t>1. Revisar y estructurar los formatos de auditoría interna y estandarizarlos como parte del SIG.</t>
  </si>
  <si>
    <t>Control de registros</t>
  </si>
  <si>
    <t>Accion_1075</t>
  </si>
  <si>
    <t>2. Realizar un diagnóstico aleatorio de acuerdo con los memorandos generados durante el último semestre, validando la correcta asignación de los expedientes.</t>
  </si>
  <si>
    <t>Accion_1076</t>
  </si>
  <si>
    <t>3. Realizar actualización del listado de expedientes del proceso y divulgarlos al personal, asegurando su adecuada asignación.</t>
  </si>
  <si>
    <t>Accion_1077</t>
  </si>
  <si>
    <t>4. Realizar verificación trimestral de los expedientes asignados, para garantizar que no sea recurrente la inadecuada asignación de los mismos.</t>
  </si>
  <si>
    <t>Accion_1078</t>
  </si>
  <si>
    <t>Revisar la pertinencia del mecanismo para designación de auditores, definido en el procedimiento PREC01 Evaluación independiente y auditorías internas, para asegurar que en la practica el procedimiento sea funcional y operativizado, para alcanzar el objetivo principal del ciclo de auditorías internas.</t>
  </si>
  <si>
    <t>Asignación de auditores internos</t>
  </si>
  <si>
    <t>Accion_1079</t>
  </si>
  <si>
    <t>1. Revisar y analizar los informes de Indicadores de Gestión generados por la OAP, realizando las observaciones correspondientes cuando sea necesario, de acuerdo con el desempeño del proceso.</t>
  </si>
  <si>
    <t>Acciones preventivas</t>
  </si>
  <si>
    <t>Accion_1080</t>
  </si>
  <si>
    <t>2. Atender las recomendaciones realizadas como resultado del desempeño de los indicadores de gestión y demás fuentes de información, como base para la documentación de acciones preventivas desarrolladas por el proceso.</t>
  </si>
  <si>
    <t>Accion_1081</t>
  </si>
  <si>
    <t>Diseñar una lista de chequeo donde se relacionen las auditorías realizadas durante 2017 y junto con la Oficina Asesora de Planeación se verificarán los informes emitidos por la Oficina de Control Interno, con el fin de identificar la necesidad de actualizar las dos matrices de riesgos de corrupción y gestión del procesos de gestión financiera</t>
  </si>
  <si>
    <t>No contemplar los resultados de los procesos auditores en la actualización de los Planes de Mejoramiento</t>
  </si>
  <si>
    <t>Accion_1082</t>
  </si>
  <si>
    <t>Cambiar el medio de conservación a carpeta y crear expediente virtual en el Sistema de Información ORFEO, e incluir todos los documentos pertinentes al Plan Estratégico de Seguridad Vial</t>
  </si>
  <si>
    <t>Accion_1083</t>
  </si>
  <si>
    <t>Documentar la planeación 2018 y la ejecución para: 1. El mantenimiento preventivo y correctivo para las sedes de la Entidad. 2. El mantenimiento preventivo y correctivo para el Parque Automotor de la Entidad</t>
  </si>
  <si>
    <t>Provisión de recursos</t>
  </si>
  <si>
    <t>Accion_1084</t>
  </si>
  <si>
    <t>Diseñar el plan de acción del Plan Estratégico de Seguridad Vial 2018-2019</t>
  </si>
  <si>
    <t>P.E.S.V.</t>
  </si>
  <si>
    <t>Accion_1085</t>
  </si>
  <si>
    <t>Establecer y diseñar las actividades correspondientes al Proceso de Recursos Físicos en el Plan Institucional de Seguridad y Salud en el Trabajo para la vigencia 2018</t>
  </si>
  <si>
    <t>Plan de acción SST</t>
  </si>
  <si>
    <t>Accion_1086</t>
  </si>
  <si>
    <t>Evidenciar el Plan de Mantenimiento preventivo y correctivo de vehículos diseñado para la vigencia 2017-2018, cargándolo al aplicativo CHIE</t>
  </si>
  <si>
    <t>Plan de mantenimiento</t>
  </si>
  <si>
    <t>Accion_1087</t>
  </si>
  <si>
    <t>Elaborar un plan de trabajo junto con la OAP para la revisión y actualización de los documentos asociados al Proceso de Recursos Físicos, y que se encuentran publicado en la Intranet de la Entidad</t>
  </si>
  <si>
    <t>Accion_1088</t>
  </si>
  <si>
    <t>Diseñar una herramienta en donde se relacione la información relevante de los procesos de contratación a cargo de la STRF, con la cual se pueda realizar un seguimiento y control a los mismos.</t>
  </si>
  <si>
    <t>Accion_1089</t>
  </si>
  <si>
    <t>Socialización a los integrantes de la DTP, para la sensibilización, ubicación y diligenciamiento adecuado del Formato FO-IDU-131 .</t>
  </si>
  <si>
    <t>Accion_1090</t>
  </si>
  <si>
    <t>Actualizar y/o ajustar el Procedimiento " PR-DP-096 Estructuración de Procesos Selectivos V 3", incluyendo la delegación al estructurador del proceso mediante memorando o correo electrónico por parte del Director Técnico del Área o el Coordinador de Estructuración. Sin embargo se debe ajustar el procedimiento para que en ausencia del coordinador de estructuración de planta se nombre mediante comunicación a un funcionario o un contratista de prestación de servicios.</t>
  </si>
  <si>
    <t>Accion_1091</t>
  </si>
  <si>
    <t>La DTP instruirá por medio de un correo electrónico a los supervisores de contratos, que los informes mensuales se deberán radicar completos, es decir con todos los componentes, en un solo radicado, atendiendo lo especificado en el Manual de Interventora vigente. En caso de radicaciones incompletas, el informe será rechazado.</t>
  </si>
  <si>
    <t>Manual de interventoría</t>
  </si>
  <si>
    <t>Accion_1092</t>
  </si>
  <si>
    <t>Cumplir con lo establecido en el Manual de Interventoría vigente del IDU, la interventoría debe cumplir su plan de calidad y verificar el cumplimiento del plan de calidad del consultor; así mismo, enviar al IDU una certificación firmada del cumplimiento anexo al informe mensual de interventoría. Todo lo anterior se implementará por medio de reuniones y / o comunicaciones dirigidas a los supervisores e interventores.</t>
  </si>
  <si>
    <t>Manual de Interventoría</t>
  </si>
  <si>
    <t>Accion_1093</t>
  </si>
  <si>
    <t>Revisar con la anticipación necesaria que no se venzan las fechas de las acciones a cumplir, de lo contrario establecer y comunicar a la OCI oportunamente las nuevas fechas de cumplimiento.</t>
  </si>
  <si>
    <t>Acciones correctivas</t>
  </si>
  <si>
    <t>Accion_1094</t>
  </si>
  <si>
    <t>Elaborar el cronograma de los procesos de selección a cargo del área de forma mensual para el 2018, teniendo en cuenta el tiempo requerido y recursos humanos para los factores que impactan en las fechas programadas y por tanto proyectar unos tiempos más amplios.</t>
  </si>
  <si>
    <t>Indicadores de gestión</t>
  </si>
  <si>
    <t>Accion_1095</t>
  </si>
  <si>
    <t>Definir estructura y contenido mínimo del informe de gestión basado en indicadores de gestión, incluir este direccionamiento en la guia de seguimiento a la gestión IDU GU-PE-018.</t>
  </si>
  <si>
    <t>Accion_1096</t>
  </si>
  <si>
    <t>Solicitar a la Oficina Asesora de Planeación el ajuste del documento.</t>
  </si>
  <si>
    <t>Ajuste al Instructivo -INGC03</t>
  </si>
  <si>
    <t>Accion_1117</t>
  </si>
  <si>
    <t>Actualizar la Matriz de requisitos del Sistema Integrado de Gestión</t>
  </si>
  <si>
    <t>Matriz de requisitos del Sistema Integrado de Gestión</t>
  </si>
  <si>
    <t>Accion_1118</t>
  </si>
  <si>
    <t>1.- Oficiar a STRH para que se incluya en el PIC los temas del SGA y SGC</t>
  </si>
  <si>
    <t>Competencia, formación y toma de conciencia</t>
  </si>
  <si>
    <t>Accion_1119</t>
  </si>
  <si>
    <t>2.- Oficiar a la OAC para que se aumente la cobertura de divulgación de los temas de SST, SGA y SGC</t>
  </si>
  <si>
    <t>Accion_1120</t>
  </si>
  <si>
    <t>Organizar una mesa de trabajo entre SGGC, OAP, STRF y STRH para generar un Plan de trabajo que incluya, entre otras: 1. Cronograma de acciones de aplicación del programa de orden y aseo 2. Definir estrategia para interiorizar el programa de orden y aseo 3. Revisión de posibles acciones disciplinarias por inclumplimiento al programa de orden y aseo</t>
  </si>
  <si>
    <t>Inspección Puestos de trabajo</t>
  </si>
  <si>
    <t>Accion_1121</t>
  </si>
  <si>
    <t>1.- Verificar y establecer los puntos de control en el procedimiento.</t>
  </si>
  <si>
    <t>Control de Producto No Conforme</t>
  </si>
  <si>
    <t>Accion_1122</t>
  </si>
  <si>
    <t>2.- Solicitar la Divulgación del tema ante OAC</t>
  </si>
  <si>
    <t>Accion_1123</t>
  </si>
  <si>
    <t>Actualizar documentos de acuerdo con cronograma definido</t>
  </si>
  <si>
    <t>Accion_1124</t>
  </si>
  <si>
    <t>Control de Registros</t>
  </si>
  <si>
    <t>Accion_1125</t>
  </si>
  <si>
    <t>Generar planes de mejoramiento derivados de la revisión por la dirección realizada en noviembre</t>
  </si>
  <si>
    <t>Mejora Continua</t>
  </si>
  <si>
    <t>Accion_1126</t>
  </si>
  <si>
    <t>Realizar las actividades y tramites necesarios con el apoyo de los especialistas del área y la OAP, para derogar los procedimientos obsoletos de la DTP.</t>
  </si>
  <si>
    <t>Procedimientos desactualizados y obsoletos.</t>
  </si>
  <si>
    <t>Accion_1127</t>
  </si>
  <si>
    <t>Elaborar y formalizar los procedimientos necesarios y/o que se requieran para el proceso de Factibilidad de Proyectos.</t>
  </si>
  <si>
    <t>Accion_1128</t>
  </si>
  <si>
    <t>Solicitar sensibilización a la STRF (grupo de archivo) sobre la aplicabilidad de las tablas de Retención Documental por medio de la estructura de expedientes del proceso de factibilidad a todo el personal de la DTP.</t>
  </si>
  <si>
    <t>Archivo de documentos de productos del proceso en expedientes Orfeo que no corresponden</t>
  </si>
  <si>
    <t>Accion_1129</t>
  </si>
  <si>
    <t>Realizar reunión entre la DTP y la OAP para la sensibilización y reporte del Producto No Conforme aplicable al proceso.</t>
  </si>
  <si>
    <t>Incumplimiento en presentación de Informe de Producto No conforme</t>
  </si>
  <si>
    <t>Accion_1130</t>
  </si>
  <si>
    <t>Enviar a la OAP el informe de producto No Conforme de la vigencia 2017 conforme a lo establecido en las políticas de operación y en el numeral 1.1.6.11 del procedimiento PR AC 05 "Control del producto o servicio no conforme V3.0".</t>
  </si>
  <si>
    <t>Accion_1131</t>
  </si>
  <si>
    <t>Realizar una inspección visual de las instalaciones de la entidad.</t>
  </si>
  <si>
    <t>Accion_1132</t>
  </si>
  <si>
    <t>Realizar la verificación en almenos dos contratos de outsourcing firmados en la presente vigencia que contengan la cláusula ambiental.</t>
  </si>
  <si>
    <t>Accion_1133</t>
  </si>
  <si>
    <t>Realizar un estudio para determinar la pertinencia de la Resolución 12069 de 2014 y el término previsto en ella, en lo referente a la STRH, teniendo en cuenta que en la actualidad está la interfaz kactus - Stone, lo que permite que esté disponible desde el 1er día hábil del siguiente mes.</t>
  </si>
  <si>
    <t>Reporte pagos laborales a la STPC</t>
  </si>
  <si>
    <t>Accion_1134</t>
  </si>
  <si>
    <t>Solicitar a la STPC la actualización de la Resolución 12069 de 2014, dado que el procedimiento actual difiere del plasmado en la mencionada resolución.</t>
  </si>
  <si>
    <t>Reporte pago de incapacidades</t>
  </si>
  <si>
    <t>Accion_1135</t>
  </si>
  <si>
    <t>Dar respuesta a todas y cada una de las observaciones o inconsistencias que el el Ministerio de Hacienda y Crédito Público-MHCP emitió en el informe de inconsistencias a la información reportada en el primer semestre con fecha de corte del 30 de diciembre de 2016.</t>
  </si>
  <si>
    <t>Respuesta a Observaciones</t>
  </si>
  <si>
    <t>Accion_1136</t>
  </si>
  <si>
    <t>Impartir instrucción a los servidores para coordinar la forma como se entrega la documentación que debe remitirse a las historias laborales y el momento para hacerlo, así como la persona responsable de canalizarla.</t>
  </si>
  <si>
    <t>Historias laborales</t>
  </si>
  <si>
    <t>Accion_1137</t>
  </si>
  <si>
    <t>Realizar el seguimiento semestral al asistente de Kactus, e informar a los servidores que les falte información en el módulo de Biodata y hojas de vida su obligación de hacerlo.</t>
  </si>
  <si>
    <t>KACTUS</t>
  </si>
  <si>
    <t>Accion_1138</t>
  </si>
  <si>
    <t>Solicitar a la OAP la corrección del número de versión del instructivo que se encuentra publicado en la intranet.</t>
  </si>
  <si>
    <t>Accion_1139</t>
  </si>
  <si>
    <t>Verificar la razón por la cual se incluye esta fecha dado que puede correspornde a la creación del Instituto de Valorización (Hoy IDU) y aclrar la información del acto administrativo de creación del IDU, en la respuesta al reporte de inconsistencias de la información actualizada y enviada al FONCEP y el MHCP.</t>
  </si>
  <si>
    <t>Info desactualizada FONCEP</t>
  </si>
  <si>
    <t>Accion_1140</t>
  </si>
  <si>
    <t>Formalizar el formato de Resumen Presupuestal de Nómina.</t>
  </si>
  <si>
    <t>Diferencias en formato utilizado - no formalizado</t>
  </si>
  <si>
    <t>Accion_1141</t>
  </si>
  <si>
    <t>Solicitar mediante memorando dirigido a a los jefes sobre el impacto de las capacitaciones realizadas en la vigencia 2016, de tal manera que se pueda evidenciar la aplicación los conceptos y herramientas adquiridas en las capacitaciones realizadas a los servidores.</t>
  </si>
  <si>
    <t>Resultado de Capacitaciones</t>
  </si>
  <si>
    <t>Accion_1142</t>
  </si>
  <si>
    <t>Una vez realizados y radicados los estudios previos ante la DTPS, conformar en conjunto mesas de trabajo de tal manera que se puedan realizar los ajustes en el menor tiempo posible y así evitar demoras en el proceso.</t>
  </si>
  <si>
    <t>Inicio PIC</t>
  </si>
  <si>
    <t>Accion_1143</t>
  </si>
  <si>
    <t>Recordar a los servidores púiblicos su obligación de actualizar la Declaración Juramentada de Bienes y Rentas.</t>
  </si>
  <si>
    <t>Presentación de Declaración Juramentada de Bienes y Rentas</t>
  </si>
  <si>
    <t>Accion_1144</t>
  </si>
  <si>
    <t>Enviar a la historia laboral el documento original a la historia laboral correspondiente</t>
  </si>
  <si>
    <t>Acuerdos de Gestión</t>
  </si>
  <si>
    <t>Accion_1145</t>
  </si>
  <si>
    <t>Definir y documentar buenas practicas en el ejercicio del Rol Asesor de los profesionales SIG de la OAP</t>
  </si>
  <si>
    <t>Seguimiento y medición de los procesos</t>
  </si>
  <si>
    <t>Accion_1146</t>
  </si>
  <si>
    <t>Realizar revisiones aleatorias a las historias laborales para verificar que estén completas.</t>
  </si>
  <si>
    <t>Eficacia Acciones</t>
  </si>
  <si>
    <t>Accion_1147</t>
  </si>
  <si>
    <t>Actualizar, registrar o evaluar la pertinencia de los formatos FO-CO-01, FO-GG-210/211/212/213/215</t>
  </si>
  <si>
    <t>Ruta de acceso al SIGI</t>
  </si>
  <si>
    <t>Accion_1148</t>
  </si>
  <si>
    <t>Realizar las capacitaciones requeridas para que todos los servidores públicos y/o particulares que intervienen en el proceso, interioricen la ruta de acceso y ubicación del Sistema Integrado de Gestión IDU - SIGI y las directrices de los subsistemas de Calidad, Ambiental, Seguridad de la Información y Seguridad - Salud en el Trabajo.</t>
  </si>
  <si>
    <t>Documentación Desactualizada</t>
  </si>
  <si>
    <t>Accion_1149</t>
  </si>
  <si>
    <t>Efectuar semestralmente una encuesta de satisfacción a los funcionarios y contratistas del IDU, sobre los servicios prestados por la OAC</t>
  </si>
  <si>
    <t>Uso de Formatos</t>
  </si>
  <si>
    <t>Accion_1150</t>
  </si>
  <si>
    <t>Actualizar los Los procedimientos PRC-026 “Medios De omunicación” y PRC-027 “Canales De formación” se encuentran desactualizados, al igual que la matriz de Riesgos del Proceso</t>
  </si>
  <si>
    <t>Incumpliendo lo establecido en el numeral 8.2.3</t>
  </si>
  <si>
    <t>Accion_1151</t>
  </si>
  <si>
    <t>Caracterizar un indicador de gestión para la vigencia 2018, el cual es el siguiente: "Cumplimiento de los términos legales en cada una de las etapas procesales, concretamente en las etapas de indagación, investigación y juicio de los procesos disciplinarios aperturados a partir de 2018".</t>
  </si>
  <si>
    <t>Seguimiento y medición del proceso</t>
  </si>
  <si>
    <t>Accion_1152</t>
  </si>
  <si>
    <t>Gestionar la contratación de contratistas y vinculación de planta.</t>
  </si>
  <si>
    <t>Recurso Humano</t>
  </si>
  <si>
    <t>Accion_1153</t>
  </si>
  <si>
    <t>Diseñar un cronograma de actividades que cumpla con la información enunciada en la caracterización en relación a destinatarios, temas y estrategias para el desarrollo de la labor preventiva, que se ejecutará en el 2018</t>
  </si>
  <si>
    <t>Accion_1154</t>
  </si>
  <si>
    <t>Se efectuó una reunión con la jefe de la OCD donde se verificó e informó a la líder, que efectivamente si se lleva control sobre la información critica y sensible generada por los funcionarios y contratistas que se desvinculan de la OCD</t>
  </si>
  <si>
    <t>Accion_1155</t>
  </si>
  <si>
    <t>Respecto a los activos de información de la OCD se efectuará una actualización de dichos activos en el aplicativo correspondiente, de acuerdo con los lineamientos y cronograma que establezca el líder del proceso</t>
  </si>
  <si>
    <t>Accion_1156</t>
  </si>
  <si>
    <t>Revisar el marco normativo aplicable al proceso de Gestión Predial y remitirlo a la SGJ, responsable de la publicación y actualización del normograma</t>
  </si>
  <si>
    <t>Normograma del proceso</t>
  </si>
  <si>
    <t>Accion_1157</t>
  </si>
  <si>
    <t>Actualizar el manual de administración del riesgo.</t>
  </si>
  <si>
    <t>Acciones para tratar riesgos y oportunidades</t>
  </si>
  <si>
    <t>Accion_1158</t>
  </si>
  <si>
    <t>Realizar dos (2) campañas de divulgación sobre la declaración de aplicabilidad del SGSI</t>
  </si>
  <si>
    <t>Accion_1159</t>
  </si>
  <si>
    <t>Actualizar el procedimiento PR-TI-16 Gestión de la Capacidad y Disponibilidad, para hacer la inclusión de las consolas de monitoreo.</t>
  </si>
  <si>
    <t>Gestión de capacidad y disponibilidad</t>
  </si>
  <si>
    <t>Accion_1160</t>
  </si>
  <si>
    <t>Divulgar el nuevo procedimiento, el formato asociado y su objetivo final</t>
  </si>
  <si>
    <t>Accion_1161</t>
  </si>
  <si>
    <t>Divulgar el nuevo procedimiento de desarrollo de soluciones de TI y los controles asociados</t>
  </si>
  <si>
    <t>Declaración de aplicabilidad</t>
  </si>
  <si>
    <t>Accion_1162</t>
  </si>
  <si>
    <t>Prueba de aceptación de sistemas</t>
  </si>
  <si>
    <t>Accion_1163</t>
  </si>
  <si>
    <t>Fortalecer la estrategia de comunicaciones relacionada con el SGSI.</t>
  </si>
  <si>
    <t>Acuerdo de confidencialidad con terceros</t>
  </si>
  <si>
    <t>Accion_1164</t>
  </si>
  <si>
    <t>Elaborar y gestionar la divulgación de una cartilla digital sobre las responsabilidades de la Gente IDU ante el SGSI</t>
  </si>
  <si>
    <t>Accion_1165</t>
  </si>
  <si>
    <t>Solicitar al líder del SIG que se evalué la pertinencia de publicar los documentos propios de los subsistemas de gestión como el SGSI, con códigos transversales que se entiendan como de propiedad y uso de toda la Gente IDU.</t>
  </si>
  <si>
    <t>Accion_1166</t>
  </si>
  <si>
    <t>Ajustar el procedimiento PR-TI-13 Gestión de Activos de Información en cuanto a la periodicidad de la actualización del inventario y el mecanismo de publicación del reporte.</t>
  </si>
  <si>
    <t>Gestión de Activos de Información</t>
  </si>
  <si>
    <t>Accion_1167</t>
  </si>
  <si>
    <t>Realizar al menos una sesión de sensibilización a los gestores de activos organizacionales, previa a la actualización del inventario.</t>
  </si>
  <si>
    <t>Accion_1168</t>
  </si>
  <si>
    <t>Realizar una (1) campaña de divulgación sobre la importancia del inventario de activos organizacionales.</t>
  </si>
  <si>
    <t>Accion_1169</t>
  </si>
  <si>
    <t>Realizar una (1) campaña de divulgación sobre la importancia del correcto uso de las carpetas compartidas.</t>
  </si>
  <si>
    <t>Respaldo de la información</t>
  </si>
  <si>
    <t>Accion_1170</t>
  </si>
  <si>
    <t>Informar a los propietarios de los sistemas de información, la periodicidad y tipología de las copias de seguridad que se realizan.</t>
  </si>
  <si>
    <t>Accion_1171</t>
  </si>
  <si>
    <t>Incluir la política dentro del procedimiento de Gestión de cobro coactivo, describiendo en ella que los términos y tiempos son los establecidos en la ley correspondiente.</t>
  </si>
  <si>
    <t>Política de operación</t>
  </si>
  <si>
    <t>Accion_1172</t>
  </si>
  <si>
    <t>Realizar actualización de procedimientos</t>
  </si>
  <si>
    <t>IMPLEMENTAR MECANISMOS EFECTIVOS DE CONTROL QUE ASEGUREN LA PUBLICACIÓN OPORTUNA</t>
  </si>
  <si>
    <t>Accion_1173</t>
  </si>
  <si>
    <t>Reforzar las jornadas de capacitación que se llevan a cabo en la DTPS</t>
  </si>
  <si>
    <t>INTERIORIZAR EN LA DTPS, EL CONTENIDO DE LOS PROCEMIENTOS</t>
  </si>
  <si>
    <t>Accion_1174</t>
  </si>
  <si>
    <t>Contar personal profesional y técnico para actividades administrativas</t>
  </si>
  <si>
    <t>FORMULAR Y EJECUTAR PLAN, TENDIENTE A ACTUALIZAR LAS PUBLICACIONES CAV</t>
  </si>
  <si>
    <t>Accion_1175</t>
  </si>
  <si>
    <t>IMPLEMENTAR MECANISMOS EFECTIVOS DE CONTROL QUE ASEGUREN LA PUBLICACION COMPLETA DE LOS DOCUMENTOS PRE CONTRACTUALES EN LOS PORTALES DE CONTRATACION (SECOP Y CAV)</t>
  </si>
  <si>
    <t>Accion_1176</t>
  </si>
  <si>
    <t>Realizar una jornada de capacitación en la cual se explique a los funcionarios y/o contratistas que realizan la revisión de las garantías en la DTGC, cada uno de los módulos del SIAC en el cual se debe registrar la información correspondiente a las pólizas.</t>
  </si>
  <si>
    <t>Desconocimiento de los diferentes módulos del SIAC</t>
  </si>
  <si>
    <t>Accion_1177</t>
  </si>
  <si>
    <t>Rerforzar las jornadas de lecciones aprendidas en la elaboración de estudios previos</t>
  </si>
  <si>
    <t>SOCIALIZAR AL INTERIOR DE LA SGGC, LOS PROCEDIMIENTOS ESTABLECIDOS PARA EL TRÁMITE DE LOS PROCESOS DE SELECCIÓN</t>
  </si>
  <si>
    <t>Accion_1178</t>
  </si>
  <si>
    <t>REALIZAR JORNADAS DE REINDUCCION EN AL DTPS</t>
  </si>
  <si>
    <t>Accion_1179</t>
  </si>
  <si>
    <t>Actualizar la matriz de riesgos de gestión R.GC.03</t>
  </si>
  <si>
    <t>AMPLIAR LA DE DESCRIPCION DEL RIESGO DE GESTION R.GC.03</t>
  </si>
  <si>
    <t>Accion_1180</t>
  </si>
  <si>
    <t>Ajustar la Redacción de la minuta en cuanto los términos de suscripción del acta de inicio.</t>
  </si>
  <si>
    <t>Precisar la redacción de la minuta contractual, particularmente en lo que se refiere a la suscripción del acta de inicio</t>
  </si>
  <si>
    <t>Accion_1181</t>
  </si>
  <si>
    <t>Modificar la Resolución No.63602 de 2015</t>
  </si>
  <si>
    <t>Accion_1182</t>
  </si>
  <si>
    <t>Publicar en la intranet de la entidad la Circular No.5 de 2017</t>
  </si>
  <si>
    <t>Accion_1183</t>
  </si>
  <si>
    <t>Elaborar las actas de reunión de la Mesa de Gobierno ZIPA</t>
  </si>
  <si>
    <t>Accion_1184</t>
  </si>
  <si>
    <t>Realizar charlas dirigidas al personal de servicios generales y de las personas de la Entidad, sobre gestión ambiental junto al correcto manejo de residuos que se debe depositar en los puntos ecológicos</t>
  </si>
  <si>
    <t>Clasificación de los residuos sólidos</t>
  </si>
  <si>
    <t>Accion_1185</t>
  </si>
  <si>
    <t>Cambiar los rótulos de los puntos ecológicos por unos más claros y llamativos</t>
  </si>
  <si>
    <t>Accion_1186</t>
  </si>
  <si>
    <t>Elaborar formato por parte de la interventoría para contar con la trazabilidad de la gestión del manejo del manejo de los residuos de construcción y demolición más susceptibles de aprovechamiento contaminados con residuos peligrosos</t>
  </si>
  <si>
    <t>Residuos peligrosos</t>
  </si>
  <si>
    <t>Accion_1187</t>
  </si>
  <si>
    <t>Ajustar el formato 12 plantilla de escombros incluyendo las casillas tipología del RCO transportado (Aprovechable y no aprovechable), nombre de la empresa que transporta, sitio de disposición final, se cambia nombre y codificación del formato por FOAC55 Plantilla control de disposición de residuos de construcción y demolición</t>
  </si>
  <si>
    <t>Accion_1188</t>
  </si>
  <si>
    <t>Requerir a la Interventoría mediante comunicación escrita solictando el cumplimiento de sus obligaciones a fin de que remita las polizas de acuerdo a lo requerido en la clausula DECIMO QUINTA GARANTIAS establecida en las minuta del contrato de Interventoría.</t>
  </si>
  <si>
    <t>DEMORA EN LA SUSCRIPCIÓN ACTA DE INICIO</t>
  </si>
  <si>
    <t>Henry Yezid Diaztagle Espitia - chdiazta1</t>
  </si>
  <si>
    <t>Accion_1189</t>
  </si>
  <si>
    <t>Remitir Memorando a la DTGC solicitando realizar la prorroga con el fin de ejecutar los recursos inicialmente contratados.</t>
  </si>
  <si>
    <t>ALCANCE DEL CONTRATO</t>
  </si>
  <si>
    <t>Accion_1190</t>
  </si>
  <si>
    <t>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t>
  </si>
  <si>
    <t>Accion_1191</t>
  </si>
  <si>
    <t>ATRASOS FÍSICOS Y FINANCIEROS DEL CONTRATO DE OBRA</t>
  </si>
  <si>
    <t>Accion_1192</t>
  </si>
  <si>
    <t>PRESENTACIÓN Y CONTENIDO INFORMES SEMANALES Y MENSUALES DE INTERVENTORIA</t>
  </si>
  <si>
    <t>Accion_1193</t>
  </si>
  <si>
    <t>H1. Caracterización desactualizada frente a la operación actual del proceso, en la actividad crítica “Planear los proyectos de infraestructura”</t>
  </si>
  <si>
    <t>Accion_1194</t>
  </si>
  <si>
    <t>Formular una solicitud al líder del proceso de Gestión Contractual, los lineamientos relacionados con la aprobación de los Ítem no previstos de los contratos.</t>
  </si>
  <si>
    <t>H2. Vacío normativo de autorregulación interna en lo relacionados con la suscripción y aprobación de "ÍTEMS NO PREVISTOS",</t>
  </si>
  <si>
    <t>Accion_1195</t>
  </si>
  <si>
    <t>Solicitar al líder del proceso de gestión contractual, que se definan claramente los roles y exigencias en la iniciación de los contratos mixtos en cuanto a los tiempos de presentación y revisión de los documentos previos al inicio.</t>
  </si>
  <si>
    <t>H3. Indefinición del plazo para suscribir Acta de Inicio</t>
  </si>
  <si>
    <t>Accion_1196</t>
  </si>
  <si>
    <t>Implementar un formato de acta de cambio de etapa entre las de consultoría y la etapa de construcción en la cual se verifique la entrega de los productos entregados y aprobados en la etapa de Diseño.</t>
  </si>
  <si>
    <t>H4. Incumplimientos y problemáticas en el control del insumo Estudios y Diseños aprobados por la interventoría y otros.</t>
  </si>
  <si>
    <t>Accion_1197</t>
  </si>
  <si>
    <t>Realizar el seguimiento periódico a los contratos en ejecución que permita establecer los compromisos de gestión para evitar reprogramaciones en el PAC.</t>
  </si>
  <si>
    <t>H5. Debilidad en el control del Programa Anual de Caja.</t>
  </si>
  <si>
    <t>Accion_1198</t>
  </si>
  <si>
    <t>Programar PAC con acta firmada para tener mayor seguridad en cuanto a la Ejecución del PAC.</t>
  </si>
  <si>
    <t>Accion_1199</t>
  </si>
  <si>
    <t>Establecer las directrices y contenido mínimo para la presentación de los informes mensuales de los contratos</t>
  </si>
  <si>
    <t>H6. Debilidades en la presentación de informes mensuales de Interventoría, Ambientales, SISO y Sociales</t>
  </si>
  <si>
    <t>Accion_1200</t>
  </si>
  <si>
    <t>Realizar reuniones con las Interventorías de los contratos en ejecución de obra con el fin de evitar observaciones repetitivas en los informes.</t>
  </si>
  <si>
    <t>Accion_1201</t>
  </si>
  <si>
    <t>Revisar, evaluar y socializar en reunión las rutas criticas y eventos que puedan causar dilaciones en los tiempos del contratos con el fin de mitigarlos</t>
  </si>
  <si>
    <t>H7. Incumplimientos en el cronograma de obra</t>
  </si>
  <si>
    <t>Accion_1202</t>
  </si>
  <si>
    <t>Realizar el seguimiento periódico a los contratos en ejecución que permita establecer los compromisos de gestión para evitar los inconvenientes presentados en la ejecución de los contratos</t>
  </si>
  <si>
    <t>Accion_1203</t>
  </si>
  <si>
    <t>Verificar previo al inicio de las actividades de obra los permisos pertinentes en la lista de chequeo o formato de cambio de etapa.</t>
  </si>
  <si>
    <t>Accion_1204</t>
  </si>
  <si>
    <t>Realizar solicitud a los profesionales de apoyo y/o a las interventorías para que revisen y tengan en cuenta todos los lineamientos establecidos en el Manual de interventoría en los temas relacionados con el informe de Anticipo.</t>
  </si>
  <si>
    <t>H8. Problemáticas en la gestión de control y documentación del Informe de manejo del anticipo</t>
  </si>
  <si>
    <t>Accion_1205</t>
  </si>
  <si>
    <t>Enviar a las Áreas que planean los proyectos en el IDU, la disponibilidad total de los predios al inicio de las obras toda vez que cualquier dilación en la entrega de los predios puede generar futuras reclamaciones.</t>
  </si>
  <si>
    <t>H9. Problemáticas en la disponibilidad del insumo 3.1. Predios adquiridos para la obra</t>
  </si>
  <si>
    <t>Accion_1206</t>
  </si>
  <si>
    <t>Realizar el seguimiento periódico a los contratos en ejecución que permita establecer los compromisos de gestión para evitar reprocesos e inconvenientes de calidad en la obras.</t>
  </si>
  <si>
    <t>H10. Incumplimientos y/o problemáticas en aspectos como calidad, especificaciones, procesos constructivos</t>
  </si>
  <si>
    <t>Accion_1207</t>
  </si>
  <si>
    <t>Solicitar a la Dependencia encargada una capacitación para el correcto uso de las tablas de retención con el fin de incluir en los expedientes de los contratos cada uno de los documentos correspondientes debidamente clasificados.</t>
  </si>
  <si>
    <t>H11 Debilidades en la gestión de expedientes en Orfeo</t>
  </si>
  <si>
    <t>Accion_1208</t>
  </si>
  <si>
    <t>Solicitar a la Dependencia encargada la modificación de las tablas de retención de las Subdirecciones Técnicas, con el fin de que se pueda incluir todos los campos requeridos, como actas técnicas, Financieras y legales.</t>
  </si>
  <si>
    <t>Accion_1209</t>
  </si>
  <si>
    <t>Enviar a la DTP las lecciones aprendidas de los contratos recientemente terminados.</t>
  </si>
  <si>
    <t>H12. 60% de los contratos evaluados presentaron adiciones, lo que evidencia debilidades en la fase de planeación y/o estructuración de los proyectos</t>
  </si>
  <si>
    <t>Accion_1210</t>
  </si>
  <si>
    <t>Socializar y Revisar minuciosamente las causas que originan los Ítems no previstos</t>
  </si>
  <si>
    <t>H13. 80% de los contratos evaluados tuvieron o han tenido inclusión de ítems no previstos</t>
  </si>
  <si>
    <t>Accion_1211</t>
  </si>
  <si>
    <t>Realizar el seguimiento periódico a los contratos en ejecución que permita establecer los inconvenientes y las acciones a realizar para la revisión de los ITEMS no previstos en los contratos.</t>
  </si>
  <si>
    <t>Accion_1212</t>
  </si>
  <si>
    <t>Realizar el seguimiento periódico a los contratos en ejecución que permita establecer los compromisos de gestión para evitar los inconvenientes presentados en la ejecución de los contratos y cumplir con las metas físicas establecidas y terminación oportuna de los mismos</t>
  </si>
  <si>
    <t>H14. Baja ejecución del plan de acción de indicadores</t>
  </si>
  <si>
    <t>Accion_1213</t>
  </si>
  <si>
    <t>Realizar el seguimiento periódico al estado de las liquidaciones de los contratos para que se pueda cumplir con las metas establecidas en la caracterización de indicadores.</t>
  </si>
  <si>
    <t>Accion_1214</t>
  </si>
  <si>
    <t>Verificar y adoptar las medidas de mitigación y prevención de los riesgos identificados</t>
  </si>
  <si>
    <t>H15. Se identificaron riesgos materializados</t>
  </si>
  <si>
    <t>Accion_1215</t>
  </si>
  <si>
    <t>Realizar la solicitud para incluir los activos del convenio en la contabilidad del IDU.</t>
  </si>
  <si>
    <t>H16. Bienes públicos que no se registran en la contabilidad</t>
  </si>
  <si>
    <t>Accion_1216</t>
  </si>
  <si>
    <t>Verificar la inclusión de activos en la contabilidad del IDU</t>
  </si>
  <si>
    <t>Accion_1217</t>
  </si>
  <si>
    <t>A partir de la realización de la auditoria, se incluira los ajustes de valores por IPC en las minutas de prorrogas del contrato 1706 de 2015</t>
  </si>
  <si>
    <t>No se encontro evidencia del pago oportuno del reajuste de la tarifa del contrato de parqueaderos.</t>
  </si>
  <si>
    <t>Accion_1218</t>
  </si>
  <si>
    <t>Se realizara la revisión y actualización del instructivo para la "Supervisión de contratos de concesión de parqueaderos" incluyendo lo relacionado con los registros de las actividades descritas en el hallazgo.</t>
  </si>
  <si>
    <t>No se evidencia el registro de actividades realizadas en las visitas a lo parqueaderos</t>
  </si>
  <si>
    <t>Accion_1219</t>
  </si>
  <si>
    <t>se realizara la revisión y actualización del instructivo para la "Supervisión de contratos de concesión de parqueaderos"</t>
  </si>
  <si>
    <t>No se tenia en funcionamniento el modulo de administración de parqueaderos SAI</t>
  </si>
  <si>
    <t>Accion_1220</t>
  </si>
  <si>
    <t>1. Coordinar la Actualización del Diagnóstico de los subsistemas de SST y SGS</t>
  </si>
  <si>
    <t>Certificación para los subsistemas de SST y seguridad de la información</t>
  </si>
  <si>
    <t>Accion_1221</t>
  </si>
  <si>
    <t>2. Solicitar cotización de la preauditoria y auditoria a un organismo certificador</t>
  </si>
  <si>
    <t>Accion_1222</t>
  </si>
  <si>
    <t>1. Análisis Estadístico de los informes de satisfacción en puntos IDU desagregado por proyecto</t>
  </si>
  <si>
    <t>PQRS puntos CREA</t>
  </si>
  <si>
    <t>Accion_1223</t>
  </si>
  <si>
    <t>2. Derivado de las causas construir un plan de acción e identificar recursos requeridos.</t>
  </si>
  <si>
    <t>Accion_1224</t>
  </si>
  <si>
    <t>Implementar por parte de DTDP el sistema Bachué en la atención ciudadana</t>
  </si>
  <si>
    <t>Información de atención a los ciudadanos en aplicativo Bachué.</t>
  </si>
  <si>
    <t>Accion_1225</t>
  </si>
  <si>
    <t>Oficiar desde la OTC a la STRT la solicitud de mejoras al sistema ORFEO con el fin de disminuir la cantidad de requerimientos con respuesta extemporánea por errores del sistema</t>
  </si>
  <si>
    <t>Respuesta oportuna a requerimientos ciudadanos</t>
  </si>
  <si>
    <t>INSTITUTO DE DESARROLLO URBANO</t>
  </si>
  <si>
    <t>OFICINA DE CONTROL INTERNO</t>
  </si>
  <si>
    <t>EVALUACIÓN PLAN DE MEJORAMIENTO INTERNOS</t>
  </si>
  <si>
    <t>ÁREA</t>
  </si>
  <si>
    <t>Propuestas</t>
  </si>
  <si>
    <t>Cumplidas</t>
  </si>
  <si>
    <t>No Cumplidas</t>
  </si>
  <si>
    <t>% Cumplimiento</t>
  </si>
  <si>
    <t>En Ejecución</t>
  </si>
  <si>
    <t>% Avance Plan</t>
  </si>
  <si>
    <t>Total General</t>
  </si>
  <si>
    <t>(Todas)</t>
  </si>
  <si>
    <t>Etiquetas de fila</t>
  </si>
  <si>
    <t>Total general</t>
  </si>
  <si>
    <t>Etiquetas de columna</t>
  </si>
  <si>
    <t>Cuenta de Código Acción </t>
  </si>
  <si>
    <t>(Varios elementos)</t>
  </si>
  <si>
    <t>Gloria Patricia Castano Echeverry - pgcastan1</t>
  </si>
  <si>
    <t>Paula Tatiana Arenas Gonzalez - pparenas1</t>
  </si>
  <si>
    <t>Jose Fernando Suarez Venegas - pjsuarez3</t>
  </si>
  <si>
    <t>Ismael Martinez Guerrero - pimartin1</t>
  </si>
  <si>
    <t>Carlos Francisco Ramirez Cardenas - pcramire1</t>
  </si>
  <si>
    <t>Gustavo Montano Rodriguez - pgmontan1</t>
  </si>
  <si>
    <t>Juan Carlos Abreo Beltran - pjabreob1</t>
  </si>
  <si>
    <t>Gloria Nancy Saenz Ruiz - pgsaenzr1</t>
  </si>
  <si>
    <t>Erika Andrea Prieto Perez - ceprieto1</t>
  </si>
  <si>
    <t>Victor Javier Sanchez Melo - pvsanche1</t>
  </si>
  <si>
    <t>Piedad Nieto Pabon - cpnietop1</t>
  </si>
  <si>
    <t>Accion_1226</t>
  </si>
  <si>
    <t>Elaborar y cumplir el plan de actualización documental del proceso para la vigencia 2018.</t>
  </si>
  <si>
    <t>Actualización documental proceso</t>
  </si>
  <si>
    <t>Accion_1227</t>
  </si>
  <si>
    <t>Solicitar la reclasificación del indicador 12510, pasando del proceso de Gestión Integral de Proyectos al proceso de Gestión Social y Participación Ciudadana.</t>
  </si>
  <si>
    <t>Ajuste de Indicadores</t>
  </si>
  <si>
    <t>Accion_1228</t>
  </si>
  <si>
    <t>Realizar una validación previa a la expedición de los indicadores de gestión del proceso.</t>
  </si>
  <si>
    <t>Accion_1229</t>
  </si>
  <si>
    <t>Actualizar la Caracterización del proceso y la Guía de Seguimiento</t>
  </si>
  <si>
    <t>Ajustar Caracterización</t>
  </si>
  <si>
    <t>Accion_1230</t>
  </si>
  <si>
    <t>Requerir al contratista mediante comunicación escrita solicitando el cumplimiento de sus obligaciones a fin de que remita las pólizas de acuerdo a lo requerido en la clausula VIGESIMO SEGUNDA. GARANTIAS establecida en las minuta del contrato de obra.</t>
  </si>
  <si>
    <t>Accion_1231</t>
  </si>
  <si>
    <t>" 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sancionatorios a que haya lugar."</t>
  </si>
  <si>
    <t>DEMORA APROBACIÓN INFORMES SEMANALES Y MENSUALES DE INTERVENTORIA</t>
  </si>
  <si>
    <t>Accion_1232</t>
  </si>
  <si>
    <t>Requerir a la Interventoría exigiendo el cumplimiento de sus obligaciones contractuales a fin de que el contratista implemente las acciones correctivas y cumpla con las exigencias de los PMT aprobados por SDM en los frentes de obra, así como con lo establecido en el manual único de control y seguimiento ambiental y de SST del IDU.</t>
  </si>
  <si>
    <t>SITUACIONES DE OBRA QUE DEBEN SER CORREGIDAS (ASPECTOS TÉCNICOS, AMBIENTALES Y SOCIALES)</t>
  </si>
  <si>
    <t>Accion_1233</t>
  </si>
  <si>
    <t>Campaña de divulgación Manual de Derechos de petición expedido en diciembre de 2017</t>
  </si>
  <si>
    <t>Implementar acciones correctivas y preventivas para disminuir las respuestas extemporáneas y vencidas a los derechos de petición.</t>
  </si>
  <si>
    <t>Accion_1234</t>
  </si>
  <si>
    <t>Continuar con sensibilización a traves de correos del defensor del ciudadano socializando resultados trimestrales del indicador de respuestas en terminos por áreas IDU.</t>
  </si>
  <si>
    <t>Accion_1235</t>
  </si>
  <si>
    <t>Establecer un control en el aplicativo Orfeo para que no permita descargar las peticiones, sino con el radicado definitivo</t>
  </si>
  <si>
    <t>Accion_1236</t>
  </si>
  <si>
    <t>Con el acompañamiento de la Oficina Asesora de Planeación efectuar mesas de trabajo entre la Subdirección Técnica de Tesorería y Recaudo y la Subdirección Técnica de Presupuesto y Contabilidad tendientes a llevar a cabo la actualización del documento el documento GU-GF-01 GUIA” PAGO A TERCEROS” V. 7_0 del 04 de abril de 2012</t>
  </si>
  <si>
    <t>Oportunidad mejora Guía Pago a Terceros</t>
  </si>
  <si>
    <t>Accion_1237</t>
  </si>
  <si>
    <t>Evaluar conjuntamente entre la Subdirección de Tesorería y Recaudo y la Subdirección Técnica de Presupuesto y Contabilidad la necesidad de elaborar una conciliacion del numero de ordenes de pago tramitadas, teniendo en cuenta que el desarrollo del tramite de las mismas en cada una de las areas es diferente.</t>
  </si>
  <si>
    <t>Conciliación numero OP generadas entre STTR Y STPC</t>
  </si>
  <si>
    <t>Accion_1238</t>
  </si>
  <si>
    <t>Memorando a STMSV, STMST para que los supervisores de apoyo envíen copia a DTM de los memos a DTGC con la solicitud de publicación en SECOP, dentro de los tiempos establecidos</t>
  </si>
  <si>
    <t>PUBLICACION EXTEMPORANEA DE DOCUMENTOS CONTRACTUALES EN LOS PORTALES DE CONTRATACION</t>
  </si>
  <si>
    <t>Accion_1239</t>
  </si>
  <si>
    <t>Designar a un Profesional de la DTM la responsabilidad de verificar la publicación de documentos en el tiempo establecido.</t>
  </si>
  <si>
    <t>Accion_1240</t>
  </si>
  <si>
    <t>Memorando a STMSV, STMST solicitando enviar memorandos mensuales a la DTGC con la relación de los oficios de aprobación de los informes mensuales de interventoría y a su vez informarlo a la DTM para su seguimiento y control.</t>
  </si>
  <si>
    <t>AUSENCIA DE PUBLICACIÓN DE EVIDENCIAS DE EJECUCIÓN CONTRACTUAL</t>
  </si>
  <si>
    <t>Accion_1241</t>
  </si>
  <si>
    <t>Accion_1242</t>
  </si>
  <si>
    <t>Memorando a la DTGC para que en adelante realice también la publicación en el CAV.</t>
  </si>
  <si>
    <t>PUBLICACIONES EN CONTRATACION A LA VISTA CAV - ACUERDO 522 DE 2013</t>
  </si>
  <si>
    <t>Accion_1243</t>
  </si>
  <si>
    <t>Integrar las actividades propuestas en el cronograma del Programa de Gestión Documental con el Plan de Acción.</t>
  </si>
  <si>
    <t>Debilidades en el registro de la Planeación del proceso</t>
  </si>
  <si>
    <t>Accion_1244</t>
  </si>
  <si>
    <t>Elaborar y publicar la Guía para la Gestión Documental.</t>
  </si>
  <si>
    <t>Debilidades en la actualización documental</t>
  </si>
  <si>
    <t>Accion_1245</t>
  </si>
  <si>
    <t>Verificar la actualización del concepto técnico de seguridad humana y sistemas de protección contra incendio, emitido por la Unidad Administrativa Especial Cuerpo Oficial de Bomberos.</t>
  </si>
  <si>
    <t>Seguimiento a las condiciones que regulan al proveedor de custodia de archivo físico y magnético</t>
  </si>
  <si>
    <t>Accion_1246</t>
  </si>
  <si>
    <t>Realizar la solicitud al contratista TANDEM S.A., respecto de las acciones para mitigar el riesgo de inundación del predio ubicado en la localidad de Fontibón.</t>
  </si>
  <si>
    <t>Accion_1247</t>
  </si>
  <si>
    <t>Realizar la solicitud a la OAP, para realizar la publicación del PINAR en la página web del IDU.</t>
  </si>
  <si>
    <t>Documentos no publicados en la Pág. web</t>
  </si>
  <si>
    <t>Accion_1248</t>
  </si>
  <si>
    <t>Mesa de trabajo con la Subdireccion General de Desarrollo Urbano, Dirección Técnica Administrativa y Financiera y Subdirección Técnica de Prespuesto y Contabilidad para determinar el archivo del convenio Interadministrativo 13 de 1996.</t>
  </si>
  <si>
    <t>PARTIDAS POR CONCILIAR SUPERIORES A DOS AÑOS</t>
  </si>
  <si>
    <t>Accion_1249</t>
  </si>
  <si>
    <t>Memorando a la Subdirección General de Infraestructura solicitando se revise junto con la Secretaría Distrital de Ambiente, la información para conciliación.</t>
  </si>
  <si>
    <t>SALDOS CON SDA SUPERIOR A 90 DIAS</t>
  </si>
  <si>
    <t>Accion_1250</t>
  </si>
  <si>
    <t>1. Jornada de capacitación sobre la aplicación de la Resolución 357 de 2008, en lo referente a soportes documentados.</t>
  </si>
  <si>
    <t>CLARIDAD SOPORTES PARA CONTABILIDAD</t>
  </si>
  <si>
    <t>Accion_1251</t>
  </si>
  <si>
    <t>1. Realizar un inventario de la documentación publicada en la Intranet para el proceso de Recursos Físicos</t>
  </si>
  <si>
    <t>Procedimientos Desactualizados y Uso de Formatos no vigentes</t>
  </si>
  <si>
    <t>Accion_1252</t>
  </si>
  <si>
    <t>2. Identificar los documentos que se deben actualizar y formular un cronograma para llevar a cabo esta actividad.</t>
  </si>
  <si>
    <t>Accion_1253</t>
  </si>
  <si>
    <t>1. Realizar un inventario de la documentación publicada en la Intranet para el proceso de Recursos Físicos.</t>
  </si>
  <si>
    <t>No toma de acciones sobre recomendaciones realizadas por la OCI</t>
  </si>
  <si>
    <t>Accion_1254</t>
  </si>
  <si>
    <t>Accion_1255</t>
  </si>
  <si>
    <t>3. Solicitar mediante memorando a la OAP, el acompañamiento para realizar anualmente la revisión y actualización de los documentos publicados en la intranet para el proceso</t>
  </si>
  <si>
    <t>Accion_1256</t>
  </si>
  <si>
    <t>Radicar un proceso de selección en la DTPS con el objeto de contratar del mantenimiento al sistema de control de acceso de la Entidad.</t>
  </si>
  <si>
    <t>No planificación de recursos financieros</t>
  </si>
  <si>
    <t>Accion_1257</t>
  </si>
  <si>
    <t>Solicitar a la OAP la realización de un entrenamiento en la identificación y valoración de Riesgos.</t>
  </si>
  <si>
    <t>Debilidades en la identificación de los riesgos, sus causas, consecuencias y controles</t>
  </si>
  <si>
    <t>Accion_1258</t>
  </si>
  <si>
    <t>Dos (2) reuniones de análisis y socialización de uso del formato</t>
  </si>
  <si>
    <t>Diligenciamiento incompleto formato FO-GP-16 LISTA DE CHEQUEO PARA LA ENTREGA DE CARPETAS ADQUISICIÓN PREDIAL</t>
  </si>
  <si>
    <t>Accion_1259</t>
  </si>
  <si>
    <t>Realizar la Actualización de la matriz de riesgos teniendo en cuenta los cambios surgidos en la caracterización del proceso de Gestión Predial como consecuencia del Acuerdo 002 de 2017. Esta actualización se realizará de acuerdo con las fechas institucionales establecidas por la OAP para este fin.</t>
  </si>
  <si>
    <t>Falta de actualización en consideración a los ajustes de la caracterización de acuerdo con los cambios en el área según el Acuerdo 002 de 2017</t>
  </si>
  <si>
    <t>Accion_1260</t>
  </si>
  <si>
    <t>Revisar el numeral 5.6.5 del Manual de Gestión Predial_V2.0, para analizar los casos en los cuales se procederá a modificar y/o revocar la oferta de compra y solicitar su actualización a la OAP.</t>
  </si>
  <si>
    <t>Incumplimientio al requisito para la elaboración de la promesa de compraventa.</t>
  </si>
  <si>
    <t>Accion_1261</t>
  </si>
  <si>
    <t>Realizar dos (2) reuniones con la DGC y la STRT para evaluar la viabilidad técnica en la integración de la fecha de firma en Orfeo en la planilla de las resoluciones de oferta.</t>
  </si>
  <si>
    <t>Incumplimiento a lo dispuesto en el en el artículo 68 del C.P.A.C.A</t>
  </si>
  <si>
    <t>Accion_1262</t>
  </si>
  <si>
    <t>Realizar tres (3) reuniones de socialización y entrenamiento del procedimiento de gestión predial con el personal que labora en la dependencia, reiterando la necesidad de dar cumplimiento a los términos procesales</t>
  </si>
  <si>
    <t>Incumplimiento a lo dispuesto en el en el artículo 68 del C.P.A.C.A,</t>
  </si>
  <si>
    <t>Accion_1263</t>
  </si>
  <si>
    <t>Convocar a la Fiduciaria Bogotá y al abogado que representa al patrimonio autónomo a una reunión buscar la agilización del cierre de proceso</t>
  </si>
  <si>
    <t>NO se ha dado cumplimiento al fallo de segunda instancia proferido por la Sala Civil del Tribunal Superior de Bogotá, el 23/10/2014,</t>
  </si>
  <si>
    <t>Accion_1264</t>
  </si>
  <si>
    <t>Realizar la solicitud de eliminación del formato FO-GP-24 del SIG a la OAP</t>
  </si>
  <si>
    <t>Se evidencian dos (2) formatos para la misma actividad de cierre social del predio</t>
  </si>
  <si>
    <t>Accion_1265</t>
  </si>
  <si>
    <t>Realizar dos (2) socializaciones con el componente financiero de la DTDP, así como con los Gestores sociales sobre la necesidad de incluir en el expediente los soportes de pago antes del cierre del mismo.</t>
  </si>
  <si>
    <t>Accion_1266</t>
  </si>
  <si>
    <t>Entrenamiento dirigido al grupo económico y socio económico en la priorización de las Unidades Sociales de tipo Industrial.</t>
  </si>
  <si>
    <t>para el RT 42605 oferta se realizó sin haber obtenido respuesta a las observaciones efectuadas al avalúo y tampoco se evidencia modificación alguna a la oferta de compra, requisito para la elaboración de la promesa de compraventa.</t>
  </si>
  <si>
    <t>Accion_1267</t>
  </si>
  <si>
    <t>Al momento de realizar la afiliación de cada contratista y previo a la suscripción del acta de inicio, se realizará inducción presentando los temas básicos propios del SG-SST.</t>
  </si>
  <si>
    <t>Inducción a los Contratistas en SST</t>
  </si>
  <si>
    <t>Accion_1268</t>
  </si>
  <si>
    <t>Actualizar el normograma de SST.</t>
  </si>
  <si>
    <t>Normograma Actualizado</t>
  </si>
  <si>
    <t>Accion_1269</t>
  </si>
  <si>
    <t>Actualizar el Plan de prevención, preparación y respuesta ante emergencias incluyendo la sede calle 17 y remitir correo electrónico a la OAP para eliminar el procedimiento PR GRF 54 de 2008 que está desactualizado.</t>
  </si>
  <si>
    <t>Documentos desactualizados</t>
  </si>
  <si>
    <t>Accion_1270</t>
  </si>
  <si>
    <t>Realizar mesa de trabajo para revisar procedimiento y determinar responsables del ingreso de novedades al aplicativo CHIE.</t>
  </si>
  <si>
    <t>Falta de documentación acciones de mejora</t>
  </si>
  <si>
    <t>Accion_1271</t>
  </si>
  <si>
    <t>Solicitar a la SGJ la actualización del normograma.</t>
  </si>
  <si>
    <t>Incumplimiento Numeral 4.3.2 Requisitos legales y otros requisitos.</t>
  </si>
  <si>
    <t>Accion_1272</t>
  </si>
  <si>
    <t>Actualizar y adoptar la Matriz de Impactos y aspectos ambientales del proceso de Gestión TICS con la ley 1672 de 2013 y el decreto único ambiental.</t>
  </si>
  <si>
    <t>Accion_1273</t>
  </si>
  <si>
    <t>Implementar VLEX y capacitar a profesionales de las distintas áreas y procesos en el uso del programa VLEX, para que sea utilizado en las futuras actualizaciones del normograma y la matriz de aspectos e impactos ambientales.</t>
  </si>
  <si>
    <t>Accion_1274</t>
  </si>
  <si>
    <t>Adoptar el formato Devoluciones Archivo Inactivo en el Sistema Integrado de Gestión del IDU.</t>
  </si>
  <si>
    <t>Control de registros no conforme</t>
  </si>
  <si>
    <t>Accion_1275</t>
  </si>
  <si>
    <t>Realizar sensibilización sobre la importancia de utilizar las versiones vigentes de documentos descargadas de la intranet institucional al momento de su uso.</t>
  </si>
  <si>
    <t>Accion_1276</t>
  </si>
  <si>
    <t>Limpiar el sumidero y limpiar y organizar el depósito</t>
  </si>
  <si>
    <t>Falta de Control Operacional</t>
  </si>
  <si>
    <t>Accion_1277</t>
  </si>
  <si>
    <t>Realizar inspección del edificio calle 22 para realizar las correcciones respectivas asociadas con: 1. Solicitar al funcionario el retiro de la cafetera de su escritorio. 2. Solicitar a la STRF el retiro de los tóner vencidos y sustancias de limpieza del centro de copiado y la reubicación del extintor. 3. Solicitar al Contratista Maquinas Procesos y Logísticas SAS el orden y aseo de su espacio para la instalación del ascensor.</t>
  </si>
  <si>
    <t>Accion_1278</t>
  </si>
  <si>
    <t>Realizar charla de sensibilización sobre la importancia de cumplir los lineamientos de Orden y Aseo en la SGGC, Centro de Fotocopiado y al contratista de recursos físicos usuario del depósito del sótano calle 20.</t>
  </si>
  <si>
    <t>Accion_1279</t>
  </si>
  <si>
    <t>Formalizar y aplicar un programa de inspecciones planeadas para chequear periódicamente el cumplimiento de requisitos en las sedes del IDU.</t>
  </si>
  <si>
    <t>Accion_1292</t>
  </si>
  <si>
    <t>Actualizar y gestionar la aprobación del procedimiento PR-TI-20 GESTIÓN DE CONTINUIDAD DE SERVICIOS DE TI.</t>
  </si>
  <si>
    <t>No aplicación del procedimiento PR-TI-20 GESTIÓN DE CONTINUIDAD DE SERVICIOS DE TI, versión 1.0</t>
  </si>
  <si>
    <t>Accion_1293</t>
  </si>
  <si>
    <t>Crear una primera versión del documento plan de recuperación de desastres -DRP- (para los servicios de TI) y gestionar su aprobación.</t>
  </si>
  <si>
    <t>Accion_1294</t>
  </si>
  <si>
    <t>Crear el plan de pruebas para el DRP y ejecutarlo al menos una vez en la vigencia actual</t>
  </si>
  <si>
    <t>Accion_1295</t>
  </si>
  <si>
    <t>Actualizar el instructivo IN-TI-03 RESTAURACIÓN DE LA APLICACIÓN VALORICEMOS V 1.0 e incluirlo en el calendario de pruebas de los aplicativos de TI mencionada en el H/1.</t>
  </si>
  <si>
    <t>No han efectuado pruebas para la restauración del aplicativo Valoricemos</t>
  </si>
  <si>
    <t>Julio Andres Medina Guerrero - cjmedina1</t>
  </si>
  <si>
    <t>Accion_1296</t>
  </si>
  <si>
    <t>Realizan una reevaluación de los riesgos de gestión de la STRT teniendo en cuenta el MGPE018_ADMINISTRACION_DEL_RIESGO_V_6.0.</t>
  </si>
  <si>
    <t>Materialización de riesgos R.TI.02 y R.TI.13</t>
  </si>
  <si>
    <t>Accion_1297</t>
  </si>
  <si>
    <t>Realizar una revisión y ajuste de los ANS correspondientes a los servicios de TI registrados en el catálogo de servicios.</t>
  </si>
  <si>
    <t>Accion_1298</t>
  </si>
  <si>
    <t>Efectuar una depuración del código del sistema que controla el formulario de PQRS.</t>
  </si>
  <si>
    <t>Error 403 en Formulario Web de radicación de PQRS (Num 1.1. Resol 3564/2015)</t>
  </si>
  <si>
    <t>Cinxgler Mariaca Minda - ccmariac1</t>
  </si>
  <si>
    <t>Accion_1299</t>
  </si>
  <si>
    <t>Enviar correo electrónico de prueba al correo de notificaciones judiciales para verificar la configuración de la respuesta automática. (tres) (Observación: Control trimestral del funcionamiento de la respuesta automática)</t>
  </si>
  <si>
    <t>Correo de Notificaciones Judiciales (Num 1.3. Resol 3564/2015)</t>
  </si>
  <si>
    <t>Accion_1300</t>
  </si>
  <si>
    <t>Revisar el código HTML y la hoja de estilo en cascada CSS para que los enlaces se muestren correctamente en cualquier navegador.</t>
  </si>
  <si>
    <t>No se encontraron enlaces que dirijan políticas de seguridad y condiciones de uso de la información (Num 1.4. Resol 3564/2015)</t>
  </si>
  <si>
    <t>Accion_1301</t>
  </si>
  <si>
    <t>Solicitar a OAC corregir el enlace para que funciones correctamente.</t>
  </si>
  <si>
    <t>No Publicación de la rendición de cuentas a los ciudadanos incompleta (Num 7.1. Lit. c. Resol 3564/2015)</t>
  </si>
  <si>
    <t>Accion_1302</t>
  </si>
  <si>
    <t>Realizar actualización periódica de la información presupuestal "Presupuesto General y Ejecución Presupuestal Histórica" de la entidad en la pagina web. (Observación: Actualización bimensual del Presupuesto General y Ejecución Presupuestal Histórica). (Cuatro)</t>
  </si>
  <si>
    <t>Publicación presupuesto general y distribución presupuestal de proyectos de inversión (num 5.1 Resol 3564/2015)</t>
  </si>
  <si>
    <t>Accion_1303</t>
  </si>
  <si>
    <t>Definir la información a publicar respecto a los mecanismos de participación ciudadana en la página web del IDU.</t>
  </si>
  <si>
    <t>No publicación de mecanismos para participar en la formulación de políticas (Num. 6.5 Resol 3564/2015)</t>
  </si>
  <si>
    <t>Accion_1304</t>
  </si>
  <si>
    <t>Enviar información a la OAC para publicar en página web del IDU.</t>
  </si>
  <si>
    <t>Accion_1305</t>
  </si>
  <si>
    <t>Crear espació en la web IDU con la información para la población vulnerable, identificada por las áreas misionales de la entidad.</t>
  </si>
  <si>
    <t>No se identificó información de normas, políticas, programas y proyectos dirigidos a población vulnerable (Resolución 3564/2015, num. 7.5)</t>
  </si>
  <si>
    <t>Accion_1306</t>
  </si>
  <si>
    <t>Identificar los servidores de planta que tienen información desactualizada de formación académica, experiencia, teléfono y correo institucional y verificar que actualicen la información. (Observación: La acción se cumplirá una vez se encuentre actualizada la información del 100% de los servidores de planta).</t>
  </si>
  <si>
    <t>Desactualización del Directorio de información de servidores públicos y contratistas (Num 3.5. Resol 3564/2015)</t>
  </si>
  <si>
    <t>Accion_1307</t>
  </si>
  <si>
    <t>Remitir memorando a las personas que tienen desactualizada la información para que actualicen la misma. (Observación: La acción se cumplirá una vez se encuentre actualizada la información del 100% de los servidores de planta).</t>
  </si>
  <si>
    <t>Accion_1308</t>
  </si>
  <si>
    <t>Solicitar a la STRT para que en rango salarial se coloque "Ver Escala Salarial Vigente", con el fin que la información siempre se encuentre actualizada.</t>
  </si>
  <si>
    <t>Accion_1309</t>
  </si>
  <si>
    <t>Ajustar el webservice que ofrece la información a la aplicación web, tomando una fuente unificada y actualizada de información. (Un (1) webservice actualizado)</t>
  </si>
  <si>
    <t>Carlos Alberto Lopez Narvaez - cclopezn1</t>
  </si>
  <si>
    <t>Accion_1310</t>
  </si>
  <si>
    <t>Solicitar a OAC crear un espacio en el home del portal web del IDU para las convocatorias de participación ciudadana.</t>
  </si>
  <si>
    <t>No se encontró información relacionada con el numeral 2.3 Convocatorias de la Resolución 3564/2015</t>
  </si>
  <si>
    <t>N/A</t>
  </si>
  <si>
    <t>Accion_179</t>
  </si>
  <si>
    <t>Elaborar y ejecutar un plan de mantenimiento preventivo y correctivo del mobiliario de las sedes administrativas del IDU. Realizar la ejecución del plan en dos fases</t>
  </si>
  <si>
    <t>NUMERO DE SALIDAS POR CARGA DE OCUPACION</t>
  </si>
  <si>
    <t>Accion_180</t>
  </si>
  <si>
    <t>Se deben realizar desarrollos sobre los sistemas para la nueva interface , que incluyan pruebas y puesta en prducción.</t>
  </si>
  <si>
    <t>Inconsistencia del concepto prima de navidad con corte al 31/12/2012 reportado por nómina en el sistema de información Kactus y lo contabilizado por STPC en el sistema de información Stone.</t>
  </si>
  <si>
    <t>Accion_181</t>
  </si>
  <si>
    <t>Crear un documento que permita establecer una metodología para la identificación, gestión y manejo de alertas a los riesgos de corrupción de la entidad</t>
  </si>
  <si>
    <t>Informe OCI que expresa: Buscar la trazabilidad de documentación. Contar con los instrumentos e instrucciones debidamente soportadas para poder evaluar en contexto, los contenidos de las matrices y el soporte brindado por la OAP</t>
  </si>
  <si>
    <t>Accion_182</t>
  </si>
  <si>
    <t>Remitir oficios a interventoría para que requiera al Contratista presentar alternativas de diseño que permitan prever la utilización de RCD en los frentes pendientes por ejecutar, y requerir a su vez a la interventoría para que haga seguimiento y control</t>
  </si>
  <si>
    <t>Revisar la utilización de materiales reciclados provenientes de los centros de tratamiento y/o aprovechamiento de RCD, toda vez que las posibilidades de usos de estos materiales dependerán del tipo de intervención a ser empleada y de priorización que esta</t>
  </si>
  <si>
    <t>Accion_183</t>
  </si>
  <si>
    <t>1. Requerir mediante oficio a la interventoría, la atención de las observaciones realizadas en la auditoría de la Oficina de Control Interno.</t>
  </si>
  <si>
    <t>Localidad de Bosa =Cl 53 Sur Con Cr 86C</t>
  </si>
  <si>
    <t>Accion_184</t>
  </si>
  <si>
    <t>2. La DTM a través de la supervisión técnica, realizará el seguimiento a la atención por parte del contratista, de las observaciones hechas en la auditoria; ésto a través de los comités semanales de seguimiento al contrato.</t>
  </si>
  <si>
    <t>Localidad de Puente Aranda =Cl 37 entre Cr 50 y 52C.</t>
  </si>
  <si>
    <t>Accion_185</t>
  </si>
  <si>
    <t>3.Una vez la interventoria reporte que el contratista incia a subsanar las deficiencias encontradas, la supervisión técnica, realizará recorrido de obra para evaluar el avance y correcto desarrollo de las actividades.</t>
  </si>
  <si>
    <t>Localidad de Antonio Nariño =Cr 18 Sur entre Cl 19 y 22.</t>
  </si>
  <si>
    <t>Accion_186</t>
  </si>
  <si>
    <t>Aprobación Producto de Topografía</t>
  </si>
  <si>
    <t>IDU-40-2011 la no liquidación del contrato a la fecha</t>
  </si>
  <si>
    <t>DTD - DIRECCIÓN TÉCNICA DE DISEÑO DE PROYECTOS</t>
  </si>
  <si>
    <t>Jose Javier Suarez Bernal - pjsuarez2</t>
  </si>
  <si>
    <t>Accion_187</t>
  </si>
  <si>
    <t>Revisión y aceptación del Producto de Diseño de Redes Hidráulicas, por pate del Instituto, para su radicación y aprobación por parte de la EAB</t>
  </si>
  <si>
    <t>Accion_188</t>
  </si>
  <si>
    <t>Revisión y aceptación del Producto de Estudio de Tránsito, Diseños de Señalización y PMT, por pate del Instituto, para su radicación y aprobación por parte de la SDM</t>
  </si>
  <si>
    <t>Accion_189</t>
  </si>
  <si>
    <t>Aprobación Producto Consolidado de Gestión Social y reuniones de finalización</t>
  </si>
  <si>
    <t>Accion_190</t>
  </si>
  <si>
    <t>Aprobación Producto de Geotecnia</t>
  </si>
  <si>
    <t>Accion_191</t>
  </si>
  <si>
    <t>Aprobación Producto de Estructuras</t>
  </si>
  <si>
    <t>Accion_192</t>
  </si>
  <si>
    <t>Aprobación Producto presupuesto y APUs</t>
  </si>
  <si>
    <t>Accion_193</t>
  </si>
  <si>
    <t>Aprobación Producto especificaciones técnicas de construcción</t>
  </si>
  <si>
    <t>Accion_194</t>
  </si>
  <si>
    <t>Aprobación programación de obra</t>
  </si>
  <si>
    <t>Accion_195</t>
  </si>
  <si>
    <t>Aprobación documentos técnicos para pliegos</t>
  </si>
  <si>
    <t>Accion_196</t>
  </si>
  <si>
    <t>Elaboración del concepto técnico y su posterior resolución por parte de la (SDA), para la otorgación del permiso.</t>
  </si>
  <si>
    <t>Accion_197</t>
  </si>
  <si>
    <t>Elaboración de la minuta de cesión de derechos de autor, Notariada y solicitud de registro en el Ministerio del Interior</t>
  </si>
  <si>
    <t>Accion_198</t>
  </si>
  <si>
    <t>Aprobación planos definitivos en formato SCAD GIS</t>
  </si>
  <si>
    <t>Accion_199</t>
  </si>
  <si>
    <t>Aprobación informe ejecutivo</t>
  </si>
  <si>
    <t>Accion_200</t>
  </si>
  <si>
    <t>Validar y realizar el diagnóstico de la correcta instalación y funcionamiento del Aplicativo Kactus, con la verificación de las últimas versiones en los equipos de los usuarios del aplicativo</t>
  </si>
  <si>
    <t>El contratista en virtud de la ejecución de los contratos de soporte y mantenimiento ha realizado actualizaciones al sistema de información KACTUS razón por la que amerita se realice un proceso de transferencia tecnológica de las actualizaciones y estado</t>
  </si>
  <si>
    <t>Accion_201</t>
  </si>
  <si>
    <t>Identificar por grupos funcionales al interior de la STRH, los programas a su cargo, verificando el correcto funcionamiento de los mismos</t>
  </si>
  <si>
    <t>Accion_202</t>
  </si>
  <si>
    <t>Generar un Plan de Recuperación Operativo</t>
  </si>
  <si>
    <t>La Subdirección Técnica de Recursos Tecnológicos tiene implementado un plan de recuperación tecnológico en caso de falla en algún componente de soporte a los sistemas de información institucionales la Subdirección Técnica de Recursos Humanos debe dar alc</t>
  </si>
  <si>
    <t>Accion_203</t>
  </si>
  <si>
    <t>En el módulo de BIODATA / MANTENIMIENTO / DATOS DEL EMPLEADO / Maestro de Empleados al solicitar los datos de un empleado y utilizar la opción experiencia laboral (numeral 2) genera error al no encontrar un archivo al oprimir Aceptar genera el error d</t>
  </si>
  <si>
    <t>Accion_204</t>
  </si>
  <si>
    <t>En el módulo de ED - EAVALUACION DESEMPEÑO / TRANSACCIONES / Captura Evaluado genera error y no da alternativa de continuar la transacción.</t>
  </si>
  <si>
    <t>Accion_206</t>
  </si>
  <si>
    <t>Evaluar trimestralmente los resultados</t>
  </si>
  <si>
    <t>No se evidenció mecanismo de consulta alguno evaluando la satisfacción de los usuarios con la funcionalidad que tiene el sistema.</t>
  </si>
  <si>
    <t>Accion_207</t>
  </si>
  <si>
    <t>Realizar la actualización de la matriz de riesgos, analizando la pertinencia de las recomendaciones plasmadas en los hallazgos</t>
  </si>
  <si>
    <t>En el subproceso / actividad EVALUACIÓN DEL DESEMPEÑO el riesgo “No realizar seguimiento a la evaluación”se presenta como control “Por medio del Sistema Kactus se realiza el registro y seguimiento de la Evaluación de Desempeño.”pero no hay control o</t>
  </si>
  <si>
    <t>Accion_208</t>
  </si>
  <si>
    <t>Incluir en la matriz de caracterización de procesos de Recursos Físicos una actividad y producto relacionado con la administración de la seguridad física de la Entidad.</t>
  </si>
  <si>
    <t>Hallazgo 7: Incluir en la caracterización de los procesos del proceso “GESTION DE RECURSOS FISICOS”, actividades relacionadas con la administración de la seguridad física de a Entidad.</t>
  </si>
  <si>
    <t>Accion_209</t>
  </si>
  <si>
    <t>Analizar e Incluir en la matriz de riesgos de la Subdirección Técnica de Recursos Físicos los posibles "Riesgos" referentes a la administración del sistema de control de acceso</t>
  </si>
  <si>
    <t>Hallazgo 8: Incluir en el mapa de riesgos, los riesgos asociados a la administración del software del control de acceso, relacionados con el manejo no adecuado del sistema, la manipulación indebida de la información, impacto en la institución por perdida</t>
  </si>
  <si>
    <t>Accion_210</t>
  </si>
  <si>
    <t>1. Normalizar el formato de registro de atención en la mesa de servicios orfeo 2. Establecer un Acuerdo a nivel de servicios.</t>
  </si>
  <si>
    <t>El sistema ORFEO administrado por la STRF, tiene un servicio de atención de mesa de ayuda específico para el sistema, con registro en hojas de cálculo EXCEL, con información de carácter general sobre las peticiones de los usuarios, que no cuenta con carac</t>
  </si>
  <si>
    <t>Accion_211</t>
  </si>
  <si>
    <t>Cinco (5) informes de seguimiento a las fechas de inicio registradas en el Sistema de Contratación Pública SECOP.</t>
  </si>
  <si>
    <t>La información registrada en el SIAC no es consistente con lo reportado en el SECOP, la fecha del inicio del contrato reportada en SIAC no es coherente con la reportada en el SECOP</t>
  </si>
  <si>
    <t>Ivan Abelardo Sarmiento Galvis - pisarmie1</t>
  </si>
  <si>
    <t>Accion_212</t>
  </si>
  <si>
    <t>ETB. Reiterar a la ETB, la necesidad de contar con el recibo de obras por parte de esta empresa, con el fin de agilizar el mismo.</t>
  </si>
  <si>
    <t>Obras de los proyectos 123 y 124 del Acuerdo 180/2005 no fueron concluidas dentro del contrato 135/2007.</t>
  </si>
  <si>
    <t>Accion_213</t>
  </si>
  <si>
    <t>Reiterar al contratista la entrega de la información necesaria a la EAB requiere para la asignacion del numero del proyecto.</t>
  </si>
  <si>
    <t>Accion_214</t>
  </si>
  <si>
    <t>Radicar en la SDM, el documento de control de cambios exigido por esta entidad para realizar el recibo de la señalizacion horizontal, Vertical y las señalizaciones semaforicas de los proyectos 123 y 124.</t>
  </si>
  <si>
    <t>Accion_215</t>
  </si>
  <si>
    <t>Una vez terminado el proyecto se enviará a la DTD un informe con las lecciones aprendidas</t>
  </si>
  <si>
    <t>Realizar una adecuada estructuración de los pliegos de condiciones junto con estudios y diseños que permitan establecer la viavilidad del proyecto</t>
  </si>
  <si>
    <t>Accion_216</t>
  </si>
  <si>
    <t>Incluir en el informe anual por dependencias, la descripción de las actividades, resultados y conclusiones de los eventos de inducción, reinducción y capacitación junto con el análisis de las evaluaciones de satisfacción.</t>
  </si>
  <si>
    <t>Consolidar los resultados de la gestión adelantada en la vigencia en relación con las actividades de Inducción y/o reinducción a través de un documento que evidencie las actividades los resultados y las conclusiones.</t>
  </si>
  <si>
    <t>Accion_217</t>
  </si>
  <si>
    <t>Implementar instrumentos y levantar los registros pertinentes para medir la satisfacción en relación con las actividades de inducción reinducción entrenamiento y capacitación.</t>
  </si>
  <si>
    <t>Accion_218</t>
  </si>
  <si>
    <t>Presentar semestralmente el estado de los indicadores de gestión en Comité SIG</t>
  </si>
  <si>
    <t>Implementar estrategias de comunicación para socializar los resultados de la gestión institucional en el ámbito interno.</t>
  </si>
  <si>
    <t>Accion_219</t>
  </si>
  <si>
    <t>Publicar trimestralmente en la intranet del Instituto el consolidado del estado de los indicadores de gestión</t>
  </si>
  <si>
    <t>Accion_220</t>
  </si>
  <si>
    <t>Ejecutar trámites pendientes</t>
  </si>
  <si>
    <t>El plan de actualización documental que se adelantó en 2014 con todas las dependencias del Instituto no se ejecutó al 100%, con corte al 31 de enero de 2015 alcanzó un avance del 91%.</t>
  </si>
  <si>
    <t>Accion_221</t>
  </si>
  <si>
    <t>Crear un documento que permita establecer una metodología para la identificación, gestión y manejo de alertas a los riesgos de corrupción de la entidad, de acuerdo con el plan anticorrupción del IDU vigencia 2015.</t>
  </si>
  <si>
    <t>Elaborar socializar e implementar la metodología para la identificación gestión y manejo de alertas de los riesgos de corrupción de la Entidad.</t>
  </si>
  <si>
    <t>Accion_222</t>
  </si>
  <si>
    <t>SE FORMULÓ EN PLAN DE MEJORAMIENTO DE CALIDAD VER NOTA DE SEGUIMIENTO</t>
  </si>
  <si>
    <t>Implementar las acciones correctivas contenidas en el plan de mejoramiento en relación con la evaluación a los sistemas de información.</t>
  </si>
  <si>
    <t>Accion_223</t>
  </si>
  <si>
    <t>Elaboración del concepto técnico y su posterior resolución por parte de la Secretaría Distrital de Ambiente (SDA), para la otorgación del permiso de ocupación de cauce</t>
  </si>
  <si>
    <t>IDU-50-2012 la no liquidación del contrato a la fecha</t>
  </si>
  <si>
    <t>Accion_224</t>
  </si>
  <si>
    <t>Accion_225</t>
  </si>
  <si>
    <t>Aprobación Informe consolidado social</t>
  </si>
  <si>
    <t>Accion_226</t>
  </si>
  <si>
    <t>Aprobación Informe presupuesto y APUs</t>
  </si>
  <si>
    <t>Accion_227</t>
  </si>
  <si>
    <t>Aprobación informe especificaciones técnicas de construcción</t>
  </si>
  <si>
    <t>Accion_228</t>
  </si>
  <si>
    <t>Accion_229</t>
  </si>
  <si>
    <t>Accion_230</t>
  </si>
  <si>
    <t>Accion_231</t>
  </si>
  <si>
    <t>Accion_232</t>
  </si>
  <si>
    <t>Entrega producto aprobado</t>
  </si>
  <si>
    <t>IDU-043-2012 La no liquidación del contrato a la fecha</t>
  </si>
  <si>
    <t>Accion_233</t>
  </si>
  <si>
    <t>Radicación de la minuta de cesión de derechos de autor por parte del Consultor, Notariada, en el Ministerio del Interior</t>
  </si>
  <si>
    <t>Accion_234</t>
  </si>
  <si>
    <t>Firmar conjuntamente el Acta de Liquidación</t>
  </si>
  <si>
    <t>Accion_235</t>
  </si>
  <si>
    <t>Entrega del informe final del proyecto.</t>
  </si>
  <si>
    <t>Accion_236</t>
  </si>
  <si>
    <t>Accion_237</t>
  </si>
  <si>
    <t>Revisión, análisis y mejora en la documentación del riesgo R.PE.01 Deficiencia en la Programación Presupuestal</t>
  </si>
  <si>
    <t>Evaluar la forma de fortalecer controles y/o modificar el estatus de la calificación o el nivel del riesgo residual a los riesgos: Deficiencia en la Programación Presupuestal con código R.PE.01 y Que se entregue el anteproyecto sin el ajuste a la cuota gl</t>
  </si>
  <si>
    <t>Accion_238</t>
  </si>
  <si>
    <t>Revisión y análisis del riesgo R.PE.03 y específicamente de los controles asociados a la causa por modificación unilateral de la SDH, para determinar la mejora del alcance del control de prevención o contingencia.</t>
  </si>
  <si>
    <t>Accion_239</t>
  </si>
  <si>
    <t>Revisar y de ser necesario identificar riesgos asociados a la actividad de Armonización de instrumentos de planeación y gestión" junto con sus correspondientes causas y controles…</t>
  </si>
  <si>
    <t>No se evidenció que para la actividad enunciada de "armonización de los instrumentos de planeación y gestión" se cuente con riesgos identificados, valorados, calificados tanto en la matriz de riesgos de Gestión como de Corrupción.</t>
  </si>
  <si>
    <t>Accion_240</t>
  </si>
  <si>
    <t>Realizar una sensibilización a los delegados de las dependencias para la estructuración de indicadores 2016</t>
  </si>
  <si>
    <t>Se evidenció que persiste la debilidad en la formulación y/o metas de algunos indicadores varios de los procesos</t>
  </si>
  <si>
    <t>Accion_241</t>
  </si>
  <si>
    <t>revisar y ajustar el formato de caracterización de indicadores</t>
  </si>
  <si>
    <t>Accion_242</t>
  </si>
  <si>
    <t>Verificar los soportes contables que emite la STTR para la contabilización de las inversiones. 2. Remitir memorando a la STPC corrigiendo la fecha de vencimiento de los CDTs constituidos el 20/08/2015 por valor de $8.500.000.000.oo y el 28/09/2015 po</t>
  </si>
  <si>
    <t>El soporte contable para el registro de operaciones de inversiones e instrumentos derivados presenta debilidades en cuanto a las actividades de control establecidas en la Resolucion 357 de 2008 de la Contaduria General de la Nacion que tiene relacion dire</t>
  </si>
  <si>
    <t>Accion_243</t>
  </si>
  <si>
    <t>Solicitar a la DTGC, el acompañamiento, con el fin de llegar a un acuerdo con el IDPC quien es el interventor del contrato y con el consultor señor Fernando Cortes, con el fin de solucionar el producto que no se elaboró por parte del consultor; de igual</t>
  </si>
  <si>
    <t>Convenio-29-2006 la no liquidación del contrato a la fecha</t>
  </si>
  <si>
    <t>Accion_244</t>
  </si>
  <si>
    <t>Accion_246</t>
  </si>
  <si>
    <t>Convenio-idu-47-2004 IDU-FONADE la no liquidación del contrato a la fecha</t>
  </si>
  <si>
    <t>Accion_247</t>
  </si>
  <si>
    <t>Gestionar la suscripción del documento necesario para la devolución d elos recursos a la SHD</t>
  </si>
  <si>
    <t>Convenio 040-2003, IDU-FONDATT la no liquidación del convenio a la fecha</t>
  </si>
  <si>
    <t>Accion_248</t>
  </si>
  <si>
    <t>Accion_249</t>
  </si>
  <si>
    <t>Realizar el reporte conforme a lo establecido por la Circular de implementación catálogo de la actividad pública inmobiliaria distrital – CAPID emitida por el DADEP</t>
  </si>
  <si>
    <t>Cumplir las disposiciones del Acuerdo 171 de septiembre 2005 y sus normas reglamentarias, en especial lo relacionado con el reporte de la información de gestión de predios</t>
  </si>
  <si>
    <t>Cristian Camilo Bello Rodriguez - ccbellor1</t>
  </si>
  <si>
    <t>Accion_251</t>
  </si>
  <si>
    <t>Revisión de los indicadores actuiales</t>
  </si>
  <si>
    <t>c) Diseñar Indicadores de gestión que permitan evaluar la gestión de la DTP en la elaboración de los diferentes productos elaborados por la DTP.</t>
  </si>
  <si>
    <t>Natalia Mayorga Bohorquez - cnmayorg1</t>
  </si>
  <si>
    <t>Accion_252</t>
  </si>
  <si>
    <t>Revisión del mapa de riesgos con la OAP para calificar de manera adecuada el riesgo RP.FP.02 No ejecutar oportunamente las afctibilidades de acuerdo con los cronogramas definidos.</t>
  </si>
  <si>
    <t>Revisar con el apoyo metodológico de la Oficina Asesora de Planeación en el mapa de riesgos del proceso de Factibilidad de proyectos, el riesgo "RP.FP.02. No ejecutar oportunamente las factibilidades de acuerdo con los cronogramas definidos"</t>
  </si>
  <si>
    <t>Accion_253</t>
  </si>
  <si>
    <t>Revisión del mapa de riesgos con la OAP para incluir roiesgos que tengan en cuenta las causas evidenciadas.</t>
  </si>
  <si>
    <t>Revisar con el apoyo metodológico de la Oficina Asesora de Planeación en el mapa de riesgos del proceso de Factibilidad de proyectos la existencia de otros posibles riesgos generados a partir de las causas evidenciadas.</t>
  </si>
  <si>
    <t>Accion_254</t>
  </si>
  <si>
    <t>Generar un documento en donde se establezcan los requisitos que debe cumplir el producto de estructuración de programas de conservación de la malla vial y espacio público asociado.</t>
  </si>
  <si>
    <t>Hallazgo No. 4. Una vez analizada la documentación y registros entregados (documento de estructuración y priorización de proyectos de conservación para la vigencia 2014, matriz orden de elegibilidad conservación, memorandos dirigidos a DTM) así como la ex</t>
  </si>
  <si>
    <t>Accion_255</t>
  </si>
  <si>
    <t>Hallazgo No. 6. En las evidencias: actas de comité de conservación de 2014, acta plan de acción de emergencias, mapa malla vial y documento "programa para la conservación de la malla vial, espacio público asociado para la ciudad de Bogotá, fase II vigenci</t>
  </si>
  <si>
    <t>Accion_256</t>
  </si>
  <si>
    <t>Hallazgo No.10: Consultada la información disponible sobre el proceso, la documentación y registros en medio físico y en medio magnético suministrada durante la auditoría, así como el análisis de las declaraciones suministradas por los entrevistados, se e</t>
  </si>
  <si>
    <t>Accion_257</t>
  </si>
  <si>
    <t>Hallazgo No. 14: Frente a la caracterización y actividades claves del proceso, analizados los documentos suministrados se evidencia que a través de ellos se documenta razonablemente la actividad de factibilidad de proyectos viales. No obstante en lo que t</t>
  </si>
  <si>
    <t>Accion_258</t>
  </si>
  <si>
    <t>Crear un "Listado Maestro de Documentos" elaborados en la DTP</t>
  </si>
  <si>
    <t>Hallazgo No. 18: Se evidenció en el proceso Factibilidad de Proyectos que para el 100% de los productos de factibilidad revisados en la auditoría, se recibieron observaciones sobre solicitud de ajustes, asociadas a la no conformidad del producto, en lo qu</t>
  </si>
  <si>
    <t>Accion_259</t>
  </si>
  <si>
    <t>Socialización de los documentos generados</t>
  </si>
  <si>
    <t>Accion_260</t>
  </si>
  <si>
    <t>Accion_261</t>
  </si>
  <si>
    <t>Accion_262</t>
  </si>
  <si>
    <t>Accion_263</t>
  </si>
  <si>
    <t>Accion_264</t>
  </si>
  <si>
    <t>Accion_265</t>
  </si>
  <si>
    <t>Accion_266</t>
  </si>
  <si>
    <t>Actualizar el Manual de Derechos de Petición seguir consultando a la ciudadania frente a la satisfacción por la calidad de las respuestas recibidas y generar un informe trimestral de Derechos de petición dirigido a la Dirección General con copia a OCI un</t>
  </si>
  <si>
    <t>No se evidencia revisión aleatoria a la calidad de las respuestas a las peticiones durante el año 2014, incumpliendo lo observado por el manual de derechos de petición (pág. 29), afectando el cumplimiento del numeral 7.2.3 al no contar con disposiciones</t>
  </si>
  <si>
    <t>Accion_267</t>
  </si>
  <si>
    <t>Presentar en comité directivo trimestralmente los resultados de los informes de percepción ciudadana igualmente socializar internamente y si es el caso documentar las acciones de mejora que se propongan y/o informar al área competente para que este tome</t>
  </si>
  <si>
    <t>No se evidencia un análisis de datos y toma de acciones de mejora frente a los informes 2014 que genera el grupo de Seguimiento sobre la percepción ciudadana frente a los diferentes trámites y servicios y proyectos misionales, incumpliendo lo requerido en</t>
  </si>
  <si>
    <t>Accion_268</t>
  </si>
  <si>
    <t>Documentar las acciones preventivas y/o correctivas que se identifiquen en la gestión de la OTC</t>
  </si>
  <si>
    <t>No se evidencia aplicación del procedimiento de Acciones Correctivas y Preventivas durante el año 2014, ni el uso de los formatos allí solicitados</t>
  </si>
  <si>
    <t>Accion_269</t>
  </si>
  <si>
    <t>No se evidencia que la Entidad analice los datos apropiados para demostrar la conveniencia, adecuación, eficacia, eficiencia y efectividad del sistema de gestión de la calidad con el fin de determinar la mejora continua del mismo.</t>
  </si>
  <si>
    <t>Accion_270</t>
  </si>
  <si>
    <t>1. Contar con un aviso informativo al ingresar a la entidad y a áreas restringidas sobre el uso de la información que se solicita para el ingreso.</t>
  </si>
  <si>
    <t>Se evidencia que para algunos casos la entidad no asegura la implementación de disposiciones eficaces para la comunicación con los clientes y el manejo de los datos personales</t>
  </si>
  <si>
    <t>Accion_271</t>
  </si>
  <si>
    <t>Ajustar las plantillas en los sistemas de información que lo permitan con el fin de tener un control de la versión del plano y las revisiones y verificaciones realizadas.</t>
  </si>
  <si>
    <t>No se asegura la planificación y control del diseño y desarrollo de los productos/servicios resultantes en el proceso de diseño de proyectos. Incumpliendo requisito 7.3 de la norma.</t>
  </si>
  <si>
    <t>Accion_272</t>
  </si>
  <si>
    <t>Actualizar y/o derogar los documentos de acuerdo con la normatividad ambiental vigente: 3OAGAIGAGA01_PROTOCOLO_ PARA_ LOS_ TRAMITES_ DE_ LICENCIAS_ PERMISOS_ Y_ AUTORIZACIONES.pdf. PRAC02 AHORRO Y USO EFICIENTE DEL AGUA Y ENERGIA V_3.0.pdf PRAC03 MANEJO</t>
  </si>
  <si>
    <t>Se evidencia que algunos de los procedimientos asociados al Proceso de Gestión Ambiental, Calidad y S&amp;SO se encuentran desactualizados pues presentan normativa derogada</t>
  </si>
  <si>
    <t>Accion_273</t>
  </si>
  <si>
    <t>Actualizar el normograma publicado en la intranet y asociado al proceso de Gestión Ambiental Calidad y SST.</t>
  </si>
  <si>
    <t>b) Por otra parte se evidenció desactualización del normograma publicado en la intranet y asociado al proceso de Gestión Ambiental, Calidad y S&amp;SO toda vez que no presenta los Decretos: 1072 de 26 de mayo 2015 (por el cual se expide Decreto único Reglame</t>
  </si>
  <si>
    <t>Accion_274</t>
  </si>
  <si>
    <t>Se va a socializar un rol de acceso para que la STRH y la</t>
  </si>
  <si>
    <t>Se evidenció debilidad en el control de los documentos del Sistema, toda vez que existe duplicidad de información puesto que por dos rutas diferentes en la intranet se encuentra documentación e información de los subsistemas actualizada y obsoleta.</t>
  </si>
  <si>
    <t>Accion_275</t>
  </si>
  <si>
    <t>1) Coordinar con los representantes del COPASST para que se informe a los trabajadores las actividades de SST. 2) Aumentar las estrategias de comunicación de las actividades de SST.</t>
  </si>
  <si>
    <t>No se evidenció documento y/o procedimiento implementado que describa la forma como la entidad fomenta la participación y consulta de los trabajadores (funcionarios y contratistas) en: La identificación de peligros valoración de riesgos y determinación de</t>
  </si>
  <si>
    <t>Accion_276</t>
  </si>
  <si>
    <t>1) Hacer la gestión para comprar y dotar lo botiquines y comprar las camillas que sean necesarias para dotar los obsoletas. 2) Manejar inventarios de elementos para dotar botiquines con base en lo pactado en el PEC. 3) Coordinar con STRF para que la</t>
  </si>
  <si>
    <t>Se evidenció que debilidad en controles que garanticen el cumplimiento de los requerimientos establecidos en el numeral 6 del Plan de Emergencias y Contingencias IDU para todas las Sedes PL-AC-01 Versión 1.0 que determina los recursos físicos en cada piso</t>
  </si>
  <si>
    <t>Accion_277</t>
  </si>
  <si>
    <t>1) Publicar en la intranet y socializar el reglamento a todos los funcionarios. 2) Actualizar el reglamento de Higiene y Seguridad Industrial del IDU. 3) Incluir en la inducción y reinducción los temas de SST. 4) Utilizar diferentes estrategias par</t>
  </si>
  <si>
    <t>No se encontró publicado en ninguna de las sedes el reglamento de Higiene y Seguridad Industrial del IDU tampoco se evidenciaron registros de socialización ni capacitaciones a los colaboradores del IDU tal y como lo demanda la Resolución 2400 de 1979. A</t>
  </si>
  <si>
    <t>Accion_278</t>
  </si>
  <si>
    <t>CORRECCION: Asegurar que en las actas del comité GEL queden incluida la socialización y los resultados de las encuestas de satisfacción.</t>
  </si>
  <si>
    <t>No se evidenció que se hayan tomado acciones correctivas y/o preventivas a partir de los resultados obtenidos por las encuestas y los cuales se dieron a conocer a las diferentes áreas, dentro de los Comités Gobierno en Línea.</t>
  </si>
  <si>
    <t>Accion_279</t>
  </si>
  <si>
    <t>Validar y socializar los resultados directamente con las áreas responsables del trámite para los casos en que los resultados de la satisfacción sean ≤ a 85%</t>
  </si>
  <si>
    <t>Accion_280</t>
  </si>
  <si>
    <t>Elaborar implementar y oficializar 4 procedimientos asociados a la gestión social en las etapas del proyecto (factibilidad estudios y diseños construcción mantenimiento)</t>
  </si>
  <si>
    <t>No se evidenciaron procedimientos documentados que establezcan claramente las actividades y responsables frente a la Gestión Social en cada etapa de los diferentes proyectos de desarrollo urbano, que realizan las áreas técnicas</t>
  </si>
  <si>
    <t>Accion_281</t>
  </si>
  <si>
    <t>Realizar seguimiento respecto a las solicitudes de Conceptos Jurídicos de la Subdirección General Jurídica desde su inicio hasta su publicación dentro de los parámetros de la Instrucción Jurídica Interna 20124050224703 y la Circular No. 6 del 31 de mar</t>
  </si>
  <si>
    <t>Tramitar dentro del término normativo las solicitudes de concepto que realicen las distintas áreas de la entidad.</t>
  </si>
  <si>
    <t>Martha Liliana Gonzalez Martinez - pmgonzal3</t>
  </si>
  <si>
    <t>Accion_282</t>
  </si>
  <si>
    <t>Asegurar que el trámite y negación de las solicitudes de concepto estén ajustadas al Memorando de Instrucción Jurídica Interna 20124050224703 y la Circular No. 6 del 31 de marzo de 2014</t>
  </si>
  <si>
    <t>Accion_283</t>
  </si>
  <si>
    <t>Accion_284</t>
  </si>
  <si>
    <t>Accion_285</t>
  </si>
  <si>
    <t>Actualizar y divulgar el Procedimiento de Prevención del Daño Antijurídico de acuerdo con los lineamientos establecidos por la SGJ.</t>
  </si>
  <si>
    <t>Incumplimiento de los tiempos establecidos para elaborar y expedir la Instrucción Jurídica que contiene la estrategia de prevención aprobada por el Comité de Conciliación.</t>
  </si>
  <si>
    <t>Accion_286</t>
  </si>
  <si>
    <t>No se realiza seguimiento a la ejecución y cumplimiento de las estrategias de daño antijurídico implementadas, según lo descrito en el procedimiento.</t>
  </si>
  <si>
    <t>Accion_287</t>
  </si>
  <si>
    <t>No se está realizando la publicación en flash IDU del cumplimiento de las estrategias de daño antijurídico implementadas.</t>
  </si>
  <si>
    <t>Accion_288</t>
  </si>
  <si>
    <t>La normatividad aplicable al procedimiento se encuentra desactualizada y se deben incluir otras normas vigentes.</t>
  </si>
  <si>
    <t>Accion_289</t>
  </si>
  <si>
    <t>Realizar depuración al plan de mejoramiento interno consolidado por áreas de acuerdo con el plan de acción a seguir.</t>
  </si>
  <si>
    <t>En el seguimiento al Plan de Mejoramiento Interno se ha identificado que una cantidad importante de las acciones correctivas formuladas por las dependencias del IDU, presentan información inconsistente.</t>
  </si>
  <si>
    <t>Accion_290</t>
  </si>
  <si>
    <t>Liderar la puesta en marcha del aplicativo que se desarrolla para la administración de los planes de mejoramiento</t>
  </si>
  <si>
    <t>Las áreas no tienen claros sus compromisos en lo que tiene que ver con los Planes de Mejoramiento Internos, impactando negativamente al proceso de mejoramiento continuo.</t>
  </si>
  <si>
    <t>Accion_291</t>
  </si>
  <si>
    <t>Solicitar a la DTD que realice una capacitación y/o inducción del procedimiento del cambio de Estudios y Diseños</t>
  </si>
  <si>
    <t>Solicitar la socialización y capacitación de los procedimientos de otras áreas que se aplican en la DTC</t>
  </si>
  <si>
    <t>Accion_292</t>
  </si>
  <si>
    <t>Solicitar a la DTGC que realice una capacitación y/o inducción del procedimiento de Declaración de incumplimiento para la imposición de multa</t>
  </si>
  <si>
    <t>Accion_293</t>
  </si>
  <si>
    <t>Elaborar el proyecto de plan de acción de la siguiente vigencia en el mes de diciembre en el que se incluyan las actividades identificadas en la autoevaluación.</t>
  </si>
  <si>
    <t>En la autoevaluación de algunos criterios del Planear la STRH se autocalificó "Casi Siempre" entre otros: Plan de acción Acuerdos de Gestión Evaluación del Desempeño Indicadores etc.</t>
  </si>
  <si>
    <t>Accion_294</t>
  </si>
  <si>
    <t>Formalizar el plan de acción definitivo del área</t>
  </si>
  <si>
    <t>Accion_295</t>
  </si>
  <si>
    <t>Socializar entre los funcionarios de la dependencia el plan de acción del área</t>
  </si>
  <si>
    <t>Accion_296</t>
  </si>
  <si>
    <t>Continuar informando el Plan de Trabajo de las actividades del área generadoras de la observación de la autoevaluación a los superiores de la STRH explicando los riesgos que se podrían generar ante incumplimientos.</t>
  </si>
  <si>
    <t>En la autoevaluación de algunos criterios del Hacer la STRH se autocalificó "Casi Siempre" entre otros: 2. Ejecución de actividades definidas en planes programas etc. 3. Gestión frente a problemas fallas y riesgos. 4. Ejecución oportuna de procesos de con</t>
  </si>
  <si>
    <t>Accion_297</t>
  </si>
  <si>
    <t>Realizar periódicamente reuniones de seguimiento al interior del área incluyendo la socialización de los temas tratados en los Comités que participa la STRH y diligenciar los correspondientes registros de su ejecución (actas).</t>
  </si>
  <si>
    <t>En la autoevaluación de algunos criterios del Verificar la STRH se autocalificó "Casi Siempre" entre otros: 2. Seguimiento comités. 3 a 3 b 3 c 3 d Seguimiento productos planes programas proyectos trámites y servicios</t>
  </si>
  <si>
    <t>Accion_298</t>
  </si>
  <si>
    <t>Socializar sensibilizar y poner en práctica los formatos de acciones correctivas preventivas y de seguimiento a la implementación de las acciones de mejora documentadas.</t>
  </si>
  <si>
    <t>En la autoevaluación de algunos criterios del Mejorar la STRH se autocalificó "Casi Siempre" en el registro de las acciones correctivas y/o preventivas que se generan de manera autónoma</t>
  </si>
  <si>
    <t>Accion_299</t>
  </si>
  <si>
    <t>Solicitar a la OAP la estandarización de dos formatos: 1. Formato Aprobación Garantías Contratos derivados de Procesos de Selección y Convenios y/o contratos Interadministrativos. 2. Formato Aprobación de Pólizas de contratos de Prestación de Servicios Profesionales y de Apoyo a la Gestión.</t>
  </si>
  <si>
    <t>Estandarizar la totalidad de los documentos soporte de las actividades descritas en los procedimientos del proceso de Gestión Contractual.</t>
  </si>
  <si>
    <t>Accion_300</t>
  </si>
  <si>
    <t>Revisión mantenimiento y ajuste a cables sueltos de la sede en concordancia con el plan de mantenimiento del IDU 2016</t>
  </si>
  <si>
    <t>Se identificó la materialización de un peligro registrado en la matriz riesgos Alcázares 2015 descrito como “Falta de orden en algunos puestos de trabajo elementos varios bajo algunos escritorios e incluso en los pasillos generando desorden;</t>
  </si>
  <si>
    <t>Amanda Lucia Buitrago Reyes - cabuitra3</t>
  </si>
  <si>
    <t>Accion_301</t>
  </si>
  <si>
    <t>Establecer acciones trabajo con los usuarios de la sede Alcázares para que realicen transferencia documental al archivo central de documentos que no se utilizan en forma diaria.</t>
  </si>
  <si>
    <t>Accion_302</t>
  </si>
  <si>
    <t>Realizar campaña de concientización en pro de la digitalización y consulta de información en medio digital.</t>
  </si>
  <si>
    <t>Accion_303</t>
  </si>
  <si>
    <t>Identificar ubicar los extintores y su respectiva señalización preventiva de la sede Alcázares según lo orientado por la ARL realizando control operativo de los mismos.</t>
  </si>
  <si>
    <t>Se observaron algunos extintores ubicados sobre circulaciones o en sitios con probabilidad de interferir en las labores de los servidores lo cual puede llegar a materializar el peligro identificado en la matriz_riesgos_alcazares</t>
  </si>
  <si>
    <t>Accion_304</t>
  </si>
  <si>
    <t>Gestionar con el contratista hasta lograr la ubicación señalización pruebas hidrostáticas cambio de extintores que sean necesarios en la sede Alcázares.</t>
  </si>
  <si>
    <t>Accion_305</t>
  </si>
  <si>
    <t>Socializar a los funcionarios de la sede Alcázares las estrategias para mantener los extintores en los lugares dispuestos y evitar uso inadecuado de los mismos.</t>
  </si>
  <si>
    <t>Accion_306</t>
  </si>
  <si>
    <t>Agendar en el calendario del Director Técnico de Gestión Judicial y en el de los abogados responsables las fechas de vencimiento de términos para respuestas entes de control derechos de petición y correo de notificaciones judiciales.</t>
  </si>
  <si>
    <t>Efectuar seguimiento a los términos administrativos y judiciales con el fin de dar cumplimiento a los mismos.</t>
  </si>
  <si>
    <t>Accion_308</t>
  </si>
  <si>
    <t>Elaborar la caracterización del nuevo Proceso de Gestión Integral de Proyectos</t>
  </si>
  <si>
    <t>Evaluar las competencias de las áreas involucradas proceso frente al Acuerdo N°002 de 2009</t>
  </si>
  <si>
    <t>Accion_309</t>
  </si>
  <si>
    <t>Ajuste y socialización del informe</t>
  </si>
  <si>
    <t>Complementar el documento"Informe anual"</t>
  </si>
  <si>
    <t>Accion_310</t>
  </si>
  <si>
    <t>Ajustar la documentación existente del proceso de seguimiento al nuevo proceso de gestión</t>
  </si>
  <si>
    <t>Actualizar, revisar y gestionar la totalidad de los documentos</t>
  </si>
  <si>
    <t>Accion_311</t>
  </si>
  <si>
    <t>Publicar en página web los últimos cronogramas oficiales de los proyectos de cupo y valorización</t>
  </si>
  <si>
    <t>Cumplir con Cronograma General de Proyectos</t>
  </si>
  <si>
    <t>Accion_312</t>
  </si>
  <si>
    <t>Dar cumplimiento al programa General de Seguimiento y Monitoreo de Proyectos 2015</t>
  </si>
  <si>
    <t>Accion_313</t>
  </si>
  <si>
    <t>Revisar y actualizar la matriz de riesgos de gestión del proceso.</t>
  </si>
  <si>
    <t>Evaluar la forma de fortalece la matriz de riesgos del Instituto</t>
  </si>
  <si>
    <t>Accion_315</t>
  </si>
  <si>
    <t>Actualizar el Normograma incluyendo las normas para cada uno de los producotos del proceso.</t>
  </si>
  <si>
    <t>Normograma desactualizado</t>
  </si>
  <si>
    <t>Accion_316</t>
  </si>
  <si>
    <t>Realizar Jornada de Socialización sobre Normograma y el procedimiento asociado a éste (Actualización y Evaluación del Normograma Versión 5.0)</t>
  </si>
  <si>
    <t>Accion_317</t>
  </si>
  <si>
    <t>b) Establecer la normatividad vigente relacionada con los aspectos técnicos, ambientales, sociales y de seguridad y salud laboral;</t>
  </si>
  <si>
    <t>Accion_318</t>
  </si>
  <si>
    <t>c) Diligenciar el formato de normograma FO-GL-02;</t>
  </si>
  <si>
    <t>Accion_319</t>
  </si>
  <si>
    <t>d) Aprobar el normograma por parte del Director Técnico de Diseño de Proyectos</t>
  </si>
  <si>
    <t>Accion_320</t>
  </si>
  <si>
    <t>e) Enviar normograma a la Subdirección General Jurídica para su revisión y publicación en la intranet.</t>
  </si>
  <si>
    <t>Accion_323</t>
  </si>
  <si>
    <t>El administrador de la herramienta ARANDA, debe ingresar o asociar los numeros de placa del licenciamiento que se esta ingresando</t>
  </si>
  <si>
    <t>Inventario de software - Placas de inventario</t>
  </si>
  <si>
    <t>Accion_328</t>
  </si>
  <si>
    <t>Actualizar el documento MGTI016 Manual pare la realización y restauración de backup de información</t>
  </si>
  <si>
    <t>Manual de backups</t>
  </si>
  <si>
    <t>Accion_329</t>
  </si>
  <si>
    <t>Divulgar los servicios de TI ofrecidos al Instituto que incluyen la creación de repositorios compartidos para los procesos, haciendo énfasis en que la información sensible sea almacenada en estos repositorios.</t>
  </si>
  <si>
    <t>Repositorios de información</t>
  </si>
  <si>
    <t>Accion_330</t>
  </si>
  <si>
    <t>Elaborar el cronograma y el Presupuesto detallado que incluya en forma clara los aspectos que permitan la implementación del Programa de Gestión Documental</t>
  </si>
  <si>
    <t>Del programa de Gestión Documental</t>
  </si>
  <si>
    <t>Accion_331</t>
  </si>
  <si>
    <t>Identificar las acciones del Programa de Gestión Documental aprobado, que puedan ser ejecutadas con los recursos disponibles y que correspondan a las propuestas en el plan de acción presentado al Archivo de Bogotá.</t>
  </si>
  <si>
    <t>Del seguimiento al plan de acción visita ADB en agosto de 2015</t>
  </si>
  <si>
    <t>Accion_332</t>
  </si>
  <si>
    <t>Ejecutar las acciones identificadas, del Programa de Gestión Documental que puedan ser ejecutadas con los recursos disponibles.</t>
  </si>
  <si>
    <t>Accion_333</t>
  </si>
  <si>
    <t>Proyectar los recursos necesarios para dar cumplimiento a la normatividad en las vigencias 2017 a 2020.</t>
  </si>
  <si>
    <t>Accion_334</t>
  </si>
  <si>
    <t>Lograr la contratación del outsourcing para la organizaciòn documental de la serie contratos 2014 y serie Historias Laborales vigentes</t>
  </si>
  <si>
    <t>De la visita realizada a la bodega de Tandem S.A.</t>
  </si>
  <si>
    <t>Accion_335</t>
  </si>
  <si>
    <t>Lograr la asignación de los contratistas para el Grupo de Archivo.</t>
  </si>
  <si>
    <t>Accion_336</t>
  </si>
  <si>
    <t>Asignar una ventanilla para la atención prioritaria</t>
  </si>
  <si>
    <t>Ventanilla correspondencia</t>
  </si>
  <si>
    <t>Accion_337</t>
  </si>
  <si>
    <t>Solicitar y lograr el ajuste del sistema de información Digital Box para la asignación de turnos prioritarios.</t>
  </si>
  <si>
    <t>Accion_338</t>
  </si>
  <si>
    <t>Asignar una ventanilla adicional para la radicación de correspondencia.</t>
  </si>
  <si>
    <t>Demora ciudadanía en correspondencia.</t>
  </si>
  <si>
    <t>Accion_339</t>
  </si>
  <si>
    <t>Solicitar a la Subdirección Técnica de Recursos Tecnológicos la viabilidad técnica para el desarrollo en el sistema de información Digital Box, que permita registrar los radicados por cada turno asignado.</t>
  </si>
  <si>
    <t>Accion_340</t>
  </si>
  <si>
    <t>Lograr la contratación del servicio de bodegaje del archivo del IDU.</t>
  </si>
  <si>
    <t>Condiciones cajas y acervos documentales</t>
  </si>
  <si>
    <t>Accion_341</t>
  </si>
  <si>
    <t>Identificar y enviar a custodia los CDs o medios magnéticos de baja consulta, para que sean custodiados por el contrato de bodegaje.</t>
  </si>
  <si>
    <t>Accion_342</t>
  </si>
  <si>
    <t>Verificar el uso de los elementos de protección por parte de los funcionarios y contratistas de Gestión Documental.</t>
  </si>
  <si>
    <t>Condiciones personas archivo</t>
  </si>
  <si>
    <t>Accion_343</t>
  </si>
  <si>
    <t>Sensibilizar la conveniencia de utilizar los elementos de protección personal.</t>
  </si>
  <si>
    <t>Accion_344</t>
  </si>
  <si>
    <t>Diseñar planilla de control y verificación del uso de los elementos de protección personal.</t>
  </si>
  <si>
    <t>Accion_345</t>
  </si>
  <si>
    <t>Incluir en los protocolos de limpieza de la empresa de aseo y cafeteria, la limpieza en las áreas de Gestión Documental.</t>
  </si>
  <si>
    <t>Limpieza cajas y acervos documentales</t>
  </si>
  <si>
    <t>Accion_346</t>
  </si>
  <si>
    <t>Capacitar al personal de aseo y entregar el cronograma para limpieza de areas de Gestión Documental</t>
  </si>
  <si>
    <t>Accion_347</t>
  </si>
  <si>
    <t>Requerir los elementos básicos para realizar la limpieza y aseo</t>
  </si>
  <si>
    <t>Accion_348</t>
  </si>
  <si>
    <t>Revisar y actualizar las acciones del Plan de tratamiento de Riesgos de Gestión del Proceso de Gestión documental</t>
  </si>
  <si>
    <t>Plan tratamiento riesgos</t>
  </si>
  <si>
    <t>Accion_349</t>
  </si>
  <si>
    <t>Ejecutar las acciones del Plan de Tratamiento de Riesgos de Gestión del Proceso de Gestión documental que puedan ser ejecutadas con los recursos disponibles.</t>
  </si>
  <si>
    <t>Accion_350</t>
  </si>
  <si>
    <t>Identificar las acciones del Programa de Gestión Documental aprobado, que puedan ser ejecutadas con los recursos disponibles.</t>
  </si>
  <si>
    <t>Del Programa de gestión documental</t>
  </si>
  <si>
    <t>Accion_351</t>
  </si>
  <si>
    <t>Accion_352</t>
  </si>
  <si>
    <t>Formalizar el Programa de Gestión Documental dentro del Sistema Integrado de Gestión SIG.</t>
  </si>
  <si>
    <t>Accion_353</t>
  </si>
  <si>
    <t>Publicar en la web el Programa de Gestión Documental -PGD armonizado dentro del Sistema Integrado de Gestión SIG.</t>
  </si>
  <si>
    <t>Accion_354</t>
  </si>
  <si>
    <t>Accion_429</t>
  </si>
  <si>
    <t>Solicitar a la OAP la disposición del formato en la Intranet.</t>
  </si>
  <si>
    <t>Formato no dispuesto en Intranet</t>
  </si>
  <si>
    <t>Accion_430</t>
  </si>
  <si>
    <t>Precisar responsabilidades y controles asociados al profesional designado para el SIG, a través de reunión con OAP.</t>
  </si>
  <si>
    <t>Accion_431</t>
  </si>
  <si>
    <t>Solicitar a la OAP la elaboración del formato para el seguimiento a los contratos de Estudios y Diseños, utilizando el formato FO-AC-15.</t>
  </si>
  <si>
    <t>Accion_432</t>
  </si>
  <si>
    <t>Socializar el formato actualizado a los funcionacios de la DTD.</t>
  </si>
  <si>
    <t>Accion_445</t>
  </si>
  <si>
    <t>Solicitar a la STRF una socialización o sensibilización sobre la TRD del área.</t>
  </si>
  <si>
    <t>Envío inoportuno de documentos al Expediente Orfeo</t>
  </si>
  <si>
    <t>Accion_446</t>
  </si>
  <si>
    <t>Socializar las obligaciones establecidas en el Manual de Interventoría y la Documentación del Proceso asociadas a la oportunidad del envío de la documentación de los contratos.</t>
  </si>
  <si>
    <t>Accion_447</t>
  </si>
  <si>
    <t>Diseñar formato de seguimiento a los contratos, que contenga las actividades de revisión, verificación, validación y aprobación.</t>
  </si>
  <si>
    <t>No generan registros para actividades de revisión, verificación, validación y aprobación</t>
  </si>
  <si>
    <t>Accion_448</t>
  </si>
  <si>
    <t>Disponer el formato actualizado en la Intranet, en el mapa de procesos y socializar a los funcionarios para su correcto diligenciamiento.</t>
  </si>
  <si>
    <t>Accion_449</t>
  </si>
  <si>
    <t>Publicar el formato en el flash IDU</t>
  </si>
  <si>
    <t>Accion_450</t>
  </si>
  <si>
    <t>Socializar la correcta utilización y diligenciamiento de los formatos del proceso.</t>
  </si>
  <si>
    <t>Diligenciamiento de Acta en formato que no corresponde</t>
  </si>
  <si>
    <t>Accion_451</t>
  </si>
  <si>
    <t>Revisar que los formatos a utilizar se encuentren vigentes.</t>
  </si>
  <si>
    <t>Accion_452</t>
  </si>
  <si>
    <t>Realizar socialización del documento definitivo de los proyectos con las áreas de DTD y OAP como lo especifica el procedimiento en la actividad 58 del flujograma.</t>
  </si>
  <si>
    <t>Incumplimiento aplicación procedimiento PR-EP-88</t>
  </si>
  <si>
    <t>Accion_454</t>
  </si>
  <si>
    <t>* Solicitar al área competente la socialización de las Directrices (políticas) Subsistema de Gestión Ambiental. * Solicitar al área competente la socialización de elementos de política de Seguridad y Salud Ocupacional.</t>
  </si>
  <si>
    <t>OBSERVACIÓN: Insuficiente interiorización de directrices (Políticas) Subsistemas Gestión Ambiental y Salud Ocupacional</t>
  </si>
  <si>
    <t>Accion_455</t>
  </si>
  <si>
    <t>Inclusión del riesgo: "ELEMENTOS CONSTITUTIVOS DE CADA PROYECTO,TANTO DE MALLA VIAL COMO DE ESPACIO PUBLICO EN DOS PROYECTOS CON EJECUCIÓN DIFERENTE".</t>
  </si>
  <si>
    <t>OBSERVACIÓN: Riesgo de incluir un mismo segmento vial de manera simultanea en dos proyectos de factibilidad</t>
  </si>
  <si>
    <t>Accion_456</t>
  </si>
  <si>
    <t>Solicitar el Inicio del proceso de cláusula penal al contratista, por los faltantes de obra</t>
  </si>
  <si>
    <t>Acabados finales en algunos sitios no cumplen con las especificaciones de presentación y apariencia final.</t>
  </si>
  <si>
    <t>Accion_457</t>
  </si>
  <si>
    <t>Verificar que en los nuevos procesos se cuente con el componente de arqueología presupuestado</t>
  </si>
  <si>
    <t>No se realizó la gestión suficiente de identificación de hallazgos arqueológicos en etapa previa.</t>
  </si>
  <si>
    <t>Accion_458</t>
  </si>
  <si>
    <t>Recomendar la incorporación de productos del área de Arqueología a los Estudios y Diseños de proyectos</t>
  </si>
  <si>
    <t>Deficiencias en la etapa de factibilidad del proyecto</t>
  </si>
  <si>
    <t>Accion_459</t>
  </si>
  <si>
    <t>Solicitar a la Interventoría remitir en las próximas actas para el tramite de pago el uso del formato FO-EO-04 Memoria de calculo de cantidades de Obra.</t>
  </si>
  <si>
    <t>Deficiencias en trazabilidad de las mediciones de obra fretne a las memorias de cálculo</t>
  </si>
  <si>
    <t>Accion_460</t>
  </si>
  <si>
    <t>Solicitar a la interventoría que incluya en el informe final un capitulo exclusivo donde se relacionen el respectivo seguimiento al Plan de Calidad del contratista.</t>
  </si>
  <si>
    <t>No se evidenció seguimiento a la implementación del Plan de Calidad por parte de la interventoría</t>
  </si>
  <si>
    <t>Accion_461</t>
  </si>
  <si>
    <t>Solicitar el Inicio del proceso de clausula penal al contratista, por los faltantes de obra</t>
  </si>
  <si>
    <t>Terminado el plazo no se habían finalizado las obras.</t>
  </si>
  <si>
    <t>Accion_462</t>
  </si>
  <si>
    <t>Cerrar el procedimiento de imposición de multa</t>
  </si>
  <si>
    <t>Proceso de imposición de multa fue ineficaz.</t>
  </si>
  <si>
    <t>Accion_463</t>
  </si>
  <si>
    <t>Enviar a la DTD un memorando a fin de que verifique y revise el mapa de riesgo de acuerdo con la programación de la Entidad con los temas arqueológicos.</t>
  </si>
  <si>
    <t>Probable materialización de riesgos identificados en la etapa de estudios previos.</t>
  </si>
  <si>
    <t>Accion_464</t>
  </si>
  <si>
    <t>Verificar el uso de las tablas de retención documental en STESV</t>
  </si>
  <si>
    <t>Dificultades para identificar documentos del contrato en el expediente Orfeo</t>
  </si>
  <si>
    <t>Accion_465</t>
  </si>
  <si>
    <t>Realizar las evaluaciones en el desempeño ambiental y de seguridad y salud en el trabajo mensualmente y representar en los pagos mensuales las situaciones que denotan inadecuada implementación y/o control de las medidas establecidas en el PIPMA.</t>
  </si>
  <si>
    <t>inadecuada implementación y/o control de las medidas establecidas en el PIPMA</t>
  </si>
  <si>
    <t>Accion_466</t>
  </si>
  <si>
    <t>Solicitar al contratista e interventoría el cumplimiento de todas las obligaciones y los documentos necesarios para suscribir el acta de liquidación del contrato</t>
  </si>
  <si>
    <t>Observación sobre toma de medidas preventivas para liquidación de contrato.</t>
  </si>
  <si>
    <t>Accion_468</t>
  </si>
  <si>
    <t>Solicitar a la Interventoría requerir al contratista de acuerdo a las obligaciones establecidas en el pliego de condiciones del contrato respecto a presentar el "Manual de Mantenimiento y Conservación de la obra" un mes antes de realizar el recibo del contrato.</t>
  </si>
  <si>
    <t>Observación sobre toma de medidas preventivas para asegurar sostenibilidad de la obra.</t>
  </si>
  <si>
    <t>Accion_470</t>
  </si>
  <si>
    <t>Mantener a 2 personas con dedicación en la actualización de las Historias Laborales</t>
  </si>
  <si>
    <t>Accion_471</t>
  </si>
  <si>
    <t>Formalizar el formato de relación de trabajo suplementario de los conductores en el SIG</t>
  </si>
  <si>
    <t>Formato no Controlado</t>
  </si>
  <si>
    <t>Accion_472</t>
  </si>
  <si>
    <t>Realizar una capacitación a los servidores de la STRH sobre la Guía de Documentación del Sistema Integrado de Gestión Código GU-AC-01</t>
  </si>
  <si>
    <t>Accion_474</t>
  </si>
  <si>
    <t>Gestionar con la STRT la implementación de mejores prácticas de políticas de longitud y complejidad para las contraseñas de ingreso al sistema para los servidores de la STRH</t>
  </si>
  <si>
    <t>Falta de Complejidad en las Claves de Acceso</t>
  </si>
  <si>
    <t>Accion_475</t>
  </si>
  <si>
    <t>Gestionar en conjunto con la STRT la elaboración y suscripción de un acuerdo confidencialidad con terceros o cláusula de confidencialidad, para ser incorporada en el contrato IDU-1446-2015 cuyo objeto es prestar servicios de soporte y mantenimiento del sistema Kactus,</t>
  </si>
  <si>
    <t>Contrato sin Clausula de Confidencialidad</t>
  </si>
  <si>
    <t>Accion_476</t>
  </si>
  <si>
    <t>Realizar seguimientos periódicos a la solicitud de incluir la Cláusula de confidencialidad en el manejo de la información</t>
  </si>
  <si>
    <t>Accion_477</t>
  </si>
  <si>
    <t>Actualizar el Procedimiento PR-TH-120 "Capacitación y Entrenamiento" en el SIG</t>
  </si>
  <si>
    <t>Procedimientos Desactualizados</t>
  </si>
  <si>
    <t>Accion_478</t>
  </si>
  <si>
    <t>Realizar una capacitación a los servidores de la STRH sobre el numeral 4.2.3 Control de Documentos de la Norma GP 1000:2009</t>
  </si>
  <si>
    <t>Accion_479</t>
  </si>
  <si>
    <t>Modificar el Procedimiento PR-TH-119 "Inducción y Reinducción", ajustando que es deber firmar una carta de compromiso, que en caso de incumplir será enviado a Control Disciplinario</t>
  </si>
  <si>
    <t>Directores sin Inducción</t>
  </si>
  <si>
    <t>Accion_480</t>
  </si>
  <si>
    <t>Realizar seguimientos periódicos al cronograma de actividades del PIC para que se tomen los correctivos que permitan su cumplimiento</t>
  </si>
  <si>
    <t>Incumplimiento del PIC</t>
  </si>
  <si>
    <t>Accion_496</t>
  </si>
  <si>
    <t>Incluir dentro del Plan de Obras del Plan de Desarrollo Distrital “Bogotá Mejor para Todos” 2016-2020. La construcción de los tramos faltantes Avenida Mariscal Sucre desde la 1ro de Mayo hasta la Avenida Chile (Calle 72).</t>
  </si>
  <si>
    <t>Accion_497</t>
  </si>
  <si>
    <t>Normalizar los documentos producto del hallazgo</t>
  </si>
  <si>
    <t>Documentos que no se encuentran normalizados y/o controlados desde el SIG.</t>
  </si>
  <si>
    <t>Accion_498</t>
  </si>
  <si>
    <t>Realizar una jornada de sensiblización para el SGA y el SGSST</t>
  </si>
  <si>
    <t>Toma de conciencia directriz ambiental y SST</t>
  </si>
  <si>
    <t>Accion_502</t>
  </si>
  <si>
    <t>Accion_504</t>
  </si>
  <si>
    <t>Accion_505</t>
  </si>
  <si>
    <t>Accion_506</t>
  </si>
  <si>
    <t>Se solicitará a la SGGC, la inclusión de la función del Director Técnico de Apoyo a la Valorización del balance de obras.</t>
  </si>
  <si>
    <t>No se encuentra definido el responsable de la realización del balance detallado de las obras en ejecución por parte de la entidad.</t>
  </si>
  <si>
    <t>Ivonne Margarita Caceres Cardenas - cicacere1</t>
  </si>
  <si>
    <t>Accion_507</t>
  </si>
  <si>
    <t>Realizar el levantamiento del procedimiento para elaboración del balance de obras, una vez sea aprobado por parte de la SGGC la inclusión de la función en el Manual de Funciones del DTAV.</t>
  </si>
  <si>
    <t>No se tiene definida ninguna actividad ni producto relacionado con la asignación del presupuesto de valorización y el seguimiento de ejecución de obras, mediante la consolidación de un informe de balance que permita verificar el valor del recaudo Vs la</t>
  </si>
  <si>
    <t>Accion_508</t>
  </si>
  <si>
    <t>Cerrar los 12.170 expedientes, cuyo saldo aparece en ceros en el aplicativo VALORICEMOS, una vez cumplidas la totalidad de las acciones determinadas anteriormente.</t>
  </si>
  <si>
    <t>Se observa que para los 12.170 expedientes activos, se registra un valor por contribución que asciende a la suma de $6.852.436.580, valor que aparentemente es objeto de cobro coactivo, pero que en el sistema Valoricemos se encuentra en cero (0)</t>
  </si>
  <si>
    <t>Accion_509</t>
  </si>
  <si>
    <t>Verificar que en los 26 casos reseñados se haya dado la anotación de anulación.</t>
  </si>
  <si>
    <t>En 26 expedientes en etapa de proceso coactivo, se registra en el aplicativo Valoricemos como última diligencia asociada Tipo de Gestión 8551: “Terminación Proceso Ejecutivo”; evidenciando incoherencia entre la actuación procesal .</t>
  </si>
  <si>
    <t>Accion_510</t>
  </si>
  <si>
    <t>Expedir el CDA y remitirlo a la STJEF</t>
  </si>
  <si>
    <t>Memorando 20165760058213 del 31 de marzo de 2016 la STOP remitió el CDA 129629, el cual fue devuelto en dos ocasiones por la STJEF, mediante memorandos 20165660060483 de abril 4 de 2016 y 20165660062973 de abril 8 de 2016.</t>
  </si>
  <si>
    <t>Accion_512</t>
  </si>
  <si>
    <t>Incluir nota aclaratoria en los memorandos de remisión de los CDA´S sobre los predios en extinción de dominio.</t>
  </si>
  <si>
    <t>Evaluación de registro de la medida cautelar de extinción de dominio y contra el lavado de activos</t>
  </si>
  <si>
    <t>Accion_513</t>
  </si>
  <si>
    <t>Revisar los 24 casos y modificar o suprimir los valores del estado de cuenta.</t>
  </si>
  <si>
    <t>Se observa que en 24 predios en proceso de cobro coactivo, el saldo de estado de cuenta ascienden a un valor de $1.401.468.482, sin embargo el saldo de contribución se encuentra registrado en cero (0), lo que posiblemente genera una sobrevaloración de los</t>
  </si>
  <si>
    <t>Accion_514</t>
  </si>
  <si>
    <t>Actualización página Web, para generar el PAZ Y SALVO para los casos viables de expedicion virtual</t>
  </si>
  <si>
    <t>Aplicación uniformidad de gobierno en línea y ley antitrámites</t>
  </si>
  <si>
    <t>Accion_515</t>
  </si>
  <si>
    <t>1) Se intentará alcanzar el cumplimiento de la meta pendiente del primer trimestre, durante la presente vigencia. 2) Se revisará la planeación de indicadores cuando se deban presentar nuevamente.</t>
  </si>
  <si>
    <t>Mejorar el cumplimiento Para el Indicador “Recuperar cartera vencida por Acuerdos Anteriores, es decir Acuerdo 31/92, Acuerdo 25/95, Acuerdo 48/01 y OPTL”,</t>
  </si>
  <si>
    <t>Accion_516</t>
  </si>
  <si>
    <t>Se revisará las metas proyectadas de los indicadores que se deben fijar cuando se presenten nuevamente.</t>
  </si>
  <si>
    <t>Indicadores que superan 100% “Recuperar cartera vencida por Acuerdo 180 de 2005” y “Recuperar cartera vencida por Acuerdo 523 de 2013” y “Respuestas generadas por solicitudes de Devolución”,</t>
  </si>
  <si>
    <t>Accion_517</t>
  </si>
  <si>
    <t>1) Levantamiento del procedimiento para la identificación, registro y manejo de incidentes de seguridad de la información. 2) Realizar la divulgación del procedimiento. 3) Actualización del documento DUTI01_PROTAFOLIO_Y_CATALOGO_DE_SERVICIOS_DE TECNOLOGIAS_DE_LA_INFORMACION_ V_1_0.pdf. 4) Realizar solicitud a la OAC, para la actualización de la intranet.</t>
  </si>
  <si>
    <t>El portafolio y catálogo de servicios de tecnologías de información no están armonizados con la disponibilidad establecida por la STRT en el portafolio publicado en el proceso Tecnologías de Información y comunicación, en la sección Planes, Manu</t>
  </si>
  <si>
    <t>Accion_518</t>
  </si>
  <si>
    <t>1) Solicitar con memorando a la OAP actualización de los procedimientos en la intranet. 2) Definir un método mejor documentado de estimación de costos para los desarrollos de software.</t>
  </si>
  <si>
    <t>La Entidad no cuenta con una metodología que le permita validar el costo requerido para atender el desarrollo de requerimientos para un sistema y de esta forma poder evaluar la propuesta económica.</t>
  </si>
  <si>
    <t>Accion_519</t>
  </si>
  <si>
    <t>1) Gestionar para que el Acto Administrativo que ordena la terminación, archivo y eliminación de procesos en etapa de cobro persuasivo, quede firmado y ejecutoriado 2) Presentación de la ficha técnica al Comité de Sostenibilidad contable, para la depuración de depósitos en garantía y saldos a favor por Ac. Anteriores, Ac. 398 y Ac. 451. 2) Solicitar mediante memorando convocar a comité extraordinario de Sostenibilidad contable</t>
  </si>
  <si>
    <t>Cumplimiento compromis acta de No. 3 del Comité de Cartera del 3 de diciembre de 2015</t>
  </si>
  <si>
    <t>Accion_520</t>
  </si>
  <si>
    <t>Realizar la revisión de la matriz de riesgos, una vez se incluya la función de elaboración del balance de obras.</t>
  </si>
  <si>
    <t>Incurrir en la devolución a los contribuyentes los valores recaudados por valorización, debidamente indexados con el IPC y los costos asociados a esta operación, por no realización de las obras en el plazo acordado.</t>
  </si>
  <si>
    <t>Accion_521</t>
  </si>
  <si>
    <t>Incluir en los nuevos contratos, una cláusula de confidencialidad.</t>
  </si>
  <si>
    <t>El contrato No. IDU-1608-2015 suscrito por el IDU con la firma DATA TOOLS S.A, no registra cláusula de confidencialidad</t>
  </si>
  <si>
    <t>Accion_522</t>
  </si>
  <si>
    <t>En el capítulo de Procedimientos, se identifican ítems redundantes y que no visualizan información, como el caso de procedimiento PR-VF-03 COMPENSACIONES V_2.0, entre otros.</t>
  </si>
  <si>
    <t>Accion_524</t>
  </si>
  <si>
    <t>El día 11 de mayo de 2016 el consultor Consorcio L1 radicó bajo el número IDU 20165260355742, la factura #70 correspondiente al pago final de los Productos remunerados por tiempo trabajado y gastos reembolsables (Productos 1, 2, 3 y 28, 29). Surtido el trámite correspondiente a través de las diferentes áreas del IDU, involucradas en el proceso de facturación se genera el 12 de mayo de 2016 la orden de pago 1302-16</t>
  </si>
  <si>
    <t>Estaba pendiente el registro presupuestal para amparar el diferencial cambiario</t>
  </si>
  <si>
    <t>Accion_525</t>
  </si>
  <si>
    <t>Alta probabilidad de que se materialice el riesgo de variación representativa en el valor del Euro</t>
  </si>
  <si>
    <t>Accion_526</t>
  </si>
  <si>
    <t>Liquidación del Contrato IDU-849-2013</t>
  </si>
  <si>
    <t>Clausulado no define los requisitos específicos ni el plazo para realizar la correspondiente liquidación.</t>
  </si>
  <si>
    <t>Accion_527</t>
  </si>
  <si>
    <t>Liquidación del Contrato de Interventoría IDU-1472-2013</t>
  </si>
  <si>
    <t>Riesgo que el interventor pueda realizar solicitudes de reconocimiento económico por mayor permanencia</t>
  </si>
  <si>
    <t>Accion_528</t>
  </si>
  <si>
    <t>Enviar un comunicado a las áreas del IDU para que clasifiquen (a través de cuadros de registro), dispongan, consoliden y complementen la información para su envío a la empresa Metro. Para evidenciar la eficacia de la acción correctiva se recomienda a la SGI verificar si la información del componente predial del Proyecto Metro fue enviada al Centro de Documentación.</t>
  </si>
  <si>
    <t>Accion_533</t>
  </si>
  <si>
    <t>Solicitar a la Oficina Asesora de Planeación la revisión y/o actualización del mapa de riesgos del proceso de Gestión Integral de Proyectos, a partir de la situación evidenciada en la auditoria.</t>
  </si>
  <si>
    <t>No se tuvieron en cuenta los riesgos por cambio de administración distrital.</t>
  </si>
  <si>
    <t>Accion_534</t>
  </si>
  <si>
    <t>Enviar un comunicado a las áreas del IDU para que clasifiquen (a través de cuadros de registro), dispongan, consoliden y complementen la información para su envío a la empresa Metro.</t>
  </si>
  <si>
    <t>Deficiencias en la identificación de documentos del proyecto en los expedientes Orfeo.</t>
  </si>
  <si>
    <t>Accion_536</t>
  </si>
  <si>
    <t>Analizar, evaluar, hacer seguimiento, trasladar (si es del caso), y descargar del sistema Orfeo los radicados en listados en la auditaría.</t>
  </si>
  <si>
    <t>288 Radicados mayores a 90 días sin descargar de las diferentes carpetas del sistema Orfeo.</t>
  </si>
  <si>
    <t>Edna Carolina Gomez Pinedo - pegomezp1</t>
  </si>
  <si>
    <t>Accion_537</t>
  </si>
  <si>
    <t>Solicitar a Recursos Tecnológicos mejoras en el aplicativo STONE.</t>
  </si>
  <si>
    <t>Incumplimiento ejecución PAC</t>
  </si>
  <si>
    <t>Accion_538</t>
  </si>
  <si>
    <t>Solicitud de realizar Taller de capacitación a los nuevos coordinadores, Interventores y contratistas de Obra en: Ejecución, programación y reprogramación del PAC y en la Guía de pago a Terceros.</t>
  </si>
  <si>
    <t>Accion_539</t>
  </si>
  <si>
    <t>Realizar mesas de trabajo y/o reuniones con la Interventoría, para que tengan claro los procedimientos y documentación que se requiere, así como con la SDM para dar agilidad a las revisiones y aprobación de los PMT´S</t>
  </si>
  <si>
    <t>Inconvenientes con la implementacion y cumplimiento del PIPMA, en sus diferentes componentes.</t>
  </si>
  <si>
    <t>Accion_540</t>
  </si>
  <si>
    <t>Solicitar un taller en temas relacionados con el PIPMA</t>
  </si>
  <si>
    <t>Accion_541</t>
  </si>
  <si>
    <t>Requerir a las interventorías para que aplique los procedimientos , guías y manuales en sus versiones vigentes, relacionadas con los incumplimientos del contratista</t>
  </si>
  <si>
    <t>Accion_542</t>
  </si>
  <si>
    <t>Capacitar a los coordinadores y a los jefes del área (STEST, STESV y DTC), con el fin de poder iniciar el proceso de incumplimiento al Interventor.</t>
  </si>
  <si>
    <t>Accion_543</t>
  </si>
  <si>
    <t>Incumplimiento del interventor en entrega de informe mensual de inversión y manejo del anticipo.</t>
  </si>
  <si>
    <t>Accion_544</t>
  </si>
  <si>
    <t>Incumplimiento al cronograma de obra, las metas físicas y las del Plan de Desarrollo Vigente.</t>
  </si>
  <si>
    <t>Accion_545</t>
  </si>
  <si>
    <t>Accion_546</t>
  </si>
  <si>
    <t>Modificar y dar a conocer a los coordinadores y a los jefes de área (STEST, STESV y DTC) las actas del proceso de Ejecución de obras</t>
  </si>
  <si>
    <t>Deficiencias diligenciamiento documentos soporte, manejo y custodia Actas técnicas, financieras y legales</t>
  </si>
  <si>
    <t>Accion_547</t>
  </si>
  <si>
    <t>Solicitar al encargado de actualizar la página del IDU, que vincule los formatos que se encuentran en la Intranet</t>
  </si>
  <si>
    <t>Accion_548</t>
  </si>
  <si>
    <t>Baja calidad e incumplimiento en los informes semanales, mensuales,tecnicos</t>
  </si>
  <si>
    <t>Accion_549</t>
  </si>
  <si>
    <t>Accion_550</t>
  </si>
  <si>
    <t>646 radicados asignados o generados que figuran en las diferentes carpetas (entrada, salida, memorando, resolución) que presentan estado "creado" con vigencia superior a 90 días, sin que se haya efectuado el trámite respectivo.</t>
  </si>
  <si>
    <t>Accion_551</t>
  </si>
  <si>
    <t>Realizar el descargue de todos radicados pendientes, siempre y cuando se haya surtido el trámite.</t>
  </si>
  <si>
    <t>944 radicados que figuran en las diferentes carpetas (entrada, salida, memorando, resolución, aprobación, entre otras) presentan generación de documentos en estado "enviado" con vigencia superior a 90 días, sin que se haya efectuado el trámite respectivo.</t>
  </si>
  <si>
    <t>Accion_552</t>
  </si>
  <si>
    <t>Socializar mediante correo electrónico a todo el personal el Procedimiento de Comunicaciones Oficiales y solicitar cumplimiento del mismo Solicitar a los contratistas y al personal de Planta actualizar los Orfeos.</t>
  </si>
  <si>
    <t>882 radicados asignados o generados, que figuran en las diferentes carpetas (entrada, salida, memorando, resolución, aprobación y resolución, entre otras) presentan estado "creado" con vigencia superior a 90 días</t>
  </si>
  <si>
    <t>Accion_553</t>
  </si>
  <si>
    <t>278 radicados asignados o generados, que figuran en las diferentes carpetas (entrada, salida, memorando, resolución, aprobación y resolución, entre otras) presentan estado "creado" con vigencia superior a 90 días</t>
  </si>
  <si>
    <t>Accion_554</t>
  </si>
  <si>
    <t>Solicitar la depuración de todos los usuarios inactivos</t>
  </si>
  <si>
    <t>En el Sistema de Gestión documental- ORFEO, y de la conciliación de la base de datos de contratos de prestación de servicios tomada del SIAC, con los vinculados actualmente</t>
  </si>
  <si>
    <t>Accion_555</t>
  </si>
  <si>
    <t>Comunicar y recomendar a la dependencia encargada de elaborar los documentos del contrato y del proceso que establezcan detalladamente, los ítems para el cálculo del anticipo.</t>
  </si>
  <si>
    <t>Insuficiente informacion del contrato para el cálculo del anticip Plan de inversión, buen manejo del anticipo y su vigencia</t>
  </si>
  <si>
    <t>Accion_556</t>
  </si>
  <si>
    <t>Ausencia controles, consignación rendimientos anticipos No. 5.2.1.2 MANUAL INTERVENTORIA,</t>
  </si>
  <si>
    <t>Accion_557</t>
  </si>
  <si>
    <t>Incumplimientos programaciones financieras vrs ejec real obra y ausencia controles avances de obra</t>
  </si>
  <si>
    <t>Accion_558</t>
  </si>
  <si>
    <t>Accion_559</t>
  </si>
  <si>
    <t>Solicitud de realizar Taller de capacitación a los nuevos coordinadores, Interventores y contratistas de Obra en programación y reprogramación del PAC y en la Guía de pago a Terceros.</t>
  </si>
  <si>
    <t>Accion_560</t>
  </si>
  <si>
    <t>Incumplimiento normas seguridad laboral y uso elementos protección personal de los trabajadores.</t>
  </si>
  <si>
    <t>Accion_561</t>
  </si>
  <si>
    <t>Accion_562</t>
  </si>
  <si>
    <t>Solicitar a las dependencias encargadas que incluyan en los pliegos de condiciones y demás documentos las aclaraciones que impidan dobles interpretaciones.</t>
  </si>
  <si>
    <t>Incumplimiento Pliegos Licitatorios relacionado a pago salarios y personal exigido contractualmente</t>
  </si>
  <si>
    <t>Accion_563</t>
  </si>
  <si>
    <t>Accion_564</t>
  </si>
  <si>
    <t>Accion_565</t>
  </si>
  <si>
    <t>Incumplimiento a calidad materiales a instalar, procesos constructivos y especif técnicas exigidas</t>
  </si>
  <si>
    <t>Accion_566</t>
  </si>
  <si>
    <t>Accion_567</t>
  </si>
  <si>
    <t>Requerir a las interventorías para que aplique los procedimientos , guías y manuales en sus versiones vigentes, relacionadas con los incumplimientos del contratista.</t>
  </si>
  <si>
    <t>Falta eficiencia y efectividad en proc PRGC06, sobre declar incumplimiento imposición multa...V 5.0”., y criterios sobre lo mismo.</t>
  </si>
  <si>
    <t>Accion_568</t>
  </si>
  <si>
    <t>Accion_569</t>
  </si>
  <si>
    <t>Solicitar a la DTDP la gestión oportuna del componente predial</t>
  </si>
  <si>
    <t>Inoportuna gestión componente predial de cada contrato, para minimizar afectación contratos predios.</t>
  </si>
  <si>
    <t>Accion_570</t>
  </si>
  <si>
    <t>Solicitar a la DTD que fortalezca los controles y el procedimiento de entrega de los productos de la etapa de Estudios y Diseños.</t>
  </si>
  <si>
    <t>Deficientes controles y procedimiento de entrega de los productos de la etapa de diseño.</t>
  </si>
  <si>
    <t>Accion_571</t>
  </si>
  <si>
    <t>Solicitar a la DTGC, la aclaración de los términos para cada uno de los contratos pendientes por liquidar.</t>
  </si>
  <si>
    <t>Insuficientes controles liquidacion contratos en PRGC105 “Liquidación de contratos y convenios V2.0”,</t>
  </si>
  <si>
    <t>Accion_572</t>
  </si>
  <si>
    <t>Recordar y/o sensibilizar a los coordinadores el componente de coordinación Interinstitucional del manual de interventoría.</t>
  </si>
  <si>
    <t>Inoportunidad en la liberación de pasivos exigibles.</t>
  </si>
  <si>
    <t>Accion_573</t>
  </si>
  <si>
    <t>Dificultad en liquidac contratos, por inconveniente en entrega obras a E.S.P y otras entidades.</t>
  </si>
  <si>
    <t>Accion_574</t>
  </si>
  <si>
    <t>Reiterar la solicitud de actualización del Siac, con la Información consolidada de las actas de liquidación de los contratos de la STEST y STESV.</t>
  </si>
  <si>
    <t>Desactualizacion de los sistemas de información SECOP – SIAC, con documentos digitalizados</t>
  </si>
  <si>
    <t>Accion_575</t>
  </si>
  <si>
    <t>Actualizar los contratos Objeto de esta Auditoría</t>
  </si>
  <si>
    <t>Accion_576</t>
  </si>
  <si>
    <t>Actualizar la Matriz de riesgos de Gestión del proceso de Ejecución de Obras.</t>
  </si>
  <si>
    <t>Desactualizacion de mapa de riesgos vigente del proceso de Ejecución de Obras.</t>
  </si>
  <si>
    <t>Accion_577</t>
  </si>
  <si>
    <t>Solicitar a la Oficina Asesora de Planeación que revise y reevalúe la metodología de validación de la calificación de riesgos.</t>
  </si>
  <si>
    <t>Solicitar a OAP revisar y revaluar metodologia validacion de calificación de riesgos que realizan responsables proceso.</t>
  </si>
  <si>
    <t>Accion_579</t>
  </si>
  <si>
    <t>En la actualidad se formulo el MANUAL INTEGRAL DE GESTIÓN DE PROYECTOS, el cual se debe volver a revisar e implementar como Gestión del Riesgo por proyecto.</t>
  </si>
  <si>
    <t>Evaluar pertinencia incluir en administración riesgo, enfoque por proyectos, adicional al de procesos</t>
  </si>
  <si>
    <t>Accion_583</t>
  </si>
  <si>
    <t>Adelantar un plan de choque para descargar del sistema Orfeo los radicados enlistados en la auditoría.</t>
  </si>
  <si>
    <t>297 Radicados mayores a 90 días sin descargar de las diferentes carpetas del sistema Orfeo.</t>
  </si>
  <si>
    <t>Accion_584</t>
  </si>
  <si>
    <t>Realizar seguimiento mensual al aplicativo ORFEO del área</t>
  </si>
  <si>
    <t>Accion_585</t>
  </si>
  <si>
    <t>Se reiterara Memorando a cada una de las áreas ordenadoras de gasto recordando cuál es su función frente a la obligación de informar en forma Inmediata cuando se efectuen pagos que provengan de decisiones judiciales</t>
  </si>
  <si>
    <t>Interponer dentro del menor tiempo posible las demandas de accion de Repetición con el fin de mitigar el riesgo de caducidad de la Acción.</t>
  </si>
  <si>
    <t>Accion_586</t>
  </si>
  <si>
    <t>Se reitera información acerca de la Politica de Prevención de Daño Antijurídico encaminada a la Defensa Institucional, cumplimiento de términos, solicitud de antecedentes que contempla la obligación de contestar en tiempo información solicitada para el inicio de Acciones Judiciales.</t>
  </si>
  <si>
    <t>Accion_622</t>
  </si>
  <si>
    <t>Se reiterara Memorando a cada una de las áreas ordenadoras de gasto recordando cuál es su función frente a la obligación de informar en forma Inmediata cuando se efectúen pagos que provengan de decisiones judiciales</t>
  </si>
  <si>
    <t>Interponer dentro del menor tiempo posible las demandas de acción de Repetición con el fin de mitigar el riesgo de caducidad de la Acción.</t>
  </si>
  <si>
    <t>Accion_623</t>
  </si>
  <si>
    <t>Se reitera información acerca de la Política de Prevención de Daño Antijurídico encaminada a la Defensa Institucional, cumplimiento de términos, solicitud de antecedentes que contempla la obligación de contestar en tiempo información solicitada para el inicio de Acciones Judiciales.</t>
  </si>
  <si>
    <t>Accion_650</t>
  </si>
  <si>
    <t>Emitir una comunicación dirigida a todo el IDU, informando la actualización semestral de los inventarios a través de la toma física de los mismos.</t>
  </si>
  <si>
    <t>Funcionarios de planta del IDU que tienen a cargo elementos de inventario que no les corresponden.</t>
  </si>
  <si>
    <t>Accion_653</t>
  </si>
  <si>
    <t>1. Solicitar de manera oficial a los conductores que tengan comparendos pendientes su inmediato pago. 2. Establecer una directriz respecto de la consulta diaria de comparendos en las aplicaciones oficiales para tal efecto, dejando evidencia de los reportes diarios.</t>
  </si>
  <si>
    <t>Vehículos del parque automotor del Instituto con comparendos pendientes de pago.</t>
  </si>
  <si>
    <t>Accion_654</t>
  </si>
  <si>
    <t>Capacitar a los funcionarios y contratistas de la STRF que realizan el apoyo a la supervisión de contratos, en lo referente al Manual Interno "Interventoría y/o supervisión de contratos"</t>
  </si>
  <si>
    <t>Ausencia de acciones legales oportunas ante el incumplimiento reiterado del contratista en la ejecución del contrato IDU-1333-2015.</t>
  </si>
  <si>
    <t>Accion_657</t>
  </si>
  <si>
    <t>Solicitar a la Subdirección General de Desarrollo Urbano la Implementación de controles para revisar, validar y verificar las factibilidades que desarrollan otras entidades y son entregadas al IDU.</t>
  </si>
  <si>
    <t>Prorroga del 73% en el plazo inicial del contrato 849-2013</t>
  </si>
  <si>
    <t>Accion_658</t>
  </si>
  <si>
    <t>Ampliación alcance en número de productos contrato 849-2013</t>
  </si>
  <si>
    <t>Accion_659</t>
  </si>
  <si>
    <t>"Presupuesto de Inversión del Proyecto” ha sido modificado a partir de diferentes alcances</t>
  </si>
  <si>
    <t>Accion_660</t>
  </si>
  <si>
    <t>Presentar para aprobación el Plan de Gestión Ética en el Comité Directivo SIG.</t>
  </si>
  <si>
    <t>Falta sostenibilidad para el elemento MECI "Acuerdos, Compromisos o Protocolos Éticos"</t>
  </si>
  <si>
    <t>Accion_661</t>
  </si>
  <si>
    <t>Divulgar el Plan de Gestión Ética al interior de la entidad</t>
  </si>
  <si>
    <t>Accion_662</t>
  </si>
  <si>
    <t>Desarrollar el Plan de Gestión Ética</t>
  </si>
  <si>
    <t>Accion_1007</t>
  </si>
  <si>
    <t>Socialización de la guía de seguimiento a la gestión (reporte, reprogramación, acciones preventivas/correctivas y elaboración de indicadores</t>
  </si>
  <si>
    <t>Accion_1009</t>
  </si>
  <si>
    <t>Realizar la solicitud reprogramación de las metas físicas</t>
  </si>
  <si>
    <t>Accion_1010</t>
  </si>
  <si>
    <t>Solicitar formalmente la reprogramación del indicador transversal de pago de reservas de la STRH de acuerdo las directrices</t>
  </si>
  <si>
    <t>Indicador con Baja Ejecución</t>
  </si>
  <si>
    <t>Accion_1012</t>
  </si>
  <si>
    <t>Realizar reunión con los asesores de OAP para aclarar pautas de realimentación a las áreas sobre indicadores.</t>
  </si>
  <si>
    <t>Erika Liliana Villamizar Torres - cevillam3</t>
  </si>
  <si>
    <t>Juan Ricardo Manosalva Campos - cjmanosa1</t>
  </si>
  <si>
    <t>Accion_1318</t>
  </si>
  <si>
    <t>Realizar al menos una mesa de trabajo con Subdirección Técnica de Recursos Tecnológicos, Subdirección Técnica de Recursos Físicos y Oficina Control Interno.</t>
  </si>
  <si>
    <t>Deficiencias en la oportunidad de la respuesta de Peticiones</t>
  </si>
  <si>
    <t>Accion_1319</t>
  </si>
  <si>
    <t>Enviar memorando con reporte a los directivos de las tres áreas con mayores incumplimientos, con copia a OCD.</t>
  </si>
  <si>
    <t>Accion_1320</t>
  </si>
  <si>
    <t>Mediante el correo del Defensor del Ciudadano, sensibilizar a funcionarios y/o contratistas, con el objeto de que comprendan la importancia de dar aplicación a lo establecido en la ley.</t>
  </si>
  <si>
    <t>Ausencia de copia del oficio remisorio al ciudadano que efectúa la petición.</t>
  </si>
  <si>
    <t>Accion_1321</t>
  </si>
  <si>
    <t>Enviar un oficio a las interventorías, manifestando la necesidad de dar cumplimiento a la obligación contractual adquirida con el IDU, incluyendo los resultados de satisfacción consolidados de puntos IDU 2017.</t>
  </si>
  <si>
    <t>Falta de oportunidad en el registro de peticiones en Puntos IDU.</t>
  </si>
  <si>
    <t>Accion_1322</t>
  </si>
  <si>
    <t>AJUSTAR OPERATIVAMENTE LA TRANSCRIPCIÓN DE LAS ACTAS</t>
  </si>
  <si>
    <t>EXTEMPORANEIDAD REGISTRO ACTAS DE COMITÉ EN SIPROJ</t>
  </si>
  <si>
    <t>Accion_1323</t>
  </si>
  <si>
    <t>IMPLEMENTAR MECANISMOS DE CONTROL RELACIONADOS CON LA ELABORACIÓN DE FICHAS DE REPETICIÓN</t>
  </si>
  <si>
    <t>EXTEMPORANEIDAD EN LA PRESENTACIÓN DE FICHAS DE REPETICIÓN ANTE EL COMITÉ DJCR</t>
  </si>
  <si>
    <t>Accion_1324</t>
  </si>
  <si>
    <t>DESIGNAR UNA PERSONA EXCLUSIVA PARA REALIZAR TODAS LAS FUNCIONES RELACIONADAS CON EL COMITÉ DE CONCILIACIÓN</t>
  </si>
  <si>
    <t>Accion_1325</t>
  </si>
  <si>
    <t>Realizar la verificación tanto por DTP corno por OAP y reporte a las áreas correspondientes acerca de las diferencias de información registrada y publicada.</t>
  </si>
  <si>
    <t>Imprecisiones en el envío de información de indicadores</t>
  </si>
  <si>
    <t>Accion_1326</t>
  </si>
  <si>
    <t>Realizar seguimiento mensual de la publicación de los informes de estado y ejecución de los contratos descargados del aplicativo ZIPA para su publicación en el SECOP según Circular No. 13 de 2018 emitida el 23 de marzo de 2018</t>
  </si>
  <si>
    <t>Hallazgo No. 1: Deficiencias en la publicación de información de ejecución contractual en el SECOP.</t>
  </si>
  <si>
    <t>Accion_1327</t>
  </si>
  <si>
    <t>Recordar a través de un correo a los profesionales de apoyo a la supervisión e interventores, la importancia de verificar y/o controlar la inversión y buen manejo de anticipos y la solicitud a la Interventoría de enviar al IDU los soportes correspondientes, de acuerdo con lo establecido en el Manual de Interventoría y Supervisión de contratos capitulo 6,3,3 parágrafo 4.</t>
  </si>
  <si>
    <t>Hallazgo No. 2: Deficiencias en la recuperación de los soportes de informe de inversión y buen manejo de anticipo Contrato IDU – 926 - 2017.</t>
  </si>
  <si>
    <t>Accion_1328</t>
  </si>
  <si>
    <t>Monitorear el adecuado manejo de los soporte de buen manejo de anticipo.</t>
  </si>
  <si>
    <t>Accion_1329</t>
  </si>
  <si>
    <t>Realizar mesas de trabajo con los especialistas del área para retroalimentar el normograma y solicitar a SGJ y OAP reporte de los cambios en la legislación</t>
  </si>
  <si>
    <t>Hallazgo No. 3: Desactualización del normograma del proceso.</t>
  </si>
  <si>
    <t>Accion_1330</t>
  </si>
  <si>
    <t>Actualizar el normograma existente incluyendo las normatividad faltante y actualizada</t>
  </si>
  <si>
    <t>Accion_1331</t>
  </si>
  <si>
    <t>Realizar una sensibilización por parte de especialistas en SST, a las interventorías y consultoría sobre la correcta afiliación a la ARL según el cargo.</t>
  </si>
  <si>
    <t>Hallazgo No. 4: Inadecuada afiliación de personal a ARL según nivel de riesgo.</t>
  </si>
  <si>
    <t>Accion_1332</t>
  </si>
  <si>
    <t>Verificar que en los nuevos contratos se establezcan dentro de las obligaciones en materia de SST los requisitos sobre los cuales se realiza la verificación y cumplimiento en la afiliación de personal a la ARL, (Remitir al IDU el estudio de clasificación de riesgos de la ARL, según la estructura, cargas y funciones de todos los especialistas y personal mínimo requerido).</t>
  </si>
  <si>
    <t>Accion_1333</t>
  </si>
  <si>
    <t>Sensibilizar a los interventores, consultores y profesionales de apoyo a la supervisión, acerca de la importancia de presentar registros completos, debidamente diligenciados y pertinentes a la actividad ejecutada.</t>
  </si>
  <si>
    <t>Hallazgo No. 5: Deficiencias en la información contenida en el anexo “Registro fotográfico” de los informes mensuales de Interventoría.</t>
  </si>
  <si>
    <t>Accion_1334</t>
  </si>
  <si>
    <t>Desarrollar mesas de trabajo y seguimiento a los planes con los encargados de la acción en DTP y los asesores correspondientes en la OAP y la OCI.</t>
  </si>
  <si>
    <t>Hallazgo No. 6: Incumplimiento de acciones establecidas en el Plan de mejoramiento presentado a la Contraloría de Bogotá D.C</t>
  </si>
  <si>
    <t>Accion_1335</t>
  </si>
  <si>
    <t>Recordar a través de un correo a los interventores, especialistas y profesionales de apoyo a la supervisión acerca de la importancia de cumplir y exigir el cumplimiento de las fechas de presentación y respuesta de los informes mensuales y el procedimiento de incumplimiento establecido por el IDU.</t>
  </si>
  <si>
    <t>Hallazgo No. 7: Uso inadecuado del aplicativo ZIPA durante la etapa de estudios y diseños.</t>
  </si>
  <si>
    <t>Accion_1336</t>
  </si>
  <si>
    <t>Realizar seguimiento semanal de la publicación de la información requerida en el aplicativo ZIPA de los diferentes contratos de la DTP</t>
  </si>
  <si>
    <t>Accion_1337</t>
  </si>
  <si>
    <t>Realizar una revisión de los formatos que requieren modificación, eliminación o creación y realizar su correspondiente actualización.</t>
  </si>
  <si>
    <t>Hallazgo No. 8: Inconsistencias en registros del proceso.</t>
  </si>
  <si>
    <t>Accion_1338</t>
  </si>
  <si>
    <t>Hacer seguimiento a los tramites de actualización de documentos requeridos para el desarrollo de las actividades en la DTP.</t>
  </si>
  <si>
    <t>Accion_1339</t>
  </si>
  <si>
    <t>Revisión de cargas laborales y trámites de radicación a otras dependencias del IDU, para solicitar los recursos necesarios y para agilizar las labores de revisión de los informes mensuales de interventoría.</t>
  </si>
  <si>
    <t>Hallazgo No. 9: Incumplimiento en la fecha de entrega de los informes mensuales de interventoría.</t>
  </si>
  <si>
    <t>Accion_1340</t>
  </si>
  <si>
    <t>Recordatorio a los interventores, especialistas y profesionales de apoyo a la supervisión acerca de la importancia de cumplir y exigir el cumplimiento de los plazos de presentación y respuesta de los informes mensuales de acuerdo con el Manual de interventoría, y el procedimiento de incumplimiento establecido por el IDU.</t>
  </si>
  <si>
    <t>Accion_1341</t>
  </si>
  <si>
    <t>1. Realizar la entrega de la información de forma oportuna para el siguiente reporte de indicadores</t>
  </si>
  <si>
    <t>Formalización inoportuna de Caracterización de Indicadores y plan de acción 2018</t>
  </si>
  <si>
    <t>Accion_1342</t>
  </si>
  <si>
    <t>2. Enviar un comunicado por parte del Jefe OAP recordando a los responsables del indicador y plan de acción la entrega oportuna de la información que se les requiere en las fechas programadas</t>
  </si>
  <si>
    <t>Accion_1343</t>
  </si>
  <si>
    <t>Insistir y reiterar a SGJ el requerimiento para que se demande vía medio de control de nulidad el concepto tributario de la Gobernación de Cundinamarca que nos obliga a realizar pagos por este concepto 30 de mayo</t>
  </si>
  <si>
    <t>Falta de registro de las Resoluciones de Expropiación.</t>
  </si>
  <si>
    <t>Accion_1344</t>
  </si>
  <si>
    <t>Solicitar a la STPC establecer un procedimiento expedito que permita cumplir con los pagos a la oficina tributaria de la Gobernación de Cundinamarca en los términos de Ley</t>
  </si>
  <si>
    <t>Accion_1345</t>
  </si>
  <si>
    <t>Realizar dos (2) reuniones de análisis y socialización de la metodologia para la validación de solicitudes inter componentes</t>
  </si>
  <si>
    <t>Falencias en la articulación interna, relacionada con aspectos a normalizar, en el componente de estudio de títulos.</t>
  </si>
  <si>
    <t>Accion_1346</t>
  </si>
  <si>
    <t>Realizar (2) mesas de trabajo con la OAP con el fin de definir el criterio y el formato de reporte que permita armonizar los parametros de información.</t>
  </si>
  <si>
    <t>Accion_1347</t>
  </si>
  <si>
    <t>Realizar dos (2) sesiones de capacitación y entrenamiento a los gestores y articuladores en el diligenciamiento de los formatos.</t>
  </si>
  <si>
    <t>Accion_1348</t>
  </si>
  <si>
    <t>Formalizar el modelo de Resolución de Cierre</t>
  </si>
  <si>
    <t>Accion_1349</t>
  </si>
  <si>
    <t>Efectuar reuniones de seguimiento (mínimo una) mensual a la gestión de entrega de avalúos, con la Unidad Administrativa Especial de Catastro Distrital - UAECD</t>
  </si>
  <si>
    <t>Debilidades en la implementación de actividades y herramientas asociadas a controles registrados en la matriz de riesgos de corrupción del proceso de Gestión Predial.</t>
  </si>
  <si>
    <t>Accion_1350</t>
  </si>
  <si>
    <t>Diligenciar el Formato de Acciones de Mitigación</t>
  </si>
  <si>
    <t>Accion_1351</t>
  </si>
  <si>
    <t>Solicitar a la DTP como estructuradora de los procesos de selección para la construcción de infraestructura, requiera y valide con la DTDP, la fecha para la disponibilidad y entrega de los predios -viabilidad predial- que permitan el inicio del contrato de obra, como lo indica el manual de gestión predial al que remite el manual de contratación.</t>
  </si>
  <si>
    <t>Accion_1352</t>
  </si>
  <si>
    <t>Definir e implementar un Plan de Trabajo con la oficina de archivo orientado a establecer la implemantacion de la tablas de retencion documental - TRD y lista de chequeo en los expedientes, que contemple las necesidades de recuros y fechas de implementación para proyectos activos</t>
  </si>
  <si>
    <t>Debilidades en la implementación de las Tablas de Retención Documental vigentes de la Dirección Técnica de Predios.</t>
  </si>
  <si>
    <t>Accion_1353</t>
  </si>
  <si>
    <t>Solicitar a la Oficina de Archivo la actualización de la TRD</t>
  </si>
  <si>
    <t>Accion_1354</t>
  </si>
  <si>
    <t>Coordinar al interior de la DTDP la entrega y recibo de predios de proyectos en ejecución.</t>
  </si>
  <si>
    <t>Deficiencia de controles en la actividad de demolición de predios, que hace parte de la actividad crítica “Administración predial”</t>
  </si>
  <si>
    <t>Accion_1355</t>
  </si>
  <si>
    <t>Realizar dos (2) reuniones para Identificar y precisar los terminos de publicación de información actualizada en la Web por parte de la OAP.</t>
  </si>
  <si>
    <t>Incumplimientos en la ejecución de actividades asociadas a la materialización de riesgos.</t>
  </si>
  <si>
    <t>Accion_1358</t>
  </si>
  <si>
    <t>DICTAR CHARLA A LOS ABOGADOS DE LA DTGJ SOBRE LA IMPORTANCIA Y CONSECUENCIAS DE NO CUMPLIR CON LOS TÉRMINOS PREVISTOS RELACIONADOS CON LAS ACCIONES DE REPETICIÓN</t>
  </si>
  <si>
    <t>Facilitador</t>
  </si>
  <si>
    <t>Isauro Cabrera Vega - picabrer1</t>
  </si>
  <si>
    <t>Hugo Alejandro Morales Montana - phmorale1</t>
  </si>
  <si>
    <t>Guiovanni Cubides Moreno - pgcubide1</t>
  </si>
  <si>
    <t>Maria Del Pilar Grajales Restrepo - pmgrajal1</t>
  </si>
  <si>
    <t>William Orlando Luzardo Triana - pwluzard1</t>
  </si>
  <si>
    <t>Hugo Alejandro Morales Montana - tphmorale1</t>
  </si>
  <si>
    <t>Oscar Rodolfo Acevedo Castro (E) - tppoaceved1</t>
  </si>
  <si>
    <t>Rosa Yadira Montenegro Lancheros - prmonten2</t>
  </si>
  <si>
    <t>Accion_1359</t>
  </si>
  <si>
    <t>Establecer punto de control a través de un abogado de la SGJ para garantizar que la solicitud de concepto jurídico sea marcada en el sistema Orfeo y genere la alerta de vencimiento en el marco del procedimiento PR-GL-06.</t>
  </si>
  <si>
    <t>Extemporaneidad en el trámite de solicitudes de conceptos.</t>
  </si>
  <si>
    <t>Maria Alejandra Guerrero Vergel - cmguerre2</t>
  </si>
  <si>
    <t>Accion_1360</t>
  </si>
  <si>
    <t>Enviar memorando a los jefes de las áreas del IDU sobre el procedimiento PR-GL-06 para el trámite de las solicitudes de conceptos jurídicos efectuados a la SGJ.</t>
  </si>
  <si>
    <t>Inobservancia de las condiciones de trámite contempladas en el procedimiento PR-GL-06.</t>
  </si>
  <si>
    <t>Accion_1361</t>
  </si>
  <si>
    <t>Realizar jornada de conocimiento al interior de la SGJ sobre la normatividad vigente y el procedimiento PR-GL-06 para el trámite asociado a la suspensión de términos de las solicitudes de conceptos jurídicos.</t>
  </si>
  <si>
    <t>Accion_1362</t>
  </si>
  <si>
    <t>Accion_1363</t>
  </si>
  <si>
    <t>Realizar seguimiento mensual de los cambios normativos para hacer ajustes en el normograma.</t>
  </si>
  <si>
    <t>Desactualización normativa en documentación del proceso.</t>
  </si>
  <si>
    <t>Accion_1364</t>
  </si>
  <si>
    <t>Actualizar la normatividad de los Procedimientos de "Gestión del Programa Anual de Caja - PAC y PR-PE-01 Modificaciones Presupuestales", socializarlos y remitir para publicación a la Oficina Asesora de Planeación.</t>
  </si>
  <si>
    <t>Accion_1365</t>
  </si>
  <si>
    <t>Ajustar el Procedimiento de "PR-GAF-079 Traslado entre Cuentas Bancarias", incorporando alternativas que permitan atender contingencias.</t>
  </si>
  <si>
    <t>Incumplimiento de acciones establecidas en el procedimiento PRGAF079 Traslados entre Cuentas Bancarias.</t>
  </si>
  <si>
    <t>Accion_1366</t>
  </si>
  <si>
    <t>Realizar mesa de trabajo con la Dirección Distrital de Presupuesto, la Dirección Distrital de Contabilidad y la Contaduría General de la Nación para aclarar aspectos relevantes.</t>
  </si>
  <si>
    <t>Discrepancias entre información de registros presupuestales e información contable.</t>
  </si>
  <si>
    <t>Accion_1367</t>
  </si>
  <si>
    <t>Reiterar a las áreas del IDU a través de un memorando los términos establecidos para la publicación, resaltando las implicaciones de no adelantar esta actividad en los términos establecidos por la ley.</t>
  </si>
  <si>
    <t>Extemporaneidad en la publicación de documentos contractuales y precontractuales.</t>
  </si>
  <si>
    <t>Accion_1368</t>
  </si>
  <si>
    <t>Elaborar una instrucción jurídica dirigida a las áreas del IDU, en la cual se establezca la obligatoriedad del envío de los informes de cumplimiento de los contratos en ejecución para dar cumplimiento con la ley de transparencia.</t>
  </si>
  <si>
    <t>Ausencia de publicación en SECOP de información sobre ejecución contractual.</t>
  </si>
  <si>
    <t>Accion_1369</t>
  </si>
  <si>
    <t>Asignar a un técnico operativo para realizar la verificación de las publicaciones efectuadas en SECOP, en cada etapa del proceso de selección: prepliego, pliego definitivo, evaluación y adjudicación</t>
  </si>
  <si>
    <t>Extemporaneidad en la publicación de documentos contractuales y pre contractuales</t>
  </si>
  <si>
    <t>Accion_1370</t>
  </si>
  <si>
    <t>Realizar 2 sesiones semestrales de sensibilización sobre la importancia en el cumplimiento de términos legales para publicaciones</t>
  </si>
  <si>
    <t>Accion_1371</t>
  </si>
  <si>
    <t>Hacer socialización a los interventores con los factores recurrentes de devolución de informes mensuales.</t>
  </si>
  <si>
    <t>Hallazgo 1. Incumplimiento en la fecha de entrega, revisión y aprobación de los informes mensuales por parte de interventoría y/o supervisión.</t>
  </si>
  <si>
    <t>Accion_1372</t>
  </si>
  <si>
    <t>Solicitar a la DTP para futuros contratos establecer, en la forma de pago, un porcentaje de descuento a la interventoría a partir de la tercera devolución del informe mensual por parte del IDU.</t>
  </si>
  <si>
    <t>Accion_1373</t>
  </si>
  <si>
    <t>Realizar un análisis al interior de la DTM para establecer los requisitos que se ajusten a las característcas de cada proceso y enviar el documento a la DTP para futuros contratos.</t>
  </si>
  <si>
    <t>Hallazgo 2. Incumplimiento del plazo para suscribir Acta de Inicio de los contratos de Obra 1385 de 2017 y 1387 de 2017</t>
  </si>
  <si>
    <t>Accion_1374</t>
  </si>
  <si>
    <t>Realizar reunión con el contratista y la interventoría para fijar en el acta con cual acta de recibo parcial se realizará la amortización de los $161.083 girados de más como anticipo. (Contrato 1385-2017)</t>
  </si>
  <si>
    <t>HALLAZGO 4. Deficiencias en la gestión y manejo del anticipo en los Contratos 1385 y 1387 de 2017</t>
  </si>
  <si>
    <t>Accion_1375</t>
  </si>
  <si>
    <t>Descontar el valor adicional, en el acta parcial de obra acordada y efectuar la anotación en el Informe de Buen Manejo de Anticipo. (Contrato 1385-2017)</t>
  </si>
  <si>
    <t>Accion_1376</t>
  </si>
  <si>
    <t>Enviar oficio a la fiduciaria solicitando el envío del extracto bancario dentro de los 10 días calendario posteriores al corte, para cumplir con los plazos establecidos. Para los contratos DTM en ejecución.</t>
  </si>
  <si>
    <t>Accion_1377</t>
  </si>
  <si>
    <t>Iniciar proceso sancionatorio</t>
  </si>
  <si>
    <t>HALLAZGO 6. No se evidenció la implementación de un Plan de Contingencia, ante atrasos físicos y financieros del Contrato 1385 de 2017.</t>
  </si>
  <si>
    <t>Accion_1378</t>
  </si>
  <si>
    <t>Programar una socialización del Apéndice G “Cronograma, Lineamientos de seguimiento y control de proyectos”, a los supervisores de la DTM. (Acción ajustada mediante Orfeo 20183050214863 del 4 de septiembre de 2018)</t>
  </si>
  <si>
    <t>HALLAZGO 9. Cumplimiento parcial en la implementación de los entregables asociados al Apéndice G “Cronograma”</t>
  </si>
  <si>
    <t>Accion_1379</t>
  </si>
  <si>
    <t>Memorando de la OTC para todas las áreas técnicas sobre la atención de PQRS asociada a los proyectos de infraestructura.</t>
  </si>
  <si>
    <t>HALLAZGO 10. Debilidades en la atención de Peticiones en puntos IDU.</t>
  </si>
  <si>
    <t>Accion_1380</t>
  </si>
  <si>
    <t>Hacer socialización a los interventores con los factores recurrentes de devolución de informes semanales.</t>
  </si>
  <si>
    <t>HALLAZGO 11. Inoportunidad en la publicación de los informes de avance semanal en ZIPA</t>
  </si>
  <si>
    <t>Accion_1381</t>
  </si>
  <si>
    <t>Actualización de las matrices de riesgos de gestión</t>
  </si>
  <si>
    <t>Falta de reporte y tratamiento de riesgos materializados</t>
  </si>
  <si>
    <t>Accion_1382</t>
  </si>
  <si>
    <t>Modificar la metodología de riesgos: incluyendo una política operacional de oportunidad en el seguimiento a los riesgos de gestión que incluya reporte de eventos materializados, y ajustes a los formatos relacionados.</t>
  </si>
  <si>
    <t>Accion_1383</t>
  </si>
  <si>
    <t>Aplicar una estrategia para socialización y sensibilización a las dependencias sobre los cambios realizados frente a los ajustes metodológicos, con el propósito de generar cultura en el seguimiento periódico a los riesgos Entre las acciones que se deben contemplar están: Sensibilizaciones presenciales, comunicaciones escritas, y comunicaciones informativas.</t>
  </si>
  <si>
    <t>Accion_1384</t>
  </si>
  <si>
    <t>1. Actualizar y publicar el normograma de Planeación Estratégica.</t>
  </si>
  <si>
    <t>Desactualización de la normatividad relacionada en el normograma y los documentos para la gestión del riesgo.</t>
  </si>
  <si>
    <t>Accion_1385</t>
  </si>
  <si>
    <t>2. Actualizar el procedimiento de riesgos en cuanto a su normatividad, referenciando adecuadamente el Manual de Riesgo.</t>
  </si>
  <si>
    <t>Accion_1386</t>
  </si>
  <si>
    <t>3. Inclusión en el procedimiento de actualización del normograma de una política operacional para la frecuencia de actualización del normograma.</t>
  </si>
  <si>
    <t>Accion_1483</t>
  </si>
  <si>
    <t>Realizar revisión y actualización de las políticas operacionales del procedimiento PRMC01 Formulación, monitoreo y seguimiento a planes de mejoramiento (…) versión 5.0, aclarando los diferentes roles para la formulación, cargue y seguimiento de planes de mejoramiento.</t>
  </si>
  <si>
    <t>El sistema de Información CHIE no se ajusta integralmente a lo establecido en el formato FO-MC-01 Plan de mejoramiento interno V5.0.</t>
  </si>
  <si>
    <t>Accion_1484</t>
  </si>
  <si>
    <t>Solicitar la modificación del campo "Ejecutor" en el aplicativo de planes de mejoramiento CHIE</t>
  </si>
  <si>
    <t>Accion_1485</t>
  </si>
  <si>
    <t>Realizar revisión y actualización del procedimiento PRMC04 Respuesta a informe de auditoría y gestión de plan de mejoramiento con organismos de control versión 4.0, aclarando los diferentes roles para la formulación, cargue y seguimiento de planes de mejoramiento.</t>
  </si>
  <si>
    <t>Deficiencia en el análisis de causas generadoras de los hallazgos, al igual que un inadecuado seguimiento al cumplimiento de los Planes de Mejoramiento.</t>
  </si>
  <si>
    <t>Accion_1486</t>
  </si>
  <si>
    <t>Realizar una capacitación en formulación de planes de mejoramiento según la metodología existente</t>
  </si>
  <si>
    <t>Accion_1487</t>
  </si>
  <si>
    <t>Realizar un taller práctico para formulación de planes de mejoramiento según la metodología existente</t>
  </si>
  <si>
    <t>Accion_1488</t>
  </si>
  <si>
    <t>*Generar medios de comunicación permanentes con la Dirección de Gestión Judicial.</t>
  </si>
  <si>
    <t>Errada clasificación de las cuentas por cobrar de Actos administrativos que no se encuentran plenamente ejecutoriados.</t>
  </si>
  <si>
    <t>Accion_1489</t>
  </si>
  <si>
    <t>Realizar la validación y la solicitud a la STRT sobre los ajustes requeridos a la marca "</t>
  </si>
  <si>
    <t>Accion_1490</t>
  </si>
  <si>
    <t>Se realizará un ejercicio de pre asignación de las zonas de influencia que van a hacer objeto de asignación en un próximo cobro de Valorización y estudio de casos especiales</t>
  </si>
  <si>
    <t>Materialización del riesgo R.VF.04 "Que la liquidación de la contribución de valorización presenta inconsistencias", sin tratamiento correspondiente.</t>
  </si>
  <si>
    <t>Accion_1491</t>
  </si>
  <si>
    <t>Verificación y actualización de los controles de la matriz de riesgos de gestión</t>
  </si>
  <si>
    <t>Fallas en el inventario de controles para la gestión de riesgos</t>
  </si>
  <si>
    <t>Aprobada</t>
  </si>
  <si>
    <t>Accion_1492</t>
  </si>
  <si>
    <t>Solicitar reunión para la actualización de las TRD con el área responsable de efectuar la actualización</t>
  </si>
  <si>
    <t>Desactualización de las Tablas de Retención Documental TRD</t>
  </si>
  <si>
    <t>Accion_1493</t>
  </si>
  <si>
    <t>Solicitar y recibir una capacitación por parte de la OAP en la formulación de acciones de planes de mejoramiento</t>
  </si>
  <si>
    <t>Deficiencias en la formulación de acciones de planes de mejoramiento</t>
  </si>
  <si>
    <t>Accion_1494</t>
  </si>
  <si>
    <t>Realizar seguimiento y validación de la información publicada una vez al mes y generar el reporte correspondiente a la OAC de los links que tengan inconvenientes, para lo cual será asignada una persona en la DTE.</t>
  </si>
  <si>
    <t>Errores y diferencia en los enlaces de la información geográfica</t>
  </si>
  <si>
    <t>Accion_1495</t>
  </si>
  <si>
    <t>Solicitar mediante memorando a la OAC y a la STRT un link en donde el cliente interno y externo pueda informar sobre el mal funcionamiento de los vínculos.</t>
  </si>
  <si>
    <t>Accion_1496</t>
  </si>
  <si>
    <t>Se solicitará mediante memorando a la OAC y a la STRT un link en la intranet (Mapa de procesos/Innovación y gestión del conocimiento/especificaciones técnicas) que conduzca a los históricos de las especificaciones técnicas.</t>
  </si>
  <si>
    <t>No publicación de las versiones anteriores de las especificaciones técnicas en la intranet.</t>
  </si>
  <si>
    <t>Accion_1497</t>
  </si>
  <si>
    <t>Remitir un correo de seguimiento semanal a los articuladores con los términos de notificación de las resoluciones.</t>
  </si>
  <si>
    <t>No disposición de resoluciones de oferta de compra firmadas en el sistema ORFEO</t>
  </si>
  <si>
    <t>Accion_1498</t>
  </si>
  <si>
    <t>Realizar una reunión con Archivo Central para unificar criterios y establecer la articulación del procedimiento de archivo y correspondencia con la norma procesal.</t>
  </si>
  <si>
    <t>Accion_1499</t>
  </si>
  <si>
    <t>Presentar un informe ejecutivo del estado actual de los convenios en ejecución con las Empresas de Servicios Públicos con frecuencia trimestral.</t>
  </si>
  <si>
    <t>Incumplimiento en la elaboración del informe ejecutivo consolidado de los convenios y/o contratos interadministrativos con destino a la Dirección General.</t>
  </si>
  <si>
    <t>Accion_1500</t>
  </si>
  <si>
    <t>Solicitar la delegación formal del representante por la Dirección General para la conformación del Comité Coordinador.</t>
  </si>
  <si>
    <t>Incumplimiento a la Cláusula Décima Cuarta del Convenio IDU-1454-2017.</t>
  </si>
  <si>
    <t>Accion_1501</t>
  </si>
  <si>
    <t>Hacer reuniones bimestrales con el área encargada del contrato de almacenamiento y custodia de los medios magnéticos en sitio externo.</t>
  </si>
  <si>
    <t>NC 1: Incumplimiento de actividades establecidas en el Manual de Copias de Seguridad</t>
  </si>
  <si>
    <t>Esperanza Valencia Certuche - pevalenc1</t>
  </si>
  <si>
    <t>Accion_1502</t>
  </si>
  <si>
    <t>Elaborar informe y presentarlo a la Subdirectora, sobre el estado de los trabajos de copias de seguridad y restauración de enero a agosto de 2018.</t>
  </si>
  <si>
    <t>Hernan Dario Gutierrez Casas - chgutier2</t>
  </si>
  <si>
    <t>Accion_1503</t>
  </si>
  <si>
    <t>Elaborar informe y presentarlo a la Subdirectora, sobre el estado de los trabajos de copias de seguridad y restauración de acuerdo con la periodicidad indicada en el MG-TI-16 “Manual de Copias de Seguridad”.</t>
  </si>
  <si>
    <t>Accion_1504</t>
  </si>
  <si>
    <t>Elaborar y ejecutar plan de actividades para verificar la restauración de copias de respaldo.</t>
  </si>
  <si>
    <t>Accion_1505</t>
  </si>
  <si>
    <t>Generar y enviar un reporte de usuarios registrados en el servicio del Directorio Activo para cada proceso, solicitando confirmación del estado de cada usuario al líder.</t>
  </si>
  <si>
    <t>NC 2. Incumplimiento en el envío de reportes para la revisión de los derechos de acceso a los recursos de TI</t>
  </si>
  <si>
    <t>Accion_1506</t>
  </si>
  <si>
    <t>Actualizar los documentos: DUTI01 - Catálogo de servicios de tecnologías de la información y la comunicación y PRTI06 – Gestión de servicios de tecnologías de la información, para armonizar con el sistema ARANDA.</t>
  </si>
  <si>
    <t>NC 3: Inconsistencias en la información del reporte de casos atendidos</t>
  </si>
  <si>
    <t>Accion_1507</t>
  </si>
  <si>
    <t>Generar un memorando u oficio de notificación y nombramiento de los especialistas al inicio de cada proyecto, recordando además la obligación de reportar las novedades para actualizar en SIAC.</t>
  </si>
  <si>
    <t>NC 1: Desactualización de la información consignada en el aplicativo SIAC.</t>
  </si>
  <si>
    <t>Accion_1508</t>
  </si>
  <si>
    <t>Emitir un memorando u oficio en el que se aclare este requisito y la forma de recibir y dar trámite interno, tanto del recibo como de la respuesta de los informes mensuales y los procesos en caso de incumplimiento.</t>
  </si>
  <si>
    <t>NC 2: Inefectividad de la Acción 1091 — Plan de mejoramiento interno.</t>
  </si>
  <si>
    <t>Accion_1509</t>
  </si>
  <si>
    <t>Incluir en los cronogramas de los futuros proyectos a ejecutar, plazos para revisión y aprobación de los productos antes de Iniciar la etapa de diseños.</t>
  </si>
  <si>
    <t>NC 1. Incumplimiento en la entrega de los productos de factibilidad, por parte de los consultores y/o interventores conforme a los cronogramas establecidos y aprobados.</t>
  </si>
  <si>
    <t>Accion_1510</t>
  </si>
  <si>
    <t>Realizar una conferencia técnica informativa, al equipo auditor y supervisores de apoyo de contratos de conservación, sobre requisitos de materiales en espacio público según las especificaciones técnicas IDU-ET.</t>
  </si>
  <si>
    <t>Fallas en la verificación o control de materiales utilizados en obra</t>
  </si>
  <si>
    <t>Accion_1511</t>
  </si>
  <si>
    <t>Gestionar ante la OAP una capacitación en las herramientas de análisis de causas para formular planes de mejoramiento.</t>
  </si>
  <si>
    <t>Fallas en la aplicación de la metodología de lluvia de ideas</t>
  </si>
  <si>
    <t>Accion_1512</t>
  </si>
  <si>
    <t>Gestionar ante la OCI una capacitación en elaboración de planes de mejoramiento según procedimiento PR-MC-01 .</t>
  </si>
  <si>
    <t>Accion_1513</t>
  </si>
  <si>
    <t>Actualizar el plan de transición y llevar versionamientos</t>
  </si>
  <si>
    <t>Inadecuada planificación y control de cambios en el Sistema de Gestión de la Calidad.</t>
  </si>
  <si>
    <t>Accion_1514</t>
  </si>
  <si>
    <t>Realizar una sensibilización sobre la política de manejo de la materialización de riesgo para los facilitadores del proceso, por parte del experto en la metodología de riesgos del IDU</t>
  </si>
  <si>
    <t>Materialización de riesgos del proceso</t>
  </si>
  <si>
    <t>Accion_1515</t>
  </si>
  <si>
    <t>Solicitar por email la actualización de la matriz de riesgos de acuerdo con la materialización evidenciada</t>
  </si>
  <si>
    <t>Accion_1516</t>
  </si>
  <si>
    <t>Estructurar un lineamiento para gestión de cambios incluido en algún documento del Sistema Integrado de Gestión</t>
  </si>
  <si>
    <t>Accion_1517</t>
  </si>
  <si>
    <t>Actualización y publicación de la Caracterización del proceso de Planeación estratégica, considerando la participación de los profesionales de la OAP en la revisión de la caracterización.</t>
  </si>
  <si>
    <t>No se cuenta con evidencia, que permita conocer el resultado de los productos establecidos como salidas, en la caracterización del proceso.</t>
  </si>
  <si>
    <t>Accion_1518</t>
  </si>
  <si>
    <t>Realizar una actividad de sensibilización en aspectos fundamentales del Sistema de Gestión de Calidad y Ambiental, a través de espacios presenciales en las tres sedes del IDU.</t>
  </si>
  <si>
    <t>Falta de conciencia por parte del personal, de aspectos transversales propios del SIG.</t>
  </si>
  <si>
    <t>Accion_1519</t>
  </si>
  <si>
    <t>Medir el grado de entendimiento de aspectos básicos de la sensibilización impartida</t>
  </si>
  <si>
    <t>Accion_1520</t>
  </si>
  <si>
    <t>Actualizar los documentos identificados con necesidad de ajustes de acuerdo con la hoja de cálculo adjunta, Documentos_por_actualizar.</t>
  </si>
  <si>
    <t>Deficiencias en la creación, actualización y control de la Información documentada del SIG.</t>
  </si>
  <si>
    <t>Accion_1521</t>
  </si>
  <si>
    <t>Implementar el SID para la gestión de los documentos del SIG.</t>
  </si>
  <si>
    <t>Accion_1522</t>
  </si>
  <si>
    <t>Realizar una reunión con los representantes de los procesos responsables de PIC, SNC y responsables del reciclaje para fortalecer el conocimiento sobre los controles definidos en los respectivos planes de mejora de cara.</t>
  </si>
  <si>
    <t>Acciones de planes de mejoramiento no efectivas</t>
  </si>
  <si>
    <t>Accion_1523</t>
  </si>
  <si>
    <t>Realizar una sensibilización sobre planes de mejora y causa raíz que aumente los conocimientos de los asistentes al respecto.</t>
  </si>
  <si>
    <t>Accion_1524</t>
  </si>
  <si>
    <t>Realizar y enviar correo a los profesionales del SIG de la OAP, y a los facilitadores de las dependencias del grupo operativo SIG, solicitando la verificación de los ajustes</t>
  </si>
  <si>
    <t>Falta de análisis y evaluación de los resultados de seguimiento y medición a los indicadores de gestión</t>
  </si>
  <si>
    <t>Accion_1525</t>
  </si>
  <si>
    <t>Actualización de la GUPE18-Guía de Seguimiento de la Gestión del IDU, donde se establecerán los lineamientos para las publicaciones de las moficicaciones.</t>
  </si>
  <si>
    <t>Accion_1526</t>
  </si>
  <si>
    <t>Realizar y publicar el Cuadro de mando en el Manual de Procesos con los ajustes acordados en las mesas realizadas durante el segundo trimestre del 2018, derivados de las recomendaciones de la OCI y acordados con las dependencias.</t>
  </si>
  <si>
    <t>Accion_1527</t>
  </si>
  <si>
    <t>Realizar los ajustes y mejoras en las caracteristicas y componentes del riesgo RPE01 contemplando el análisis y valoración de los controles para determinar el tratamiento del riesgo que se requiera.</t>
  </si>
  <si>
    <t>Accion_1528</t>
  </si>
  <si>
    <t>Actualización del normograma del proceso de planeación estratégica. Incluyendo la normatividad relacionada en el hallazgo.</t>
  </si>
  <si>
    <t>Accion_1529</t>
  </si>
  <si>
    <t>Socializar al equipo de la OAP el procedimiento del normograma</t>
  </si>
  <si>
    <t>Accion_1530</t>
  </si>
  <si>
    <t>Sensbilización al personal de la OAP en la estructuración de planes de mejoramiento y análisis de causas. (actividad definida en el marco del proceso de Mejoramiento Continuo)</t>
  </si>
  <si>
    <t>Accion_1531</t>
  </si>
  <si>
    <t>Establecer punto de control a través de un abogado de la SGJ para garantizar que la solicitud de respuesta ante requerimientos efectuados por los órganos de control y respuestas a los derechos de petición sobre temas de alto impacto sean tramitadas de acuerdo a los términos otorgados</t>
  </si>
  <si>
    <t>Falta de control de términos de respuesta ante requerimientos efectuados por los órganos de control y respuestas a los derechos de petición sobre temas de alto impacto.</t>
  </si>
  <si>
    <t>Accion_1532</t>
  </si>
  <si>
    <t>Realizar jornada de socialización al interior de la SGJ sobre el artículo 2.1.1.2.1.8 "Publicación de la Ejecución de Contratos" del Decreto 1081 de 2015 y por ende incumpliendo el numeral 1 del literal a) del numeral 8.2.2 de la Norma ISO 9001:2015</t>
  </si>
  <si>
    <t>Incumplimiento en la publicación de la ejecución de contratos, en el Sistema Electrónico para la Contratación Pública SECOP.</t>
  </si>
  <si>
    <t>Accion_1533</t>
  </si>
  <si>
    <t>Construir archivo digital con las evidencias que soportan la construcción de los indicadores de gestión</t>
  </si>
  <si>
    <t>Ausencia de métodos de medición, que soporten los resultados de indicadores de gestión del proceso.</t>
  </si>
  <si>
    <t>Accion_1534</t>
  </si>
  <si>
    <t>Consolidar y remitir a la DTGC para su publicación en SECOP, los certificados o documentos que consten el cumplimiento de la ejecución a corte del mes de agosto 2018, de los contratos que actualmente se estén ejecutando y se encuentren bajo coordinación y/o supervisión de la DTAF y sus subdirecciones técnicas.</t>
  </si>
  <si>
    <t>Ausencia de publicación en SECOP de información sobre ejecución contractual</t>
  </si>
  <si>
    <t>Carlos Humberto Moreno Bermudez - pcmoreno1</t>
  </si>
  <si>
    <t>Omar Fernando Garcia Batte - cogarcia3</t>
  </si>
  <si>
    <t>Accion_1535</t>
  </si>
  <si>
    <t>Remitir una comunicación desde la DTAF a los supervisores y apoyos a la supervisión de contratos de las subdirecciones técnicas, en donde se informen las directrices a seguir para el cumplimiento eficiente de esta labor.</t>
  </si>
  <si>
    <t>Accion_1536</t>
  </si>
  <si>
    <t>Elaborar y socializar con el personal que traslada archivo entre sedes de la Entidad, un documento que contenga las recomendaciones y directrices con las buenas practicas para llevar a cabo esta actividad.</t>
  </si>
  <si>
    <t>Accion_1537</t>
  </si>
  <si>
    <t>Participar de las actividades de capacitación que realiza la Oficina Asesora de Planeación, sobre la formulación y elaboración de planes de mejoramiento.</t>
  </si>
  <si>
    <t>Accion_1538</t>
  </si>
  <si>
    <t>Solicitar aclaración a la DTGC, sobre el procedimiento, aplicación y uso del cierre de expedientes contractuales en contratos no misionales.</t>
  </si>
  <si>
    <t>Ausencia de constancia de cierre de expediente contractual</t>
  </si>
  <si>
    <t>Accion_1539</t>
  </si>
  <si>
    <t>Socializar el resultado de la consulta emitida por la DTGC (sobre constancia de cierre), a los supervisores de contratos de la DTAF y sus subdirecciones técnicas.</t>
  </si>
  <si>
    <t>Accion_1540</t>
  </si>
  <si>
    <t>Realizar un diagnóstico de los contratos pendientes de cierre de expediente, cuya supervisión haya estado o este a cargo de la DTAF o de sus subdirecciones, desde la vigencia 2016, así como un cronograma para realizar la labor de cierre, de conformidad con la respuesta entregada por la DTGC, en caso de proceder.</t>
  </si>
  <si>
    <t>Accion_1541</t>
  </si>
  <si>
    <t>Corregir y documentar las mejoras de mantenimiento locativo a las condiciones físicas que presentan riesgo para la información, las cuales fueron evidenciadas en el área de archivo de la sede IDU Calle 20 dentro del recorrido de la Auditoria.</t>
  </si>
  <si>
    <t>Inadecuadas condiciones físicas y ambientales para la manipulación, el almacenamiento, custodia y protección del archivo documental del Instituto.</t>
  </si>
  <si>
    <t>Accion_1542</t>
  </si>
  <si>
    <t>Diseñar un cronograma en donde se plasmen las actividades y fechas a cumplir para presentar el PESV ante el organismo de tránsito.</t>
  </si>
  <si>
    <t>No registro del Plan Estratégico de Seguridad Vial (PESV) ante el organismo de tránsito.</t>
  </si>
  <si>
    <t>Accion_1543</t>
  </si>
  <si>
    <t>Emitir comunicación dirigida al equipo de la STRH, recordando la importancia de dejar evidencia de todas las acciones realizadas en el marco de la inducción alas servidores del nivel directivo del Instituto</t>
  </si>
  <si>
    <t>Ausencia de evidencia de la inducción del personal directivo que ingresa al Instituto.</t>
  </si>
  <si>
    <t>Accion_1544</t>
  </si>
  <si>
    <t>Dotar de contenedores plásticos que protejan la documentación al momento de realizar traslados entre las sedes.</t>
  </si>
  <si>
    <t>Accion_1545</t>
  </si>
  <si>
    <t>Realizar una sensibilización a las personas que realizan labores de manipulación de documentos, archivos y carpetas en el proceso de Gestión Documental, sobre la importancia del uso adecuado de los elementos de protección personal en este tipo de actividades.</t>
  </si>
  <si>
    <t>Uso no adecuado de los elementos de protección personal</t>
  </si>
  <si>
    <t>Accion_1546</t>
  </si>
  <si>
    <t>Realizar inspecciones quincenales aleatorias, a las personas que trabajan en la Gestión Documental, en donde se verifique el uso de los elementos de protección personal. Registrar el resultado de la revisión en el formato FOAC29 "VERIFICACION USO DE ELEMENTOS DE PROTECCION PERSONAL V1.0"</t>
  </si>
  <si>
    <t>Accion_1547</t>
  </si>
  <si>
    <t>Solicitar concepto a la entidad técnica competente sobre la pertinencia del procedimiento aplicado en el IDU en cuento a la afiliación de los servidores públicos a la ARL</t>
  </si>
  <si>
    <t>Inexistencia de cobertura en riesgos laborales el primer día de trabajo de servidores de planta.</t>
  </si>
  <si>
    <t>Accion_1548</t>
  </si>
  <si>
    <t>Una vez se reciba respuesta por parle de la entidad técnica competente respecto al concepto solicitado, adoptar las correspondientes recomendaciones, en caso de que haya lugar a ello</t>
  </si>
  <si>
    <t>Accion_1549</t>
  </si>
  <si>
    <t>Incluir en el normograma la norma faltante (Ley 1857 de 2017)</t>
  </si>
  <si>
    <t>Desactualización del normograma del proceso</t>
  </si>
  <si>
    <t>Accion_1550</t>
  </si>
  <si>
    <t>Revisar periódicamente las fuentes de información de la normatividad vigente en Materia de Gestión de Talento Humano</t>
  </si>
  <si>
    <t>Accion_1551</t>
  </si>
  <si>
    <t>Formular dos (2) acciones de mejora utilizando el procedimiento PR-MC-01 "Formulación, monitoreo y seguimiento a planes de mejoramiento de auditorías internas, auditorías externas, autoevaluación y evaluaciones de gestión</t>
  </si>
  <si>
    <t>Falta formulación de acciones por autocontrol de acuerdo con el procedimiento interno</t>
  </si>
  <si>
    <t>Accion_1552</t>
  </si>
  <si>
    <t>Socializar el procedimiento PR-MC-01 a los integrantes de la mesa de gobierno ZIPA</t>
  </si>
  <si>
    <t>Accion_1553</t>
  </si>
  <si>
    <t>Enviar formato FO-PE-11 diligenciado a la OAP. Contrato IDU-1115-16</t>
  </si>
  <si>
    <t>Hallazgo 5 Deficiencias en la gestión de riesgos del proceso</t>
  </si>
  <si>
    <t>Accion_1554</t>
  </si>
  <si>
    <t>Enviar oficio a la interventoría para que realice un monitoreo frecuente a los frentes ejecutados con miras a identificar nuevas patologías o deficiencias que el contratista debe atender antes del recibo final de obra</t>
  </si>
  <si>
    <t>Hallazgo 7. Deficiencias en acabados y en la implementación del Manejo Ambiental en obra en el contrato 1385 de 2017</t>
  </si>
  <si>
    <t>Accion_1555</t>
  </si>
  <si>
    <t>Otorgar una calificación desfavorable en las fichas de seguimiento a las labores ambientales y de SST para el item de protección de sumideros.</t>
  </si>
  <si>
    <t>Accion_1556</t>
  </si>
  <si>
    <t>Realizar la capacitación a los profesionales SIG de la STEST y la STESV para que se realice el reporte mensualmente</t>
  </si>
  <si>
    <t>Incumplimiento reporte de Salidas No conformes</t>
  </si>
  <si>
    <t>Accion_1557</t>
  </si>
  <si>
    <t>Actualizar el reporte de los productos no conformes del proceso de Ejecución de obras</t>
  </si>
  <si>
    <t>Accion_1558</t>
  </si>
  <si>
    <t>Capacitar, formar y/o sensibilizar al grupo de radicación de la STRF, al grupo canales de atencion de la OTC, y a los residentes sociales de los contratos de los proyectos de infrraestructura.</t>
  </si>
  <si>
    <t>Inconsistencias en la determinación de la tipología y clasificación documental de requerimienos ciudadanos</t>
  </si>
  <si>
    <t>Accion_1559</t>
  </si>
  <si>
    <t>Realizar una campaña de comunicación desde la figura del defensor del ciudadano.</t>
  </si>
  <si>
    <t>Extemporaneidad en la generación o entrega de respuesta al peticionario</t>
  </si>
  <si>
    <t>Accion_1560</t>
  </si>
  <si>
    <t>A las respuestas dirigidas a peticionarios anónimos, se publicarán en cartelera en formarto con fecha, hora y nombre de quien fijará y desfijará las respuestas, y esto a su vez, será cargado como imágen en el Sistema Orfeo.</t>
  </si>
  <si>
    <t>Accion_1561</t>
  </si>
  <si>
    <t>Enviar un memorando al área supervisora del contrato IDU-1413-2017. en el cual se señale la importancia de contar con la totalidad de la información de la etapa de ejecución del contrato en el expediente físico y virtual</t>
  </si>
  <si>
    <t>Deficiencias en los soportes de controles de los bienes o productos adquiridos externamente-Contrato IDU-1413-2017.</t>
  </si>
  <si>
    <t>Accion_1562</t>
  </si>
  <si>
    <t>Generar vistas para consulta de acciones según el rol en el Instituto</t>
  </si>
  <si>
    <t>Facilitar las consultas de acuerdo al rol</t>
  </si>
  <si>
    <t>Gestión</t>
  </si>
  <si>
    <t>SIG</t>
  </si>
  <si>
    <t>Autocontrol</t>
  </si>
  <si>
    <t>Realizar la verificación tanto por DTP como por OAP y reporte a las áreas correspondientes acerca de las diferencias de información registrada y publicada.</t>
  </si>
  <si>
    <t>Solicitar a la DTP para futuros contratos establecer, en la forma de pago, un porcentaje de descuento a la interventoría a partir de la segunda devolución del informe mensual por parte del IDU.</t>
  </si>
  <si>
    <t>Accion_1563</t>
  </si>
  <si>
    <t>Realizar el curso de MIPG organizado por el DASCD por parte de los funcionarios IDU</t>
  </si>
  <si>
    <t>Oportunidad de Mejora: Realizar un esquema de capacitaciones del MIPG</t>
  </si>
  <si>
    <t>Por Aprobar</t>
  </si>
  <si>
    <t>Accion_1564</t>
  </si>
  <si>
    <t>Contratar la formación de auditores internos en ISO 45001:2018</t>
  </si>
  <si>
    <t>Oportunidad de Mejora: Realizar un ciclo de auditorias internas en el primer semestre de 2019, que contemple los subsistemas (SGA, SGSST, SGSI y SGC).</t>
  </si>
  <si>
    <t>Accion_1565</t>
  </si>
  <si>
    <t>Preparar y tramitar la aprobación del plan anual de auditoria que incluya los Subsistemas de Gestión Ambiental, Calidad, SST y Seguridad de la información.</t>
  </si>
  <si>
    <t>Oportunidad de Mejora: Realizar un ciclo de auditorias internas en el primer semestre de 2019 , que contemple los subsistemas.</t>
  </si>
  <si>
    <t>Accion_1585</t>
  </si>
  <si>
    <t>Socializar los procedimientos actualizados de la DTPS a los servidores públicos del área</t>
  </si>
  <si>
    <t>Extemporaneidad en la revisión de la solicitud de trámite y soportes de procesos por parte de la DTPS</t>
  </si>
  <si>
    <t>Accion_1586</t>
  </si>
  <si>
    <t>Realizar inducciones y reinducciones para unificación de criterios y politicas a los servidores públicos del área</t>
  </si>
  <si>
    <t>Accion_1587</t>
  </si>
  <si>
    <t>Ausencia parcial de constancias impresas de la publicación de cada uno de los documentos publicados en los portales de contratación</t>
  </si>
  <si>
    <t>Accion_1588</t>
  </si>
  <si>
    <t>Accion_1589</t>
  </si>
  <si>
    <t>Ausencia de evidencia de revisión de las evaluaciones (iniciales y finales) de los respectivos procesos de selección, por parte del Director Técnico de Procesos Selectivos</t>
  </si>
  <si>
    <t>Accion_1590</t>
  </si>
  <si>
    <t>Empleo de formatos desactualizados y uso indebido de formatos</t>
  </si>
  <si>
    <t>Accion_1591</t>
  </si>
  <si>
    <t>Accion_1592</t>
  </si>
  <si>
    <t>Falta de oportunidad en publicaciones de Adenda</t>
  </si>
  <si>
    <t>Accion_1593</t>
  </si>
  <si>
    <t>Accion_1594</t>
  </si>
  <si>
    <t>Deficiencias en el control de firmas de documentos publicados en SECOP</t>
  </si>
  <si>
    <t>Accion_1595</t>
  </si>
  <si>
    <t>Accion_1597</t>
  </si>
  <si>
    <t>Elevar consultar a la Secretaría Jurídica de la Alcaldía de Bogotá sobre la obligatoriedad de la publicación en el CAV de los procesos de selección</t>
  </si>
  <si>
    <t>Ausencia de registros en el Portal de Contratación a la Vista CAV</t>
  </si>
  <si>
    <t>Accion_1598</t>
  </si>
  <si>
    <t>No se evidenciaron soportes de la ejecución de puntos de control relacionados en el Procedimiento PR-GC-02 Licitación Pública</t>
  </si>
  <si>
    <t>Accion_1599</t>
  </si>
  <si>
    <t>Socializar los procedimientos ACTUALIZADOS de la DTPS a los servidores públicos del área</t>
  </si>
  <si>
    <t>Accion_1600</t>
  </si>
  <si>
    <t>Ingreso de personal ajeno a la DTPS, sin realizar el registro en la respectiva planilla de control</t>
  </si>
  <si>
    <t>Accion_1601</t>
  </si>
  <si>
    <t>Realizar una inspección al parque automotor del IDU, diagnosticando el cumplimiento de elementos de seguridad mínimo requeridos en los vehículos.</t>
  </si>
  <si>
    <t>Carencia de elementos de seguridad mínimos requeridos en los vehículos.</t>
  </si>
  <si>
    <t>Accion_1602</t>
  </si>
  <si>
    <t>Dotar de elementos de seguridad mínimos requeridos, a los vehículos de la Entidad que fueron identificados con faltantes en los mismos.</t>
  </si>
  <si>
    <t>Accion_1603</t>
  </si>
  <si>
    <t>Socializar el uso del formato FO-RF-11 Orden de Servicio para la Revisión de Vehículos, entre los conductores y el conductor mecánico, además de exigir su diligenciamiento pleno, incluidas las firmas.</t>
  </si>
  <si>
    <t>Deficiencias en el diligenciamiento del formato de orden de servicio para la revisión de vehículos.</t>
  </si>
  <si>
    <t>Accion_1604</t>
  </si>
  <si>
    <t>Realizar la actualización documental de: 1. Resolución por la cual se constituye y reglamenta el funcionamiento de la Caja Menor de gastos generales del IDU, para la siguiente vigencia. 2. Manual MG-RF-02: Administración bienes muebles e inmuebles del IDU, teniendo en cuenta los nuevos lineamientos de la SDH o manual que expida dicha Secretaría. Las anteriores actualizaciones, conforme con la operación y gestión del proceso.</t>
  </si>
  <si>
    <t>Deficiencias en el control de cambios, disponibilidad y actualización normativa de información documentada del proceso</t>
  </si>
  <si>
    <t>Accion_1605</t>
  </si>
  <si>
    <t>Realizar jornada de organización y clasificación del inventario existente en la bodega de almacén ubicada en la carrera 96 No. 25G-27</t>
  </si>
  <si>
    <t>Inadecuada organización de bienes devolutivos en Almacén.</t>
  </si>
  <si>
    <t>Accion_1606</t>
  </si>
  <si>
    <t>Realizar inspecciones a las placas que identifican los bienes muebles que se encuentran en servicio del Instituto, durante los arqueos físicos mensuales realizados a los funcionarios y contratistas de prestación de servicios.</t>
  </si>
  <si>
    <t>Incumplimiento política de manejo de bienes del IDU.</t>
  </si>
  <si>
    <t>Accion_1607</t>
  </si>
  <si>
    <t>Accion_1608</t>
  </si>
  <si>
    <t>Documentar las solicitudes enviadas a la STRT con los problemas de funcionamiento del sistema Stone, que afecten el envío oportuno del informe valorizado de bienes a la STPC.</t>
  </si>
  <si>
    <t>Incumplimiento de disposiciones establecidas en el Anexo No. 1 Plan de Sostenibilidad Contable</t>
  </si>
  <si>
    <t>Accion_1609</t>
  </si>
  <si>
    <t>Gestionar ante la STRT, los ajustes que se consideren necesarios para el CHAT de valorización (Formato FO-TI-06)</t>
  </si>
  <si>
    <t>NO ATENCIÓN REQUERIMIENTOS EN CHAT Y CONTESTACIÓN EXTEMPORANEA DE PETICIONES</t>
  </si>
  <si>
    <t>Accion_1610</t>
  </si>
  <si>
    <t>Gestionar la revisión y actualización de la tipificación y tiempos en los radicados de entrada a la DTAV.</t>
  </si>
  <si>
    <t>CONTESTACIÓN EXTEMPORÁNEA DE PETICIONES</t>
  </si>
  <si>
    <t>Accion_1611</t>
  </si>
  <si>
    <t>Realizar la solicitud de ajuste de la nota de validez del Certifiacado de Estado de Cuenta para Trámite Notarial expedidos por página web y módulo ágil</t>
  </si>
  <si>
    <t>INCONSISTENCIA EN INFORMACIÓN GENERADA EN EL CERTIFICADO DE ESTADO DE CUENTA PARA TRÁMITE NOTARIAL</t>
  </si>
  <si>
    <t>Accion_1612</t>
  </si>
  <si>
    <t>Realizar seguimiento periódico mediante pruebas de impresión en el portal web y módulo ágill, de los Certificados de Estado de Cuenta para Trámite Notarial</t>
  </si>
  <si>
    <t>Accion_1613</t>
  </si>
  <si>
    <t>ESTRUCTURAR Y SENSIBILIZAR UNA NUEVA FORMA DE ACTUALIZACIÓN Y CONSULTA DEL NORMOGRAMA</t>
  </si>
  <si>
    <t>OPTIMIZACIÓN NORMOGRAMA</t>
  </si>
  <si>
    <t>Periodo Evaluado
Octubre 1 - DICIEMBRE 31</t>
  </si>
  <si>
    <t>DICIEMBRE 31 DE 2018</t>
  </si>
  <si>
    <t>Acumulado Plan
DICIEMBRE 31</t>
  </si>
  <si>
    <t>Nota: Este indicador, se está midiendo teniendo en cuenta las acciones programadas desde el 1 de enero de 2017 a la Fecha</t>
  </si>
  <si>
    <t>Accion_1</t>
  </si>
  <si>
    <t>Mediante la Resolución 4374 de 2010 se adoptó el Manual de Gestión Integral de Proyectos en el cual se establecieron las mejores practicas para el seguimiento y control de la ejecución de los contratos</t>
  </si>
  <si>
    <t>3.1.9.6.13. Hallazgo administrativo con presunta</t>
  </si>
  <si>
    <t>Contraloría de Bogotá</t>
  </si>
  <si>
    <t>Accion_2</t>
  </si>
  <si>
    <t>Efectuar el cruce de cuentas con las ESP"s</t>
  </si>
  <si>
    <t>Accion_3</t>
  </si>
  <si>
    <t>Adelantar las gestiones necesarias para ajustar los convenios suscritos por el IDU con las ESP"s aclarando el tema presupuestal para aclarar intervenciones</t>
  </si>
  <si>
    <t>Accion_4</t>
  </si>
  <si>
    <t>Adelantar un análisis técnico en el cual se identifiquen los responsables de los daños.</t>
  </si>
  <si>
    <t>3.1.8.5.2. Hallazgo administrativo con incidencia</t>
  </si>
  <si>
    <t>Accion_5</t>
  </si>
  <si>
    <t>De acuerdo con los resultados del análisis iniciar las acciones legales a que halla lugar</t>
  </si>
  <si>
    <t>Accion_6</t>
  </si>
  <si>
    <t>Adelantar la resciliación de la escritura pública 3714 correspondiente a la compraventa del RT 35275</t>
  </si>
  <si>
    <t>2.2 Presunto hallazgo administrativo con presunta</t>
  </si>
  <si>
    <t>Accion_7</t>
  </si>
  <si>
    <t>Generar oficios dirigidos a las Alcaldías Locales con información completa de los proyectos pendientes, con el fin de que las Alcaldías contribuyan a gestionar la entrega de las Areas de Cesión por parte de los Urbanizadores.</t>
  </si>
  <si>
    <t>Se evidenció que el IDU no ha realizado gestión</t>
  </si>
  <si>
    <t>Accion_8</t>
  </si>
  <si>
    <t>Requerir al Urbanizador el ajuste del proyecto de acuerdo a lo establecido en la Licencia de Urbanismo</t>
  </si>
  <si>
    <t>Es de anotar, que bien es cierto existen 7 áreas</t>
  </si>
  <si>
    <t>Accion_9</t>
  </si>
  <si>
    <t>Generar oficios dirigidos a las Alcaldías Locales con información completa de los incumplimientos por parte de los Urbanizadores en las obras ejecutadas</t>
  </si>
  <si>
    <t>Accion_10</t>
  </si>
  <si>
    <t>Requerir a la interventoría la presentación de un informe con la exigencia realizada a Urbanizadores y/o Terceros, del cumplimiento de las especificaciones de los proyectos y de las medidas</t>
  </si>
  <si>
    <t>Además, el IDU no exigió a los Interventores que son</t>
  </si>
  <si>
    <t>Accion_11</t>
  </si>
  <si>
    <t>Generar oficios dirigidos a las Alcaldías Locales, Secretaría Distrital de Planeación y al Departamento Administrativo de la Defensoría del Espacio Público, solicitando la autorización para la exclusión del seguimiento por parte del IDU a los proyectos INACTIVOS, teniendo en cuenta que son las Entidades Urbanísticas competentes</t>
  </si>
  <si>
    <t>Este Ente de control, advierte que los 59</t>
  </si>
  <si>
    <t>Accion_12</t>
  </si>
  <si>
    <t>Establecer un control que permita supervisar el cumplimiento de los plazos establecidos en los términos contractuales</t>
  </si>
  <si>
    <t>2.7.3.5 Hallazgo Administrativo con incidencia</t>
  </si>
  <si>
    <t>Accion_13</t>
  </si>
  <si>
    <t>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t>
  </si>
  <si>
    <t>2.7.4.1 Hallazgo Administrativo con</t>
  </si>
  <si>
    <t>Accion_14</t>
  </si>
  <si>
    <t>2.7.5.1 Hallazgo Administrativo con presunta</t>
  </si>
  <si>
    <t>Accion_15</t>
  </si>
  <si>
    <t>Diseñar e implementar un punto de control que permita supervisar el cumplimiento de los plazos establecidos en los términos contractuales.</t>
  </si>
  <si>
    <t>2.7.5.2 Hallazgo Administrativo con presunta</t>
  </si>
  <si>
    <t>Accion_16</t>
  </si>
  <si>
    <t>2.7.6.1 Hallazgo Administrativo con presunta incidencia disciplinaria</t>
  </si>
  <si>
    <t>Accion_17</t>
  </si>
  <si>
    <t>Actualizar el Documento de especificaciones técnicas IDU ET-2011 en relación con las definiciones sobre la materia, para que estén acordes con el Manual de Interventoria.</t>
  </si>
  <si>
    <t>2.7.6.2 Hallazgo Administrativo con presunta</t>
  </si>
  <si>
    <t>Accion_18</t>
  </si>
  <si>
    <t>2.7.7.1 Hallazgo Administrativo con presunta</t>
  </si>
  <si>
    <t>Accion_19</t>
  </si>
  <si>
    <t>2.13.2 Hallazgo Administrativo con</t>
  </si>
  <si>
    <t>Accion_20</t>
  </si>
  <si>
    <t>2.15.8.1 Hallazgo Administrativo por cuanto</t>
  </si>
  <si>
    <t>Accion_21</t>
  </si>
  <si>
    <t>Revisar el esquema con que cuenta la entidad para la planeación y estructuración de los programas conservación de la Malla Vial, efectuando los ajustes necesarios que garanticen que durante la ejecución de minimicen los cambios en los segmentos inicialmente</t>
  </si>
  <si>
    <t>2.4.2. Hallazgo administrativo, por presentarse una</t>
  </si>
  <si>
    <t>Accion_22</t>
  </si>
  <si>
    <t>Liquidar el anticipo entregado al contratista, en los términos establecidos en el contrato y conforme a la Ley.</t>
  </si>
  <si>
    <t>2.5.1. Hallazgo administrativo con presunta</t>
  </si>
  <si>
    <t>Accion_23</t>
  </si>
  <si>
    <t>Implementar un punto de control que permita supervisar el cumplimiento de los plazos establecidos en los términos contractuales.</t>
  </si>
  <si>
    <t>2.5.4. Hallazgo administrativo con presunta incidencia</t>
  </si>
  <si>
    <t>Accion_24</t>
  </si>
  <si>
    <t>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t>
  </si>
  <si>
    <t>2.6.3. Hallazgo administrativo con presunta</t>
  </si>
  <si>
    <t>Accion_25</t>
  </si>
  <si>
    <t>Revisar y actualizar la lista de chequeo "FO-EP-161" Componentes Etapa de Factibilidad</t>
  </si>
  <si>
    <t>2.1.1. Hallazgo administrativo con presunta incidencia</t>
  </si>
  <si>
    <t>Accion_26</t>
  </si>
  <si>
    <t>Incorporar en los contratos de prestacion de servicios, cuyo objeto este relacionado a algun acuerdo de valorizacion, una clausula de sometimiento a condicion de la ejecucion del contrato debido a la suspension o terminacion del acuerdo de valorizacion correspondiente</t>
  </si>
  <si>
    <t>2.1.2.   Hallazgo administrativo con Presunta</t>
  </si>
  <si>
    <t>Accion_27</t>
  </si>
  <si>
    <t>Incluir dentro de los estudios previos de los contratos asociados a la gestión de valorización que se presenten para la vigencia 2014 una condición que contemple que si el acuerdo es modificado, derogado o suspendido, el contrato se modificará y/o terminará de mutuo acuerdo de conformidad con la naturaleza de la modificación realizada al Acuerdo Distrital.</t>
  </si>
  <si>
    <t>Accion_28</t>
  </si>
  <si>
    <t>Incorporar en los contratos de prestación de servicios, cuyo objeto que esté relacionado a algún acuerdo de valorización, una cláusula de sometimiento a condición de la ejecución del contrato debido a la suspensión o terminación del acuerdo de valorización correspondiente</t>
  </si>
  <si>
    <t>2.1.3. Hallazgo administrativo con presunta incidencia</t>
  </si>
  <si>
    <t>Accion_29</t>
  </si>
  <si>
    <t>Incluir en el proyecto de acuerdo que se presente al Concejo Distrital para autorizar el cupo de endeudamiento para la Administración Central y los Establecimientos Públicos del Distrito Capital la obra sobre la que se adelantaron los Estudios y Diseños</t>
  </si>
  <si>
    <t>Accion_30</t>
  </si>
  <si>
    <t>2.2.1. Hallazgo Administrativo con</t>
  </si>
  <si>
    <t>Accion_31</t>
  </si>
  <si>
    <t>2.3.1. Hallazgo administrativo con presunta</t>
  </si>
  <si>
    <t>Accion_32</t>
  </si>
  <si>
    <t>Actualizar el modelo de minuta contractual para que en una de sus clausulas se estipule que el IDU girará el valor del anticipo a la cuenta bancaria exclusiva de la fiducia que se contrate luego de haberse suscrito el acta de inicio y dentro de los 45 días hábiles</t>
  </si>
  <si>
    <t>2.3.2. Hallazgo administrativo, porque el IDU</t>
  </si>
  <si>
    <t>Accion_33</t>
  </si>
  <si>
    <t>Solicitar a la Dirección Técnica de Gestión Contractual concepto acerca del incumplimiento del contratista por no atender las glosas establecidas en el acta de liquidación</t>
  </si>
  <si>
    <t>2.3.4. Hallazgo administrativo, porque el contratista</t>
  </si>
  <si>
    <t>Accion_34</t>
  </si>
  <si>
    <t>Emitir concepto jurídico de acuerdo con la solicitud enviada por la Dirección Técnica de Mantenimiento</t>
  </si>
  <si>
    <t>Accion_35</t>
  </si>
  <si>
    <t>Enviar memorando por parte de la Dirección Técnica de Mantenimiento a la Dirección Técnica de Gestión Judicial, para que se realicen las acciones legales a que haya lugar tendientes al cumplimiento de los compromisos adquiridos por el CONTRATISTA en el acta de liquidación.</t>
  </si>
  <si>
    <t>Accion_36</t>
  </si>
  <si>
    <t>La DTM mediante memorando solicitará al área encargada en la Entidad de la elaboración de los contratos de obra e interventoría, que para los futuros contratos de tal naturaleza, se establezca un plazo para suscribir el acta de inicio, acorde a las necesidades reales segun las actividades a desarrollarse, previas a la suscripcion de dicha acta.</t>
  </si>
  <si>
    <t>2.3.5. Hallazgo administrativo con presunta incidencia disciplinaria</t>
  </si>
  <si>
    <t>Accion_37</t>
  </si>
  <si>
    <t>Dado que con posterioridad a la terminación del contrato IDU-77-2006 fue revisado y modificado el Manual de Gestión Contractual, y que los contratos adicionales y mayores cantidades de obra se encuentraban establecidos en los numerales 8.5.3 y 8.5.5. respectivamente. La DTM en lo sucesivo dará cumplimiento estricto a lo establecido en dicho Manual con relación a lo referido en el hallazgo.</t>
  </si>
  <si>
    <t>2.3.6. Hallazgo administrativo, por la falta de planeación</t>
  </si>
  <si>
    <t>Accion_38</t>
  </si>
  <si>
    <t>La DTM realizará la gestión pertinente encaminada a que los contratos a cargo se liquiden dentro del plazo establecido en el mismo o en su defecto dentro del plazo establecido por la ley. En el evento en que los contratistas e Interventores incumplan con esta obligación se iniciaran las acciones legales a que halla lugar</t>
  </si>
  <si>
    <t>2.3.7. Hallazgo administrativo con presunta</t>
  </si>
  <si>
    <t>Accion_39</t>
  </si>
  <si>
    <t>Requerir a la aseguradora Seguros del Estado S.A para que efectúe el pago de la cláusula penal pecuniaria del contrato IDU-1385-2012, equivalente a $2.002.800</t>
  </si>
  <si>
    <t>2.4.1. Hallazgo administrativo porque a la fecha</t>
  </si>
  <si>
    <t>Accion_40</t>
  </si>
  <si>
    <t>En el caso que la aseguradora no realice el pago de acuerdo con los requerimientos realizados por la Entidad, solicitar a la DTGJ el inicio del cobro ejecutivo.</t>
  </si>
  <si>
    <t>Accion_41</t>
  </si>
  <si>
    <t>Citar al petente y a los siguientes delegados: IDU - Defensor del ciudadano IDU, Jurídica IDU, Valorización IDU y al representante del área de Construcciones del IDRD.</t>
  </si>
  <si>
    <t>2.5.1. Hallazgo administrativo porque las diferentes</t>
  </si>
  <si>
    <t>Accion_42</t>
  </si>
  <si>
    <t>Revisar y actualizar la lista de chequeo FO-GC-028 Lista de chequeo para la elaboración de contratos PSP y los de apoyo a la gestión con personas naturales</t>
  </si>
  <si>
    <t>No se adjuntaron documentos que forman parte del</t>
  </si>
  <si>
    <t>Accion_43</t>
  </si>
  <si>
    <t>Participar en mesas de trabajo conjuntas con la EAAB y la SDH con el fin de conciliar las operaciones recíprocas entre el IDU y la EAAB</t>
  </si>
  <si>
    <t>2.2.6.1 Hallazgo Administrativo, porque los</t>
  </si>
  <si>
    <t>Accion_44</t>
  </si>
  <si>
    <t>Elaborar un informe trimestral que muestre la gestión de la Entidad en la ejecución del avance físico de los proyectos de inversión 809 "Desarrollo y Sostenibilidad de la Infraestructura para la Movilidad" y 810 "Desarrollo y Conservación del Espacio Público y la Red de Ciclo-Rutas"</t>
  </si>
  <si>
    <t>2.4.4. Observación administrativa por el nulo y bajo avance</t>
  </si>
  <si>
    <t>Accion_45</t>
  </si>
  <si>
    <t>Incluir los proyectos 321 y 323 en el Anteproyecto de presupuesto de la vigencia 2015.</t>
  </si>
  <si>
    <t>2.4.6. Observación administrativa con presunta</t>
  </si>
  <si>
    <t>Accion_46</t>
  </si>
  <si>
    <t>Solicitar los recursos a la Secretaría Distrital de Hacienda para los proyectos 321 y 323</t>
  </si>
  <si>
    <t>Accion_47</t>
  </si>
  <si>
    <t>Realizar el seguimiento correspondiente a los procesos de expropiación judicial y reiterar por escrito al DADEP la entrega de los predios requeridos para la obra.</t>
  </si>
  <si>
    <t>Accion_48</t>
  </si>
  <si>
    <t>Modificar la minuta de los contratos de obra e interventoría para establecer el plazo de subscripción del acta de inicio una vez cumplidos los requisitos de perfeccionamiento, legalización y ejecución.</t>
  </si>
  <si>
    <t>2.9.1.1. Observación administrativo con</t>
  </si>
  <si>
    <t>Accion_49</t>
  </si>
  <si>
    <t>Elaborar un cuadro de seguimiento para verificar el inicio en tiempo de los contratos de la DTC.</t>
  </si>
  <si>
    <t>Accion_50</t>
  </si>
  <si>
    <t>Promover en conjunto con la interventoría la formulación de acciones que permitan la disminución del retraso en el contrato</t>
  </si>
  <si>
    <t>2.9.2.1. Observacioón Administrativa Por Los Atrasos</t>
  </si>
  <si>
    <t>Accion_51</t>
  </si>
  <si>
    <t>Incluir en el manual de contratación un ítem que especifique que los contratos de consultoría de ingeniería básica avanzada de más de 129000 SMLV cuente con interventoría desde el inicio de la consultoría</t>
  </si>
  <si>
    <t>2.9.2.2. Observación Administrativa Por Haber Contratado</t>
  </si>
  <si>
    <t>Accion_52</t>
  </si>
  <si>
    <t>2.9.4.1. Observación administrativa con presunta</t>
  </si>
  <si>
    <t>Accion_53</t>
  </si>
  <si>
    <t>Accion_54</t>
  </si>
  <si>
    <t>Dar cumplimiento con el envío de las actas de inicio de los contratos de obra e interventoría en el plazo establecido para garantizar su publicación en el Sistema Electrónico de Contratación Pública (SECOP)</t>
  </si>
  <si>
    <t>2.9.12.1. Observación administrativa, por la no publicación</t>
  </si>
  <si>
    <t>Accion_55</t>
  </si>
  <si>
    <t>Elaborar cuadro de cumplimiento de publicación mensual de actas de inicio en el SECOP.</t>
  </si>
  <si>
    <t>Accion_56</t>
  </si>
  <si>
    <t>Completar la capacidad de los 500 cupos que deben asignarse a la sede de alcázares, ya sea a través de la contratación del personal faltante una vez culmine la Ley de garantías electorales y/o mediante la redistribución de las áreas de Dirección Técnica de Predios y la Dirección Técnica de Apoyo a la Valorización</t>
  </si>
  <si>
    <t>2.9.15.1. Hallazgo administrativo con presunta incidencia</t>
  </si>
  <si>
    <t>Accion_57</t>
  </si>
  <si>
    <t>Contar con la adición y/o modificación del contrato de Interventoría para la vigencia 2014 y la proyección de los plazos y valor para las vigencias 2014 y 2015 de acuerdo a la programación de la inversión del contrato de obra y de interventoría.</t>
  </si>
  <si>
    <t>3.1.2. Observación administrativa, porque a la fecha</t>
  </si>
  <si>
    <t>Accion_58</t>
  </si>
  <si>
    <t>Para aquellos procesos de contratación de obras de conservación que requieran intervenciones transitorias en el marco de la gradualidad de un proyecto se incluirá en los respectivos pliegos de condiciones, como obligación del contratista, la constitución de la garantía de estabilidad conforme a la gradualidad de la intervención</t>
  </si>
  <si>
    <t>3.2.1.1 Observación administrativa con presunta</t>
  </si>
  <si>
    <t>Accion_59</t>
  </si>
  <si>
    <t>Reformular el PETIC para alinearlo de manera mas contundente con la planeación estratégica de la entidad, de forma que se apoye el cumplimiento de los proyectos misionales</t>
  </si>
  <si>
    <t>2.1.1. hallazgo administrativo resultado</t>
  </si>
  <si>
    <t>Accion_60</t>
  </si>
  <si>
    <t>Realizar una jornada de sensibilización sobre contratación directa</t>
  </si>
  <si>
    <t>2.2.1. Hallazgo administrativo con incidencia disciplinaria.</t>
  </si>
  <si>
    <t>Accion_61</t>
  </si>
  <si>
    <t>Desmontar gradualmente el contrato de arriendo de PCs</t>
  </si>
  <si>
    <t>Accion_62</t>
  </si>
  <si>
    <t>Modificar en primera instancia la forma de pagar los nuevos desarrollos de software, teniendo en cuenta los productos solicitados y recibidos; y no las horas empleadas en el trabajo desarrollado, definiendo previamente el valor de cada nuevo desarrollo. En caso necesario de consumo de horas por desarrollos menores imprevistos se efectuará un seguimiento estricto a la actividad</t>
  </si>
  <si>
    <t>2.2.2. Hallazgo Administrativo con incidencia disciplinaria, por fallas en la elaboración de los estudios previos a la suscripción del Contrato Interadministrativo No. IDU-968-2013 y en la supervisión de la ejecución del mismo.</t>
  </si>
  <si>
    <t>Accion_63</t>
  </si>
  <si>
    <t>Conforme a los cronogramas de ejecucion de Obras establecidos por el IDU, suscribir los contratos de los proceso de licitacion de los siguientes proyectos: Proceso licitarorio IDU-LP SGI -020-2014 para Avenida de los cerros (avenida circunvalar) desde calle 9 hasta avenida de los comuneros. Proceso licitarorio IDU-LP SGI - 015-2014 para Avenida Colombia (Ak 24) Desde La Calle 76 Hasta Avenida Medellín (Ac 80) Proceso licitarorio IDU-LP SGI - 023-2014 para Av Ferrocarril de Occidente desde la Cra 93 hasta la AK 100 Proceso licitarorio IDU-LP SGI - 021-2014 para Av. Bosa desde la Av. Agoberto Mejia hasta la Av. Ciudad de Cali. Proceso licitarorio IDU-LP SGI - 013-2014 para Av. la Sirena desde la Ak 7 hasta la Av. Laureano Gomez (Ak 9)</t>
  </si>
  <si>
    <t>Accion_64</t>
  </si>
  <si>
    <t>Perfeccionar la trasferencia de los inmuebles para desarrollar programas de vivienda de interes prioritario dentro de los planes Distritaltes de Vivienda correspondientes sobrantes del Proyecto Ampliacion Avenida Comuneros</t>
  </si>
  <si>
    <t>Accion_65</t>
  </si>
  <si>
    <t>2.1.2. Hallazgo administrativo con presunta incidencia disciplinaria</t>
  </si>
  <si>
    <t>Accion_66</t>
  </si>
  <si>
    <t>Elaborar Base de Datos de Querellas por parte de la Dirección Técnica de Gestión Judicial.</t>
  </si>
  <si>
    <t>2.1.3. Hallazgo administrativo con presunta incidencia,</t>
  </si>
  <si>
    <t>Accion_67</t>
  </si>
  <si>
    <t>Solicitar a la Alcaldía Mayor de Bogotá incluir en el Sistema SIPROJ las Querellas.</t>
  </si>
  <si>
    <t>Accion_68</t>
  </si>
  <si>
    <t>Solicitar a la Subdirección Técnica de Recursos Tecnológicos un programa que nos permita incluir y actualizar Querellas</t>
  </si>
  <si>
    <t>Accion_69</t>
  </si>
  <si>
    <t>Conciliar trimestralmente base de datos referidas a querellas entre la Dirección Técnica de Predios y la Dirección Técnica de Gestión Judicial.</t>
  </si>
  <si>
    <t>2.1.4. Hallazgo administrativo por la falta de gestión de la administración,</t>
  </si>
  <si>
    <t>Accion_70</t>
  </si>
  <si>
    <t>Elaborar un informe en el cual se defina qué es un "área de trabajo" y que contenga un inventario con las áreas de trabajo que se encuentran instaladas en la sede Alcazares y donde se relacione el usuario (funcionario o contratista) responsable del mismo y/o las</t>
  </si>
  <si>
    <t>2.1.1. Observación administrativa con presunta</t>
  </si>
  <si>
    <t>Accion_71</t>
  </si>
  <si>
    <t>Presentar a la Contraloría de Bogotá un informe en el cual se evidencien los productos generados por el personal que labora en la sede Alcázarez, con el fin de corroborar la necesidad de la contratación de dicho espacio.</t>
  </si>
  <si>
    <t>Accion_72</t>
  </si>
  <si>
    <t>Realizar jornadas de actualización para garantizar que los servidores públicos conozcan los cambios surtidos en el proceso de actualización del MECI.</t>
  </si>
  <si>
    <t>2.2.1.1. Hallazgo Administrativo con presunta incidencia disciplinaria</t>
  </si>
  <si>
    <t>Accion_73</t>
  </si>
  <si>
    <t>Formalizar mediante acto administrativo la adopción de la actualización del Modelo Estándar de Control Interno MECI en el IDU.</t>
  </si>
  <si>
    <t>Accion_74</t>
  </si>
  <si>
    <t>Solicitar concepto a la Dirección Distrital de Desarrollo Institucional, responsable de los lineamientos del Sistema Integrado de Gestión en el Distrito Capital, sobre la implementación.</t>
  </si>
  <si>
    <t>2.2.1.2. Hallazgo administrativo con presunta incidencia disciplinaria</t>
  </si>
  <si>
    <t>Accion_75</t>
  </si>
  <si>
    <t>Cumplir con el 100% del cronograma para la implementación del SIG definido por la alcaldía con corte al 31 de diciembre de 2015</t>
  </si>
  <si>
    <t>Accion_76</t>
  </si>
  <si>
    <t>Ajustar el procedimiento de "RESPUESTA INFORME AUDITORIA y GESTiÓN PLAN MEJORAMIENTO CON ORGANISMOS DE CONTROL"</t>
  </si>
  <si>
    <t>2.2.2.1. Hallazgo administrativo por las acciones</t>
  </si>
  <si>
    <t>Accion_77</t>
  </si>
  <si>
    <t>Fortalecer las etapas de preinversión (factibilidad y diseño) y ejecución (construcción) de los proyectos de infraestructura vial y espacio público que ejecute el Instituto en su ciclo de vida, mediante la elaboración de una guía que permita alinear los conceptos y entregables de factibilidad (DTP) a diseño (DTD) y de diseño (DTD) a construcción (DTC) de tal forma que sirva de herramienta que contribuya al logro de sus objetivos, y a la mejora de la planeación de dichos proyectos.</t>
  </si>
  <si>
    <t>2.2.3.1.1. Hallazgo Administrativo con presunta incidencia</t>
  </si>
  <si>
    <t>Accion_78</t>
  </si>
  <si>
    <t>2.2.3.3.1. Hallazgo Administrativo con presunta incidencia</t>
  </si>
  <si>
    <t>Accion_79</t>
  </si>
  <si>
    <t>2.2.3.4.1. Observación Administrativa</t>
  </si>
  <si>
    <t>Accion_80</t>
  </si>
  <si>
    <t>Suscribir el acta de recibo final del contrato, momento en el cual se actualizaran las garantías vigentes.</t>
  </si>
  <si>
    <t>2.2.3.4.2. Hallazgo Administrativo con presunta incidencia</t>
  </si>
  <si>
    <t>Accion_81</t>
  </si>
  <si>
    <t>2.2.3.5.1. Hallazgo Administrativo Con Presunta Incidencia Disciplinaria Por la falta de planeación, toda vez que las adiciones superaron el limite legal establecido en el artículo 40 de la Ley 90 de 1993.</t>
  </si>
  <si>
    <t>Accion_82</t>
  </si>
  <si>
    <t>Establecer en el acta de Liquidación del contrato, el balance final del contrato, de acuerdo a lo establecido en los términos de referencia y documentos del contrato.</t>
  </si>
  <si>
    <t>2.2.3.5.2. Hallazgo Administrativo con presunta incidencia Disciplinaria por falta de control y supervisión.</t>
  </si>
  <si>
    <t>Accion_83</t>
  </si>
  <si>
    <t>2.2.3.5.3. Hallazgo administrativo con presunta incidencia disciplinaria y fiscal porque se efectuaron mayores pagos en actividades objeto del contrato de obra IDU-032 de 2011.</t>
  </si>
  <si>
    <t>Accion_84</t>
  </si>
  <si>
    <t>Allegar los informes los informes de interventoría No. 38 y 39, así como también los informes ambientales de interventoría No. 45 y 46.</t>
  </si>
  <si>
    <t>2.2.3.5.4. Hallazgo administrativo con presunta incidencia disciplinaria</t>
  </si>
  <si>
    <t>Accion_85</t>
  </si>
  <si>
    <t>Establecer en la Matriz de Riesgos del proceso de Construcción las causas, los riesgos y las consecuencias de no contar con los CDP´s de las adiciones o Mayores cantidades de obra cuando estos dependan del giro de un tercero.</t>
  </si>
  <si>
    <t>2.2.3.6.1. Hallazgo administrativo con presunta incidencia disciplinaria</t>
  </si>
  <si>
    <t>Accion_86</t>
  </si>
  <si>
    <t>Incorporar en la lista de chequeo de los estudios previos, la verificación de la disponibilidad de los predios o áreas a intervenir cuando estos deriven de una cesión o uso de suelo.</t>
  </si>
  <si>
    <t>2.2.3.6.2. Hallazgo administrativo con presunta incidencia disciplinaria</t>
  </si>
  <si>
    <t>Accion_87</t>
  </si>
  <si>
    <t>Hacer seguimiento mensual a las garantía que amparan cada contrato para su actualización al termino del mismo</t>
  </si>
  <si>
    <t>2.2.3.6.3. Hallazgo administrativo con presunta incidencia</t>
  </si>
  <si>
    <t>Accion_88</t>
  </si>
  <si>
    <t>Realizar seguimiento a la aprobación de los productos del Contrato IDU-2226-2013, en el evento de incumplimiento de la entrega de los productos pendientes se afectaran las garantías de cumplimiento y calidad, así como la correspondiente aplicación de la cláusula penal pecuniaria.</t>
  </si>
  <si>
    <t>2.2.3.7.1. Hallazgo administrativo con presunta incidencia disciplinaria</t>
  </si>
  <si>
    <t>Accion_89</t>
  </si>
  <si>
    <t>2.2.3.8.2. Hallazgo administrativo con presunta incidencia</t>
  </si>
  <si>
    <t>Accion_90</t>
  </si>
  <si>
    <t>En virtud a que la entidad ha cumplido con las exigencias de la SDM, para obtener los PMT del contrato IDU-1885-2013, sin que ese PMT se haya a probado, se escalará el tema en el comité intersectorial del Distrito con el fin de Agilizar y obtener la aprobación del Mismo</t>
  </si>
  <si>
    <t>2.2.3.8.3. Hallazgo administrativo con presunta incidencia disciplinaria</t>
  </si>
  <si>
    <t>Accion_91</t>
  </si>
  <si>
    <t>Adjudicar el proceso de construcción de un muro con tendencia verde en la calle 45 entre carreras 7 y 13 costado sur, utilizando los diseños realizados por parte del contrato de obra No. 1885 de 2013.</t>
  </si>
  <si>
    <t>2.2.3.8.4. Hallazgo Administrativo con presunta incidencia</t>
  </si>
  <si>
    <t>Accion_92</t>
  </si>
  <si>
    <t>Generar una Guía en donde se establezca la metodología, requisitos, elementos técnicos, alcance de las actividades de pre-diagnóstico y diagnóstico, para estructurar un programa de conservación para la infraestructura vial y espacio público construido en Bogotá D.C., y mecanismos de control a los cambios de las priorizaciones y metas fijadas preliminarmente.</t>
  </si>
  <si>
    <t>2.2.3.9.1. Hallazgo administrativo con presunta</t>
  </si>
  <si>
    <t>Accion_93</t>
  </si>
  <si>
    <t>En virtud a que la entidad ha cumplido con las exigencias de la Secretaría de Movilidad - SDM para obtener por parte de ésta el recibo de las obras de señalización llevadas a cabo en el contrato 59/2012, sin que dicho recibo se haya surtido, con el fin de agilizar y obtener el mismo, se escalará el tema al Comité Intersectorial Distrital</t>
  </si>
  <si>
    <t>2.2.3.9.2. Hallazgo administrativo, porque los contratos de obra No 059 de 2012 e interventoría No 066 de 2012, no se han podido liquidar debido a la falta de recibo a satisfacción de las obras ejecutadas por parte de la Secretaría Distrital de Movilidad</t>
  </si>
  <si>
    <t>Accion_94</t>
  </si>
  <si>
    <t>2.2.3.10.1. Hallazgo administrativo con presunta</t>
  </si>
  <si>
    <t>Accion_95</t>
  </si>
  <si>
    <t>Incluir en el modelo de pliegos de condiciones de obra, de una disposición mediante la cual se de la directriz a los futuros contratistas sobre las líneas de inversión que deben escoger para el manejo del patrimonio autónomo que se constituye para el manejo del anticipo, por parte de las fiduciarias.</t>
  </si>
  <si>
    <t>2.2.3.10.2. Hallazgo administrativo con presunta incidencia</t>
  </si>
  <si>
    <t>Accion_96</t>
  </si>
  <si>
    <t>2.2.3.10.3. Hallazgo administrativo por el</t>
  </si>
  <si>
    <t>Accion_97</t>
  </si>
  <si>
    <t>Proyectar el Estatuto de Valorización incluyendo orientaciones que propendan por la reduccción de la incertidumbre en las obras de los proyectos de acuerdo</t>
  </si>
  <si>
    <t>2.2.3.12.1. Hallazgo administrativo con Presunta incidencia disciplinaria</t>
  </si>
  <si>
    <t>Accion_98</t>
  </si>
  <si>
    <t>La Entidad no está de acuerdo con el hallazgo levantado, toda vez que el contrato no corresponde a la vigencia auditada y se acatarán los requisitos legales para la suscripción del contrato IDU-001-2015. No obstante lo anterior, la entidad Ejecutará las siguientes acciones de mejora: 1. Realizó capacitaciones al personal de la Dirección Técnica Administrativa y Financiera que apoya la elaboración de estudios previos y supervisión de contratos, sobre diseño y elaboración de estudios de mercado y estudios previos.</t>
  </si>
  <si>
    <t>2.2.3.13.1. Hallazgo administrativo con posible incidencia disciplinaria</t>
  </si>
  <si>
    <t>Accion_99</t>
  </si>
  <si>
    <t>2.Realizar una socialización de la "Guía para la Elaboración de Estudios del Sector", emitida por Colombia Compra Eficiente; dirigida a funcionarios y/o contratistas encargados de elaborar Estudios previos y Supervisar contratos en el Instituto.</t>
  </si>
  <si>
    <t>Accion_100</t>
  </si>
  <si>
    <t>Formular y Adoptar un Plan de Acción especificando los diferentes componentes técnicos, financieros, sociales, ambientales, jurídicos y de gestión del Proyecto, dimensionando los diferentes recursos requeridos para su ejecución.</t>
  </si>
  <si>
    <t>2.2.3.14.1. Hallazgo administrativo con presunta</t>
  </si>
  <si>
    <t>Accion_101</t>
  </si>
  <si>
    <t>Establecer en el procedimiento de liquidacion de contratos y convenios la previsión de la procedencia de la liquidación de los contratos de interventoría de obra cuando el contrato de obra objeto de la interventoria se liquide en sede judicial.</t>
  </si>
  <si>
    <t>2.2.3.15.1. Hallazgo administrativo por supeditar</t>
  </si>
  <si>
    <t>Accion_102</t>
  </si>
  <si>
    <t>Incorporar en la ejecución de los proyectos de obra de PDD 809, 810 y 543 la "Guía de seguimiento a proyectos de infraestructura y espacio público"</t>
  </si>
  <si>
    <t>2.2.4.1. Hallazgo administrativo con presunta</t>
  </si>
  <si>
    <t>Accion_103</t>
  </si>
  <si>
    <t>1. Elaborar un informe trimestral, dirigido a la Dirección General, en el cual se evidencie el estado de la ejecución de pasivos y reservas de la entidad.</t>
  </si>
  <si>
    <t>2.2.5.1.3.1. Hallazgo Administrativo con Presunta</t>
  </si>
  <si>
    <t>Accion_104</t>
  </si>
  <si>
    <t>Adoptar el procedimiento "Gestión para el pago de providencias judiciales y decisiones extrajudiciales", con el fin de minimizar el tiempo otorgado por el Decreto 606 de 2011 y la Ley 1437 de 2011 para pagar las condenas en contra del Instituto.</t>
  </si>
  <si>
    <t>2.2.5.1.7.1. Hallazgo Administrativo con Incidencia</t>
  </si>
  <si>
    <t>Accion_105</t>
  </si>
  <si>
    <t>Solicitar a la OAP incluir en el anteproyecto de presupuesto para la vigencia 2016, los recursos proyectados por la DTGJ para atender el pago de las sentencias judiciales.</t>
  </si>
  <si>
    <t>Accion_106</t>
  </si>
  <si>
    <t>2.2.5.1.7.2. Hallazgo Administrativo con incidencia</t>
  </si>
  <si>
    <t>Accion_107</t>
  </si>
  <si>
    <t>Accion_108</t>
  </si>
  <si>
    <t>2.2.5.1.7.3. Hallazgo Administrativo con Incidencia Fiscal</t>
  </si>
  <si>
    <t>Accion_109</t>
  </si>
  <si>
    <t>Accion_110</t>
  </si>
  <si>
    <t>Generar una Guía en donde se establezca la metodología, requisitos, elementos técnicos, alcance de las actividades de pre-diagnóstico y diagnóstico, para estructurar un programa de conservación para la infraestructura vial y espacio público construido en Bogotá D.C. ,y mecanismos de control a los cambios de las priorizaciones y metas fijadas preliminarmente.</t>
  </si>
  <si>
    <t>3.2.2.1. Hallazgo administrativo con presunta incidencia disciplinaria por falta de planeación.</t>
  </si>
  <si>
    <t>Accion_111</t>
  </si>
  <si>
    <t>Realizar 2 jornadas de capacitación en actividades propias para adelantar modificaciones contractuales</t>
  </si>
  <si>
    <t>3.2.7.1. Hallazgo administrativo con</t>
  </si>
  <si>
    <t>Accion_112</t>
  </si>
  <si>
    <t>Continuar con el procedimento de "Seguimiento a la estabilidad y calidad de las obras con póliza vigente".</t>
  </si>
  <si>
    <t>3.1.1. Hallazgo administrativo con presunta incidencia disciplinaria y fiscal en cuantía de $94.615.639, por los daños existentes en las vías objeto del contrato de obra IDU-071 de 2012</t>
  </si>
  <si>
    <t>Accion_113</t>
  </si>
  <si>
    <t>Se requerirá al contratista a través de la Interventoría para que de atención a las observaciones planteadas por el Ente de Control así como las que evidencie el Instituto en el desarrollo del contrato.</t>
  </si>
  <si>
    <t>3.2.1. Hallazgo administrativo por falta de atención oportuna en las reparaciones a los daños evidenciados del contrato de obra IDU-1686 de 2014.</t>
  </si>
  <si>
    <t>Accion_114</t>
  </si>
  <si>
    <t>En caso de no ser atendidas las observaciones del ente de control por el contratista se dará inicio a las acciones legales previstas en el contrato.</t>
  </si>
  <si>
    <t>Accion_115</t>
  </si>
  <si>
    <t>Realizar la liquidación del convenio 005 de 2001.</t>
  </si>
  <si>
    <t>3.3.1. Hallazgo administrativo porque a la fecha no se ha liquidado el convenio 005 de 2001.</t>
  </si>
  <si>
    <t>Accion_116</t>
  </si>
  <si>
    <t>Realizar un Balance Financiero del estado del modificatorio 7 de 2014 con corte a 31 de diciembre de 2015 y presentarlo en el primer trimestre del año 2016 en sede del Comité IDU - Transmilenio con el fin de Informar a Transmilenio S.A. el estado de ejecución de los recursos.</t>
  </si>
  <si>
    <t>3.4.1. Hallazgo administrativo con presunta incidencia disciplinaria y penal por la inadecuada distribución de la transferencia de recursos específicos al proyecto troncal avenida Boyacá.</t>
  </si>
  <si>
    <t>Accion_117</t>
  </si>
  <si>
    <t>Estructurar y adoptar un documento que establezca de manera precisa la adecuada gestión y reprote de los recursos que TM transfiere al IDU para los proyectos de troncales soportados en el Convenio 020 de 2001 y sus diferentes modificatorios.</t>
  </si>
  <si>
    <t>3.4.2. Hallazgo administrativo con presunta incidencia disciplinaria y penal por no reportar a TRASMILENIO la información exacta y veraz frente a la ejecución de recursos proyecto troncal avenida Boyacá.</t>
  </si>
  <si>
    <t>Accion_118</t>
  </si>
  <si>
    <t>Publicar en el Sistema Electrónico de Contratación Pública - SECOP el Acto Administrativo de Justificación de la Contratación Directa y los Estudios Previos del Convenio 3 de 2012.</t>
  </si>
  <si>
    <t>3.5.1. Hallazgo administrativo con presunta incidencia disciplinaria por no presentar oportunamente las actualizaciones en Portal de Contratación Estatal - SECOP del contrato interadministrativo 3 de 2012.</t>
  </si>
  <si>
    <t>Accion_119</t>
  </si>
  <si>
    <t>En la actualidad el Instituto cuenta con el Procedimiento PR-GC-09 – ELABORACIÓN Y SUSCRIPCIÓN DE CONVENIOS Y CONTRATOS INTERADMINISTRATIVOS DE CONTRATACIÓN DIRECTA POR CAUSALES DISTINTAS A LA PRESTACIÓN DE SERVICIOS Y DE APOYO A LA GESTIÓN – 14/08/2014 e Instructivo IN-IN-014 – ELABORACIÓN SUSCRIPCIÓN EJECUCIÓN Y TERMINACIÓN DE CONVENIOS Y CONTRATOS INTERADMINISTRATIVOS -30/12/2013 implementados por el IDU con posterioridad a la estructuración y suscripción del Contrato Interadministrativo N° 03-2012; los cuales se vienen empleando desde su adopción con lo que se considera se minimiza la ocurrencia de este riesgo.</t>
  </si>
  <si>
    <t>3.5.2. Hallazgo administrativo con presunta incidencia disciplinaria por la falta de Planeación en la etapa precontractual toda vez que se evidencio la no existencia de los estudios previos.</t>
  </si>
  <si>
    <t>Accion_120</t>
  </si>
  <si>
    <t>El Ordenador del Gasto del Contrato o Convenio Interadministrativo designará mediante memorando el supervisor del mismo una vez se sucriba el Contrato o Convenio Administrativo.</t>
  </si>
  <si>
    <t>3.5.3. Hallazgo administrativo con presunta incidencia disciplinaria por no nombrar un Supervisor por parte del IDU durante la ejecución del contrato.</t>
  </si>
  <si>
    <t>Accion_121</t>
  </si>
  <si>
    <t>Mediante oficio se continuará requiriendo a la UAERMV el cumplimiento de las obligaciones contractuales establecidas en la minuta del contrato interadministrativo No. 03-2012 y en los estudios previos en lo referente a las pólizas constituidas en el mismo; igualmente respecto a lo consignado en las notas definidas en el acta de liquidacion.</t>
  </si>
  <si>
    <t>3.5.4. Hallazgo administrativo con presunta incidencia disciplinaria por haber efectuado pagos a cargo del valor del contrato para las pólizas de amparo</t>
  </si>
  <si>
    <t>Accion_122</t>
  </si>
  <si>
    <t>Mediante oficio se continuará con los requerimientos a la UAERMV en cuanto al cumplimiento de lo allí establecido igualmente respecto a las notas definidas en el acta de liquidación con relación a reitegrar los saldos existentes a favor del IDU</t>
  </si>
  <si>
    <t>3.5.5. Hallazgo administrativo con presunta incidencia disciplinaria por el manejo indebido de la cuenta de ahorros que aperturó la UAERMV, para depositar los dineros exclusivos del convenio.</t>
  </si>
  <si>
    <t>Accion_123</t>
  </si>
  <si>
    <t>Mediante oficio se continuará con los requerimientos a la UAERMV en cuanto al cumplimiento de lo allí establecido para estos rendimientos financieros e igualmente respecto a las notas definidas en el acta de liquidación con relación a consignar los rendimientos pendientes hasta la fecha efectiva de la devolución de los saldos a favor del IDU</t>
  </si>
  <si>
    <t>3.5.6. Hallazgo administrativo con presunta incidencia disciplinaria por incumplimiento en las consignaciones de los rendimientos financieros al IDU, generados en las cuentas de ahorro aperturadas para la administración del contrato interadministrativo 3</t>
  </si>
  <si>
    <t>Accion_124</t>
  </si>
  <si>
    <t>Incluir la fase de liquidación de contrato dentro del ciclo de vida del proyecto con el fin de hacer seguimiento a esta fase a todos los proyectos misionales que ejecuta la entidad.</t>
  </si>
  <si>
    <t>3.7.1. Hallazgo administrativo con presunta incidencia disciplinaria, por no liquidar los contratos en el periodo comprendido entre el 1 de enero de 2008 a 31 de diciembre de 2012, toda vez que no se evidencia una actuación oportuna y diligente.</t>
  </si>
  <si>
    <t>Accion_125</t>
  </si>
  <si>
    <t>Tramitar la Firma de las pólizas vigentes del actual programa de seguros.</t>
  </si>
  <si>
    <t>3.9.1. Hallazgo administrativo por cuanto las pólizas que amparan el manejo y los responsables de las cajas menores no se encontraron firmadas por el tomador, IDU.</t>
  </si>
  <si>
    <t>Accion_126</t>
  </si>
  <si>
    <t>Diseñar aprobar e implementar una lista de chequeo para verificar el cumplimiento de los requisitos de legalización de las pólizas tomadas por el IDU incluyendo la acción de firma por parte del tomador.</t>
  </si>
  <si>
    <t>Accion_127</t>
  </si>
  <si>
    <t>Incluir en la circular de lineamientos para el cierre fiscal de la vigencia 2015 las fechas limites para las siguientes actividades relacionadas con las Cajas Menores: Radicación de solicitudes para gastos por parte de las áreas legalización y consignación de saldos.</t>
  </si>
  <si>
    <t>3.9.2. Hallazgo administrativo con presunta incidencia disciplinaria por cuanto en el IDU no se realizó el cierre definitivo de la caja menor de predios durante la vigencia 2014</t>
  </si>
  <si>
    <t>Accion_128</t>
  </si>
  <si>
    <t>Cumplir con la legalización y consignación de saldos según las fechas señaladas en la circular de lineamientos para el cierre fiscal de la vigencia 2015</t>
  </si>
  <si>
    <t>Accion_129</t>
  </si>
  <si>
    <t>Realizar Reinducción en el puesto de trabajo al funcionario encargado del manejo de la Caja Menor.</t>
  </si>
  <si>
    <t>3.9.3. Hallazgo administrativo por cuanto se evidenciaron debilidades de control y seguimiento que afecta la confiabilidad de la información contenida en los soportes de algunos los reembolsos.</t>
  </si>
  <si>
    <t>Accion_130</t>
  </si>
  <si>
    <t>Elaboración del modificatorio al contrato 1863 de 2014 implementando la guía de manejo ambiental de proyectos de infraestructura en el área urbana del Distrito Capital</t>
  </si>
  <si>
    <t>3.1.1.</t>
  </si>
  <si>
    <t>Accion_131</t>
  </si>
  <si>
    <t>Modificar el procedimiento de de Modificación y Suspensión a contratos estatales excepto PSP, ajustando los tiempos y responsables de la ejecución de cada una de las actividades descritas en el Procedimiento.</t>
  </si>
  <si>
    <t>Accion_132</t>
  </si>
  <si>
    <t>Estandarizar e implementar una (1) lista de chequeo de documentos técnicos mínimos que debe ser anexa junto con los documentos previos al inicio de un proceso de selección.</t>
  </si>
  <si>
    <t>Accion_133</t>
  </si>
  <si>
    <t>Implementación de un plan de contingencia para superar los posibles atrasos</t>
  </si>
  <si>
    <t>3.1.2.</t>
  </si>
  <si>
    <t>Accion_134</t>
  </si>
  <si>
    <t>Efectuar el seguimiento al contrato, específicamente al plan de contingencia, requiriendo al contratiata a través de la interventoría y mediante los comités de seguimiento, para el cumplimiento del mismo. En caso de requerirse, adelantar las acciones sancionatorias previstas en el contrato</t>
  </si>
  <si>
    <t>Accion_135</t>
  </si>
  <si>
    <t>Amortización total del anticipo entregado al contratista</t>
  </si>
  <si>
    <t>3.1.3.</t>
  </si>
  <si>
    <t>Accion_136</t>
  </si>
  <si>
    <t>Para los contratos que involucren entrega de anticipo al contratista, mediante oficio se solicitará al contratista a través de la interventoría, facturar de forma independiente el valor de consultoría y el valor de las obras.</t>
  </si>
  <si>
    <t>Accion_137</t>
  </si>
  <si>
    <t>3.1.4.</t>
  </si>
  <si>
    <t>Accion_138</t>
  </si>
  <si>
    <t>Socialización a los supervisores y/o coordinadores de contratos de la DTM, los hallazgos efectuados por la Contraloría en relación con el anticipo, y capacitación a dicho respecto.</t>
  </si>
  <si>
    <t>Accion_139</t>
  </si>
  <si>
    <t>La Contraloría señala que ...Según lo anterior, no se aceptan los argumentos planteados y se confirma el hallazgo formulado y se dará el respectivo traslado a la UAERMV., en consecuencia, la observación queda a cargo del UAERMV.</t>
  </si>
  <si>
    <t>3.1.5.</t>
  </si>
  <si>
    <t>Accion_140</t>
  </si>
  <si>
    <t>Proyectar y tramitar acto administrativo, que permita la aclaración de la resolución de adjudicación</t>
  </si>
  <si>
    <t>3.2.1.</t>
  </si>
  <si>
    <t>Accion_141</t>
  </si>
  <si>
    <t>Con base en el Acto Administrativo Aclaratorio de la Resolución de Adjudicación, tramitar ajuste en el valor del contrato</t>
  </si>
  <si>
    <t>Accion_142</t>
  </si>
  <si>
    <t>Fortalecer el mecanismo de control implementado en la DTPS, mediante instrucciones precisas a los profesionales y/o asesores designados, respecto a la revisión previa de los documentos generados en el área</t>
  </si>
  <si>
    <t>Accion_143</t>
  </si>
  <si>
    <t>Modificatorio No. 2 al contrato de obra 1862 de 2014, implementando la guí de manejo ambiental urbana</t>
  </si>
  <si>
    <t>3.2.2.</t>
  </si>
  <si>
    <t>Accion_144</t>
  </si>
  <si>
    <t>Accion_145</t>
  </si>
  <si>
    <t>Accion_146</t>
  </si>
  <si>
    <t>Reprogramación de las obras objeto del contrato. ( Prórroga No. 1)</t>
  </si>
  <si>
    <t>3.2.3.</t>
  </si>
  <si>
    <t>Accion_147</t>
  </si>
  <si>
    <t>Efectuar el seguimiento al contrato, específicamente al cronograma de obra, requiriendo al contratiata a través de la interventoría y mediante los comités de seguimiento, para el cumplimiento del mismo. En caso de requerirse, adelantar las acciones sancionatorias previstas en el contrato</t>
  </si>
  <si>
    <t>Accion_148</t>
  </si>
  <si>
    <t>Actualizar el procedimiento PR-GC-06 Declaratoria de Incumplimiento para la imposición de multa, cláusula penal, caducidad y/o afectación de la garantía única de cumplimiento.</t>
  </si>
  <si>
    <t>3.3.1.</t>
  </si>
  <si>
    <t>Accion_149</t>
  </si>
  <si>
    <t>Realizar una jornada de capacitación del procedimiento PR-GC-06 Declaratoria de Incumplimiento para la imposición de multa, cláusula penal, caducidad y/o afectación de la garantía única de cumplimiento</t>
  </si>
  <si>
    <t>Accion_150</t>
  </si>
  <si>
    <t>Incluir en los anexos técnicos de los documentos del proceso de selección el análisis del nivel del servicio de cada uno de los componentes o tramites requeridos en donde se determinen los plazos estimados para la obtención de los permisos y/o tramites con las empresas Distritales y/o nacionales sin afectar el desarrollo de las obras.</t>
  </si>
  <si>
    <t>3.3.2.</t>
  </si>
  <si>
    <t>Accion_151</t>
  </si>
  <si>
    <t>3.6.1.</t>
  </si>
  <si>
    <t>Accion_152</t>
  </si>
  <si>
    <t>Realizar la socialización de la modificación del Manual de interventoría y/o supervisión de contratos- Versión 3, adoptado mediante la Resolución No. 66321 del 18 de Diciembre de 2015, resaltando los tiempos estimados para suscribir el inicio de los contratos</t>
  </si>
  <si>
    <t>3.10.1.</t>
  </si>
  <si>
    <t>Accion_153</t>
  </si>
  <si>
    <t>Implementar una herramienta que permita el seguimiento y control a los tiempos establecidos en el contrato para la suscripción del acta de inicio.</t>
  </si>
  <si>
    <t>Accion_154</t>
  </si>
  <si>
    <t>1. Reiterar contenido de procedimiento PR-GC-02 LICITACION PUBLICA, respecto al control por parte del generador documental de las publicaciones efectuadas.</t>
  </si>
  <si>
    <t>3.10.2</t>
  </si>
  <si>
    <t>Accion_155</t>
  </si>
  <si>
    <t>3.11.1</t>
  </si>
  <si>
    <t>Accion_156</t>
  </si>
  <si>
    <t>3.12.1.</t>
  </si>
  <si>
    <t>Accion_157</t>
  </si>
  <si>
    <t>Evidenciar semestralmente en los proyectos que se contratan en la entidad, el inventario de redes de servicios públicos domiciliarios previo al inicio de la obra.</t>
  </si>
  <si>
    <t>3.12.2.</t>
  </si>
  <si>
    <t>Accion_158</t>
  </si>
  <si>
    <t>Reportar el avance del proceso administrativo sancionatorio al que haya lugar en el marco del contrato IDU-1347-2014 a través del informe mensual de seguimiento a Proyectos formato FO-SP-173.</t>
  </si>
  <si>
    <t>3.12.3</t>
  </si>
  <si>
    <t>Accion_159</t>
  </si>
  <si>
    <t>Estandarizar e implementar en el sistema de Gestión de Calidad de la entidad en el Proceso Gestión Contractual un formato denominado Lista de Chequeo de verificación documental, para modificación y/o aclaración a contratos derivados de procesos de selección, que contenga la trazabilidad de la información del contrato objeto de modificación y/o aclaración desde la etapa precontractual hasta la contractual, entre las cuales se encontrará la fecha de suscripción de cada modificación y/o aclaración.</t>
  </si>
  <si>
    <t>3.13.1</t>
  </si>
  <si>
    <t>Accion_160</t>
  </si>
  <si>
    <t>Accion_161</t>
  </si>
  <si>
    <t>3.13.2.</t>
  </si>
  <si>
    <t>Accion_162</t>
  </si>
  <si>
    <t>Con base en la aclaración de la Resolución de adjudicación, tramitar ajuste del contrato IDU-1346-2014</t>
  </si>
  <si>
    <t>Accion_163</t>
  </si>
  <si>
    <t>Accion_164</t>
  </si>
  <si>
    <t>Realizar la socialización de la modificación del Manual de interventoría y/o supervisión de contratos- Versión 3, adoptado mediante la Resolución No. 66321 del 18 de Diciembre de 2015, resaltando las responsabilidades de la Supervisión IDU, en cuanto a la información consignada en los informes mensuales.</t>
  </si>
  <si>
    <t>3.13.6.</t>
  </si>
  <si>
    <t>Accion_165</t>
  </si>
  <si>
    <t>Fortalecer la etapa previa al inicio de la consultoria dando cumplimiento a lo establecido en el Formato FO-FP-01 " Productos de estudios de Prefactibilidad - Lista de Chequeo" (Esta lista de chequeo no se habia adoptado en el momento deformulacion del proyecto objeto del contrato IDU-1877-2014) o en el formato FOFP02-Productos -Estudio Factibilidad Lista Chequeo. Según el estado de maduración del proyecto. Documentar con los anexos técnicos respectivos del proyecto.</t>
  </si>
  <si>
    <t>3.15.1</t>
  </si>
  <si>
    <t>Accion_166</t>
  </si>
  <si>
    <t>Realizar la socialización de la modificación del Manual de interventoría y/o supervisión de contratos- Versión 3, adoptado mediante la Resolución No. 66321 del 18 de Diciembre de 2015, resaltando las responsabilidades de la Supervisión IDU, en cuanto al seguimiento a las polizas de los contratos.</t>
  </si>
  <si>
    <t>3.18.1</t>
  </si>
  <si>
    <t>Accion_167</t>
  </si>
  <si>
    <t>Modificar el procedimiento de Modificación y Suspensión a contratos estatales excepto PSP, ajustando los tiempos y responsables de la ejecución de cada una de las actividades descritas en el Procedimiento.</t>
  </si>
  <si>
    <t>Accion_168</t>
  </si>
  <si>
    <t>Informar Semanalmente a las áreas técnicas el estado de las garantías de los contratos nuevos y modificaciones a través del Sistema de Gestión documental ORFEO.</t>
  </si>
  <si>
    <t>Accion_169</t>
  </si>
  <si>
    <t>3.19.1.</t>
  </si>
  <si>
    <t>Accion_170</t>
  </si>
  <si>
    <t>3.19.2.</t>
  </si>
  <si>
    <t>Accion_171</t>
  </si>
  <si>
    <t>Reportar el avance del proceso administrativo sancionatorio al que haya lugar en el marco del contrato IDU-1843-2014 a través del informe mensual de seguimiento a Proyectos formato FO-SP-173.</t>
  </si>
  <si>
    <t>3.19.3.</t>
  </si>
  <si>
    <t>Accion_172</t>
  </si>
  <si>
    <t>3.19.4.</t>
  </si>
  <si>
    <t>Accion_173</t>
  </si>
  <si>
    <t>Realizar la socialización de la modificación del Manual de interventoría y/o supervisión de contratos- Versión 3, adoptado mediante la Resolución No. 66321 del 18 de Diciembre de 2015, en cuanto a la consignación de los rendimientos financieros del anticipo de los contratos.</t>
  </si>
  <si>
    <t>3.20.1.</t>
  </si>
  <si>
    <t>Accion_174</t>
  </si>
  <si>
    <t>Capacitar al equipode trabajo de la STRH y al equipo directivo sobre los procedimientos de admnistración del talento humano relacionados con las diferentes situaciones administrativas</t>
  </si>
  <si>
    <t>4.1.1.1.</t>
  </si>
  <si>
    <t>Accion_175</t>
  </si>
  <si>
    <t>Introducir controles en los procedimientos de ingreso, traslado, encargo y retiro</t>
  </si>
  <si>
    <t>Accion_176</t>
  </si>
  <si>
    <t>Hacer efectivo de manera inmediata el fallo disciplinario una vez ejecutoriado</t>
  </si>
  <si>
    <t>Accion_177</t>
  </si>
  <si>
    <t>Continuacion de los procesos judiciales de expropiacion. seguimiento de la investigacion penal</t>
  </si>
  <si>
    <t>4.1.2.1.</t>
  </si>
  <si>
    <t>Accion_178</t>
  </si>
  <si>
    <t>Incluir en el programa de inducción y reinducción, las temáticas que permitan la divulgación del Manual de Derechos Petición y el Manual de Gestión Documental.</t>
  </si>
  <si>
    <t>4.1.2.4.</t>
  </si>
  <si>
    <t>Accion_355</t>
  </si>
  <si>
    <t>Reformular las acciones no cerradas por el ente de control.</t>
  </si>
  <si>
    <t>2.2.2.1.</t>
  </si>
  <si>
    <t>Accion_356</t>
  </si>
  <si>
    <t>Suscribir un convenio con el fin de establecer un acuerdo de cooperación entre EL IDU y CODENSA tendiente a la identificación, protección, traslado o reubicación de las Redes de CODENSA que resulten afectadas con ocasión de la ejecución de proyectos de Infraestructura.</t>
  </si>
  <si>
    <t>2.2.3.3.2.</t>
  </si>
  <si>
    <t>Accion_357</t>
  </si>
  <si>
    <t>Estudiar las posibles alternativas dentro de las normas de construcción y urbanismo, una vez definida la alternativa se realizarán los procesos de contratación de obra e interventoría correspondientes.</t>
  </si>
  <si>
    <t>2.2.3.7.1.</t>
  </si>
  <si>
    <t>Accion_358</t>
  </si>
  <si>
    <t>Realizar mesas de trabajo con los responsables de las acciones, para monitorear su eficacia</t>
  </si>
  <si>
    <t>2.2.2.2.</t>
  </si>
  <si>
    <t>Accion_359</t>
  </si>
  <si>
    <t>Mejorar la metodología de acompañamiento a los equipos de formulación de planes de mejoramiento</t>
  </si>
  <si>
    <t>Accion_360</t>
  </si>
  <si>
    <t>Enviar oficio a las interventorías de los contratos en ejecución acerca de la necesidad de controlar que el reintegro de los rendimientos se realice de manera mensual.</t>
  </si>
  <si>
    <t>2.2.3.1.1.</t>
  </si>
  <si>
    <t>Accion_361</t>
  </si>
  <si>
    <t>Modificación del procedimiento de Modificaciones contractuales ajustando los controles a cada una de las actividades descritas en el mismo. Socialización de los cambios a las áreas del IDU.</t>
  </si>
  <si>
    <t>2.2.3.2.1</t>
  </si>
  <si>
    <t>Accion_362</t>
  </si>
  <si>
    <t>Crear una matriz de generación de alertas que permita identificar la radicación en tiempo de los informes</t>
  </si>
  <si>
    <t>2.2.3.2.2.</t>
  </si>
  <si>
    <t>Accion_363</t>
  </si>
  <si>
    <t>Realizar el seguimiento a la matriz de generación de alertas.</t>
  </si>
  <si>
    <t>Accion_364</t>
  </si>
  <si>
    <t>Dar aplicación a la normatividad vigente en lo referente al pacto y pago de obligaciones en moneda extranjera en los contratos suscritos por el IDU.</t>
  </si>
  <si>
    <t>2.2.3.3.1.</t>
  </si>
  <si>
    <t>Accion_365</t>
  </si>
  <si>
    <t>Elaborar comunicación dirigida a la Secretaría Distrital de Hacienda, para que se pronuncie sobre la obligatoriedad del Instituto de Desarrollo Urbano y de Transmilenio de gestionar o propiciar el recaudo o recaudar el 2% de las estampillas distritales para los pagos efectuados con cargo al contrato de obra No. 1630 de 2015, suscrito en desarrollo del Convenio 20 de 2001 IDU-TRANSMILENIO.</t>
  </si>
  <si>
    <t>2.2.3.3.3.</t>
  </si>
  <si>
    <t>Accion_366</t>
  </si>
  <si>
    <t>Elaborar comunicación dirigida a la Secretaría Distrital de Hacienda, para que se pronuncie sobre la obligatoriedad del Instituto de Desarrollo Urbano y de Transmilenio de gestionar o propiciar el recaudo o recaudar el 2% de las estampillas distritales para los pagos efectuados con cargo al contrato de interventoría No. 1653 de 2015, suscrito en desarrollo del Convenio 20 de 2001 IDU-TRANSMILENIO .</t>
  </si>
  <si>
    <t>2.2.3.4.1.</t>
  </si>
  <si>
    <t>Accion_367</t>
  </si>
  <si>
    <t>Aclarar la resolución de adjudicación 54149 de 2015, en lo referente a el cuadro que discrimina el valor del contrato.</t>
  </si>
  <si>
    <t>2.2.3.4.2.</t>
  </si>
  <si>
    <t>Accion_368</t>
  </si>
  <si>
    <t>Modificar el contrato en lo referente al cuadro que discrimina el valor del contrato.</t>
  </si>
  <si>
    <t>Accion_369</t>
  </si>
  <si>
    <t>Excluir el puente de la Vereda Verjón Bajo de la meta física del Contrato de Obra 1667 de 2015</t>
  </si>
  <si>
    <t>2.2.3.5.1.</t>
  </si>
  <si>
    <t>Accion_370</t>
  </si>
  <si>
    <t>Emitir instrucción jurídica en la cual se establezcan los lineamientos respecto del alcance del objeto contractual y sus efectos en relación con las modificaciones.</t>
  </si>
  <si>
    <t>Accion_371</t>
  </si>
  <si>
    <t>Realizar la coordinación interinstitucional previa a la priorización de los puentes que se encuentren en los límites del Distrito</t>
  </si>
  <si>
    <t>2.2.3.5.2.</t>
  </si>
  <si>
    <t>Accion_372</t>
  </si>
  <si>
    <t>Incluir en los procesos de selección el apéndice de Elaboración y control de cronogramas de infraestructura (cronograma de Hitos)</t>
  </si>
  <si>
    <t>2.2.3.8.1.</t>
  </si>
  <si>
    <t>Accion_373</t>
  </si>
  <si>
    <t>Realizar la revisión de los modelos de pliegos y minutas tipo a fin de establecer los ajustes para que los contratos inicien en tiempo.</t>
  </si>
  <si>
    <t>2.2.3.9.1.</t>
  </si>
  <si>
    <t>Accion_374</t>
  </si>
  <si>
    <t>Dar cumplimiento a la normatividad en la materia verificando que las minutas tengan incluidas las garantías correspondientes de acuerdo con la normatividad aplicable.</t>
  </si>
  <si>
    <t>2.2.3.11.1.</t>
  </si>
  <si>
    <t>Accion_375</t>
  </si>
  <si>
    <t>Realizar el seguimiento a la Guia GUDP01 "Alcance Entregables Etapa de Diseño" del 28 de diciembre de 2015.</t>
  </si>
  <si>
    <t>2.2.3.12.1.</t>
  </si>
  <si>
    <t>Accion_376</t>
  </si>
  <si>
    <t>Realizar mesas de trabajo con la SDM con el fin de agilizar los tramites y aprobaciones de los PMT´S y diseños de Semaforización y señalización.</t>
  </si>
  <si>
    <t>2.2.3.13.1.</t>
  </si>
  <si>
    <t>Accion_377</t>
  </si>
  <si>
    <t>Adoptar la Guia de Elaboración y Seguimiento a cronogramas de obras</t>
  </si>
  <si>
    <t>Accion_378</t>
  </si>
  <si>
    <t>2.2.3.14.1.</t>
  </si>
  <si>
    <t>Accion_379</t>
  </si>
  <si>
    <t>Accion_380</t>
  </si>
  <si>
    <t>2.2.3.15.2.</t>
  </si>
  <si>
    <t>Accion_381</t>
  </si>
  <si>
    <t>Estructurar el documento técnico soporte del programa de mantenimiento de espacio público de tal manera que se contrate de forma independiente los diagnósticos, los estudios y diseños de las obras de mantenimiento de espacio público, con el objetivo de definir la meta física y estimar el presupuesto antes de la intervención.</t>
  </si>
  <si>
    <t>2.2.3.15.3.</t>
  </si>
  <si>
    <t>Accion_382</t>
  </si>
  <si>
    <t>Revisar juridicamente si contractualmente se puede exigir un plazo para atender las no conformidades de las obras ejecutadas tendiente a obtener el recibo final de obra</t>
  </si>
  <si>
    <t>2.2.3.15.4.</t>
  </si>
  <si>
    <t>Accion_383</t>
  </si>
  <si>
    <t>Dar cumplimiento a lo estipulado en el Manual de Interventoría en cuanto a Suscribir el Acta de Recibo Final de Obra una vez atendidas las no conformidades</t>
  </si>
  <si>
    <t>2.2.3.16.1.</t>
  </si>
  <si>
    <t>Accion_384</t>
  </si>
  <si>
    <t>Continuar con el debido proceso del presunto incumplimiento del contratista</t>
  </si>
  <si>
    <t>2.2.3.17.1.</t>
  </si>
  <si>
    <t>Accion_385</t>
  </si>
  <si>
    <t>Dar a conocer al contratista de obra y la Interventoría, la Guia INGC03_ADOPCION_DE_MEDIDAS_FRENTE_AL_INCUMPLIMIENTO_DE_LOS_CONTRATOS_V_2.0.pdf</t>
  </si>
  <si>
    <t>Accion_386</t>
  </si>
  <si>
    <t>Realizar el seguimiento mensual al estado de los trámites de cada uno de los contratos que se encuentran en trámite de procedimiento administrativo sancionatorio.</t>
  </si>
  <si>
    <t>Accion_387</t>
  </si>
  <si>
    <t>2.2.3.18.1.</t>
  </si>
  <si>
    <t>Accion_388</t>
  </si>
  <si>
    <t>Accion_389</t>
  </si>
  <si>
    <t>Incluir en los procesos de selección el apendice de Elaboración y control de cronogramas de infraestructura (cronograma de Hitos)</t>
  </si>
  <si>
    <t>2.2.3.19.1.</t>
  </si>
  <si>
    <t>Accion_390</t>
  </si>
  <si>
    <t>Establecer un cronograma de ejecución en las mesas de trabajo para la elaboración, aprobación y validación de diseños por parte del Consultor, la Interventoría, las ESP y el IDU, al inicio de la etapa de diseños para las obras de redes de servicios públicos enmarcadas en los tiempos contractuales.</t>
  </si>
  <si>
    <t>2.2.3.19.2.</t>
  </si>
  <si>
    <t>Accion_391</t>
  </si>
  <si>
    <t>Realizar mesas de trabajo con la SDM con el fin de agilizar los tramites y aprobaciones de los PMT´S y diseños de Semaforizacion y señalización.</t>
  </si>
  <si>
    <t>2.2.3.19.3.</t>
  </si>
  <si>
    <t>Accion_392</t>
  </si>
  <si>
    <t>Accion_393</t>
  </si>
  <si>
    <t>Crear una matriz de generación de alertas que permita identificar la radicación en tiempo de los productos</t>
  </si>
  <si>
    <t>2.2.3.20.1.</t>
  </si>
  <si>
    <t>Accion_394</t>
  </si>
  <si>
    <t>Accion_395</t>
  </si>
  <si>
    <t>2.2.3.21.1.</t>
  </si>
  <si>
    <t>Accion_396</t>
  </si>
  <si>
    <t>Emitir instrucción jurídica en la cual se establezcan los lineamientos frente a los tiempos a contabilizar en cada uno de los documentos contractuales.</t>
  </si>
  <si>
    <t>2.2.3.21.2.</t>
  </si>
  <si>
    <t>Accion_397</t>
  </si>
  <si>
    <t>Realizar el balance de los pagos realizados al contratista</t>
  </si>
  <si>
    <t>2.2.3.21.3.</t>
  </si>
  <si>
    <t>Accion_398</t>
  </si>
  <si>
    <t>2.2.3.21.4.</t>
  </si>
  <si>
    <t>Accion_399</t>
  </si>
  <si>
    <t>Accion_400</t>
  </si>
  <si>
    <t>Accion_401</t>
  </si>
  <si>
    <t>2.2.3.21.5.</t>
  </si>
  <si>
    <t>Accion_402</t>
  </si>
  <si>
    <t>Accion_403</t>
  </si>
  <si>
    <t>2.2.3.21.6.</t>
  </si>
  <si>
    <t>Accion_404</t>
  </si>
  <si>
    <t>Accion_405</t>
  </si>
  <si>
    <t>Incluir en los estudios previos, de los contratos de prestación de servicios para cordinadores y/o supervisores de obras de la DTC, una obligacion tendiente a la entrega del informe de empalme.</t>
  </si>
  <si>
    <t>2.2.3.21.7.</t>
  </si>
  <si>
    <t>Accion_406</t>
  </si>
  <si>
    <t>2.2.3.22.1.</t>
  </si>
  <si>
    <t>Accion_407</t>
  </si>
  <si>
    <t>Realizar el balance de los pagos efectuados a la Interventoría y efectuar los descuentos correspondientes si aplica</t>
  </si>
  <si>
    <t>2.2.3.22.4.</t>
  </si>
  <si>
    <t>Accion_408</t>
  </si>
  <si>
    <t>2.2.3.26.1.</t>
  </si>
  <si>
    <t>Accion_409</t>
  </si>
  <si>
    <t>Accion_410</t>
  </si>
  <si>
    <t>Accion_411</t>
  </si>
  <si>
    <t>Modificar el formato FO-C-155 "Lista de Chequeo Verificación de Requisitos para inicio de la Fase de Ejecución de Obra" en donde se incluya la verificación de los elementos completos del Punto Crea.</t>
  </si>
  <si>
    <t>2.2.3.13.2.</t>
  </si>
  <si>
    <t>Accion_412</t>
  </si>
  <si>
    <t>2.2.3.13.3.</t>
  </si>
  <si>
    <t>Accion_413</t>
  </si>
  <si>
    <t>Realizar la consignación de los rendimientos financieros generados en la cuentas donde se administran los recursos provenientes de las Transferencias Ordinarias, durante los tres días hábiles siguientes a la liquidación y expedición del acto administrativo que ordena su devolución.</t>
  </si>
  <si>
    <t>2.2.4.1.1</t>
  </si>
  <si>
    <t>Accion_414</t>
  </si>
  <si>
    <t>Expedir el acto administrativo firmado por la representante legal del IDU, mediante el cual se asuma el incremento salarial para la vigencia 2016.</t>
  </si>
  <si>
    <t>2.2.4.1.2</t>
  </si>
  <si>
    <t>Accion_415</t>
  </si>
  <si>
    <t>Agilizar la firma de los informes presupuestales para su envío en el termino establecido. (3 días hábiles STRT, 1 día hábil STPC y 2 días hábiles para firmas y 1 día hábil para radicación)</t>
  </si>
  <si>
    <t>2.2.4.1.3</t>
  </si>
  <si>
    <t>Accion_416</t>
  </si>
  <si>
    <t>Solicitar a la Secretaría Distrital de Hacienda la modificación del artículo de las disposiciones generales del Decreto por medio del cual se liquida el Presupuesto Anual del Distrito, proponiendo suprimir el reporte en medio físico, dentro de las estrategias de gobierno abierto y disminución del uso de papel.</t>
  </si>
  <si>
    <t>Accion_417</t>
  </si>
  <si>
    <t>Elaborar y remitir para consideración de la Secretaría Distrital de Movilidad y la Secretaría Jurídica de la Alcaldía Mayor, la propuesta de modificación del Decreto 323 de 2004 con el fin de ampliar la finalidad y destinación de los recursos recaudados en el Fondo Cuenta, producto del pago compensatorio de estacionamientos y el pago compensatorio por obligaciones urbanísticas, y de esta manera viabilizar su ejecución.</t>
  </si>
  <si>
    <t>2.2.4.3.1</t>
  </si>
  <si>
    <t>Accion_418</t>
  </si>
  <si>
    <t>Presentar proyecto de acuerdo al Concejo de Bogotá, solicitando cupo de vigencias futuras, acorde al Plan de Desarrollo 2016 - 2020 - Bogotá mejor para todos</t>
  </si>
  <si>
    <t>2.2.4.4.1</t>
  </si>
  <si>
    <t>Accion_419</t>
  </si>
  <si>
    <t>En mesas de trabajo adelantar la depuración y liquidación de los contratos.</t>
  </si>
  <si>
    <t>Accion_420</t>
  </si>
  <si>
    <t>Fortalecer la planeación presupuestal en la asignación de recursos a proyectos que ya se estan priorizados por la alta gerencia</t>
  </si>
  <si>
    <t>2.3.1.1.</t>
  </si>
  <si>
    <t>Accion_421</t>
  </si>
  <si>
    <t>Se hará uso del mecanismo de Vigencias Futuras. Proyectos del IDU que serán presentados al consejo de Bogotá para que aprueben las vigencias futuras. Lo cual mejoraría la planeación financiera y la entrega de bienes y productos físicos estarían en armonía con la ejecución del presupuesto para cada una de las vigencias.</t>
  </si>
  <si>
    <t>Accion_422</t>
  </si>
  <si>
    <t>Continuar con el proceso del presunto incumplimiento parcial y dar inicio al nuevo proceso sancionatorio</t>
  </si>
  <si>
    <t>2.3.3.1.</t>
  </si>
  <si>
    <t>Accion_423</t>
  </si>
  <si>
    <t>Requerir a la interventoría para que radique el informe de incumplimiento contractual en la DTGC.</t>
  </si>
  <si>
    <t>Accion_424</t>
  </si>
  <si>
    <t>3.2.2.1.</t>
  </si>
  <si>
    <t>Accion_425</t>
  </si>
  <si>
    <t>3.2.2.2.</t>
  </si>
  <si>
    <t>Accion_426</t>
  </si>
  <si>
    <t>Priorizar el proceso de selección para la ejecución de la obra con su respectiva interventoría, solicitar ante la OAP la inclusión de los recursos en el presupuesto del IDU.</t>
  </si>
  <si>
    <t>3.2.3.1.</t>
  </si>
  <si>
    <t>Accion_427</t>
  </si>
  <si>
    <t>Cumplir los términos que establezca el articulo 149 del Acuerdo 645 de 2016 "Plan de Desarrollo "Bogotá para Todos" los plazos correspondientes para el inicio de la construcción de las obras del acuerdo de Valorización del acuerdo 523 de 2013.</t>
  </si>
  <si>
    <t>3.2.4.1.</t>
  </si>
  <si>
    <t>Accion_428</t>
  </si>
  <si>
    <t>2.2.3.17.2.</t>
  </si>
  <si>
    <t>Accion_481</t>
  </si>
  <si>
    <t>Efectuar el cruce de cuentas con la Empresa ETB de los proyectos 123 y 124</t>
  </si>
  <si>
    <t>Accion_482</t>
  </si>
  <si>
    <t>Solicitar concepto jurídico a Colombia Compra Eficiente sobre el alcance u objeto de una prefactibilidad y factibilidad en los contratos de obra pública.</t>
  </si>
  <si>
    <t>Accion_483</t>
  </si>
  <si>
    <t>Se hará uso del mecanismo de Vigencias Futuras. Los proyectos del IDU serán presentados al Concejo de Bogotá para que aprueben las vigencias futuras, con el fin de mejorar la planeación financiera y la entrega de bienes y productos físicos para que estén en armonía con la ejecución del presupuesto para cada una de las vigencias.</t>
  </si>
  <si>
    <t>Accion_484</t>
  </si>
  <si>
    <t>Revisar en el marco del Plan de Desarrollo las vias donde estan ubicados los puentes peatonales para determinar su pertinencia técnica en el Comité Institucional de Predios, si es del caso solicitar ante la OAP la inclución de los recursos en el anteproyecto del presupuesto 2017 que se enviará a la SDH.</t>
  </si>
  <si>
    <t>Accion_485</t>
  </si>
  <si>
    <t>Realizar la Adición y/o modificación y/o prorroga para Terminar el contrato IDU-073-2009</t>
  </si>
  <si>
    <t>Accion_486</t>
  </si>
  <si>
    <t>Revisar en el marco del Plan de Desarrollo las obras sobre los predios adquiridos por el IDU, para determinar su utilización, en el Comité Institucional de Predios.</t>
  </si>
  <si>
    <t>Accion_487</t>
  </si>
  <si>
    <t>Accion_488</t>
  </si>
  <si>
    <t>Revisar modelo de pliegos con el fin de ajustar los requisitos habilitantes y de evaluación de los proponentes.</t>
  </si>
  <si>
    <t>Accion_489</t>
  </si>
  <si>
    <t>Poner en conocimiento del Tribunal Administrativo de Cundinamarca en donde se adelanta el proceso 2015-0593, el valor pendiente por amortizar para efectos de que sea valido en la liquidación Judicial.</t>
  </si>
  <si>
    <t>Accion_490</t>
  </si>
  <si>
    <t>Proceso contractual en el que se definan pólizas de estabilidad y calidad de la obra para intervenciones de mantenimiento rutinario y periódico con vigencia de dos (2) años contados a partir del acta de recibo final de obra.</t>
  </si>
  <si>
    <t>Accion_491</t>
  </si>
  <si>
    <t>Suscripción de un (1) acta de liquidación / 1 x 100%</t>
  </si>
  <si>
    <t>Accion_492</t>
  </si>
  <si>
    <t>Accion_493</t>
  </si>
  <si>
    <t>Realizar mesas de trabajo con la Secretaría de Movilidad - SDM con el fin de agilizar el trámite y dar celeridad a la obtención por parte de ésta de la viabilidad de las obras de señalización llevadas a cabo en el contrato 59/2012.</t>
  </si>
  <si>
    <t>Accion_494</t>
  </si>
  <si>
    <t>Realizar un Balance Financiero del estado del modificatorio 7 de 2014 con corte a 31 de diciembre de 2015, y presentarlo en el primer trimestre del año 2016 en sede del Comité IDU - Transmilenio, con el fin de Informar a Transmilenio S.A., el estado de ejecución de los recursos.</t>
  </si>
  <si>
    <t>Accion_495</t>
  </si>
  <si>
    <t>Estudiar las posibles alternativas dentro de las normas de construcción y urbanismo, una vez definida la alternativa se realizarán los procesos de contratación de obra e interventoria correspondientes.</t>
  </si>
  <si>
    <t>Accion_592</t>
  </si>
  <si>
    <t>Incluir en el modelo de pliegos de consultoría la aprobación de las hojas de vida en el proceso de selección como requisito a la suscripción de la resolución de adjudicación</t>
  </si>
  <si>
    <t>3.2.1. Hallazgo Administrativo con presunta incidencia Disciplinaria por la iniciación tardía del contrato de obra IDU 1828 de 2015.</t>
  </si>
  <si>
    <t>Accion_593</t>
  </si>
  <si>
    <t>Realizar el seguimiento a los proyectos que se ejecutan con el tablero de control.</t>
  </si>
  <si>
    <t>3.2.2. Hallazgo Administrativo por los atrasos en la ejecución del contrato de obra IDU 1828 de 2015</t>
  </si>
  <si>
    <t>Accion_594</t>
  </si>
  <si>
    <t>Reuniones de seguimiento con la participación de la DTD, DTC y la SGI, que permitan tomar las acciones necesarias para terminar la etapa de Estudios y Diseños.</t>
  </si>
  <si>
    <t>Accion_595</t>
  </si>
  <si>
    <t>Enviar oficio a la interventoría para que requiera a la fiducia el pago de los intereses de mora por el reintegro tardío de los rendimientos del anticipo.</t>
  </si>
  <si>
    <t>3.5.2 Hallazgo Administrativo con presunta Incidencia Disciplinaria porque el pago de los rendimientos del anticipo del mes de Mayo de 2016, fueron cancelados por la Fiduciaria en el mes de Julio de 2016, incumpliendo la Cláusula Decima Primera Entrega de</t>
  </si>
  <si>
    <t>Accion_596</t>
  </si>
  <si>
    <t>Realizar el seguimiento de la entrega en oportunidad de los informes de interventoría de los contratos que se ejecutan en la DTC, mediante una matriz de generación de alertas.</t>
  </si>
  <si>
    <t>3.6.1. Hallazgo Administrativo con presunta incidencia disciplinaria, por la no entrega de los informes mensuales y semanales dentro de los plazos establecidos contractualmente</t>
  </si>
  <si>
    <t>Accion_597</t>
  </si>
  <si>
    <t>Solicitar a la Dirección de Impuestos y Aduanas Nacionales DIAN, concepto sobre el procedimiento de retención en la fuente aplicado por el IDU al contrato IDU-1843-2015.</t>
  </si>
  <si>
    <t>3.6.2 Hallazgo Administrativo con presunta incidencia Disciplinaria y Fiscal por un valor de $6.702.492, porque en los pagos realizados al contratista, no fueron liquidados y descontados con el porcentaje correspondiente a la Retención en la Fuente, estab</t>
  </si>
  <si>
    <t>Accion_598</t>
  </si>
  <si>
    <t>Solicitar a la Secretaría Jurídica Distrital concepto sobre la vigencia del Artículo 5 del Decreto 1354 de 1987, que hace referencia a la aplicación de la tarifa del 2% de retención en la fuente en los contratos de consultoría que tienen pactado en su remuneración el factor multiplicador.</t>
  </si>
  <si>
    <t>Accion_599</t>
  </si>
  <si>
    <t>Evidenciar semestralmente la inclusión en los pliegos de condiciones de los proyectos que tengan los componentes de consultoría y construcción una etapa de aprobaciones con terceros sin afectar el desarrollo de las obras.</t>
  </si>
  <si>
    <t>3.5.1 Hallazgo administrativo por la falta de coordinación interinstitucional del IDU con las Empresas de Servicios Públicos, situación que genero atrasos de la etapa de estudios y diseños como la modificación de los plazos de la misma en el contrato de o</t>
  </si>
  <si>
    <t>Accion_600</t>
  </si>
  <si>
    <t>Realizar mesas de trabajo con las ESP y la SDM con el fin de agilizar los tramites pendientes que permitan iniciar la etapa de construcción.</t>
  </si>
  <si>
    <t>Accion_601</t>
  </si>
  <si>
    <t>Realizar una sesión de capacitación con el apoyo de la SGI, sobre Coordinación Interinstitucional, ley de infraestructura y convenios suscritos con las ESP y TIC, así como su alcance y aplicación en las etapas del ciclo de vida de los proyectos que desarrolla el IDU.</t>
  </si>
  <si>
    <t>Accion_602</t>
  </si>
  <si>
    <t>3.7.1. Hallazgo Administrativo con presunta incidencia disciplinaria, por el incumplimiento del tiempo establecido para la firma del Acta de Inicio del Contrato de Obra No. 1851 de 2015</t>
  </si>
  <si>
    <t>Accion_603</t>
  </si>
  <si>
    <t>Solicitar a la Dirección de Impuestos y Aduanas Nacionales DIAN, concepto sobre el procedimiento de retención en la fuente aplicado por el IDU al contrato IDU-1852-2015.</t>
  </si>
  <si>
    <t>3.8.1 Hallazgo Administrativo con presunta incidencia disciplinaria y fiscal por un valor de $2.939.125, porque en los pagos realizados al contratista con ocasión de la ejecución del contrato No.1852 de 2015, no fueron liquidados y descontados con el porc</t>
  </si>
  <si>
    <t>Accion_604</t>
  </si>
  <si>
    <t>Accion_605</t>
  </si>
  <si>
    <t>Realizar sesión de socialización de Especificación Técnicas IDU ET-2011</t>
  </si>
  <si>
    <t>3.9.1. Hallazgo Administrativo por cuanto el día anterior a la fecha de terminación del contrato el IDU excluyó la aplicabilidad del Índice de Rugosidad Internacional como parámetro de recibo y control del pavimento, a pesar de que desde la etapa precontr</t>
  </si>
  <si>
    <t>Accion_606</t>
  </si>
  <si>
    <t>Realizar sesión de socialización con las áreas que planean los proyectos dando a conocer los principales inconvenientes que se han presentado en la ejecución de los proyectos</t>
  </si>
  <si>
    <t>Accion_607</t>
  </si>
  <si>
    <t>Realizar sesión de socialización de los Aspectos técnicos establecidos en los procesos de selección como especificaciones técnicas particulares y su aplicación de acuerdo a las Especificación Técnicas IDU ET-2011.</t>
  </si>
  <si>
    <t>Accion_608</t>
  </si>
  <si>
    <t>Incluir en los procesos de selección, las especificaciones técnicas particulares de acuerdo a los lineamientos establecidos en las normas ET-IDU-2011 versión vigente.</t>
  </si>
  <si>
    <t>Accion_609</t>
  </si>
  <si>
    <t>Iniciar el proceso de incumplimiento al contratista y a la Interventoría del proyecto de la ampliación de la calle 146 y Toberin</t>
  </si>
  <si>
    <t>3.9.2. Hallazgo Administrativo con presunta Incidencia Disciplinaria por cuanto una vez finalizada la construcción de las obras contratadas, la Secretaría Distrital de Movilidad encontró que en la zona de influencia de las Estaciones Calle 146 y Toberín d</t>
  </si>
  <si>
    <t>Accion_610</t>
  </si>
  <si>
    <t>Realizar solicitud a la Interventoría para que se Implementen acciones para mitigar el riesgo concertadas con la SDM.</t>
  </si>
  <si>
    <t>Accion_611</t>
  </si>
  <si>
    <t>3.9.3. Hallazgo Administrativo con presunta Incidencia Disciplinaria por cuanto el IDU entregó las obras de la Estación Calle 146 a Transmilenio y permitió su entrada en operación a partir del 4 de agosto de 2016, a pesar de que la Secretaría Distrital de</t>
  </si>
  <si>
    <t>Accion_612</t>
  </si>
  <si>
    <t>Accion_613</t>
  </si>
  <si>
    <t>Evidenciar la inclusión en los nuevos procesos de selección el componente de arqueología en los casos en los que no se cuente con dicho estudio.</t>
  </si>
  <si>
    <t>3.12.1. Hallazgo Administrativo con presunta Incidencia Disciplinaria por la falta de oportunidad en los trámites y gestiones administrativas necesarias para la adecuada ejecución del contrato</t>
  </si>
  <si>
    <t>Accion_614</t>
  </si>
  <si>
    <t>Dar cumplimiento en lo establecido en la Guía GUFP01 la cual establece el alcance de los entregables para los diferentes componentes en todas las etapas de los estudios de pre inversión.</t>
  </si>
  <si>
    <t>3.12.2. Hallazgo Administrativo, porque el IDU no disponía del inventario completo de redes de servicios públicos existentes para estructurar el proyecto RAPS LAS NIEVES, tal como lo señala la Ley 1682 de 2013</t>
  </si>
  <si>
    <t>Accion_615</t>
  </si>
  <si>
    <t>Requerir al consultor el inventario detallado de las redes y diseñar lo acordado con las empresas de Servicios Públicos</t>
  </si>
  <si>
    <t>Accion_616</t>
  </si>
  <si>
    <t>3.11.1 Hallazgo Administrativo con presunta Incidencia Disciplinaria por deficiente control de los rendimientos generados por el anticipo del Contrato 1667-2015, por cuanto los correspondientes a los meses de noviembre de 2015 a febrero de 2016 sólo fuero</t>
  </si>
  <si>
    <t>Accion_617</t>
  </si>
  <si>
    <t>Revisar el cronograma establecido, para que no genere atrasos al contratista.</t>
  </si>
  <si>
    <t>3.14.1. Hallazgo Administrativo, porque tres (3) meses después de iniciada la etapa de construcción del proyecto cable aéreo Ciudad Bolívar, el IDU aún no ha adquirido 44 predios necesarios para la ejecución del contrato de obra No. 1630 de 2015</t>
  </si>
  <si>
    <t>Accion_618</t>
  </si>
  <si>
    <t>Presentar un Plan de choque para gestionar los 44 predios pendientes, con acciones de reforzamiento en el proceso de reasentamiento integral a la población que ocupa esos predios en calidad de poseedores.</t>
  </si>
  <si>
    <t>Accion_619</t>
  </si>
  <si>
    <t>Accion_620</t>
  </si>
  <si>
    <t>Presentar una propuesta de procedimiento de pago en divisas extranjeras a Transmilenio S.A.</t>
  </si>
  <si>
    <t>3.14.2. Hallazgo Administrativo, porque transcurrido cuatro (4) meses desde que TRANSMILENIO S.A. informó al IDU la imposibilidad de pagar en euros el componente electromecánico del proyecto cable aéreo en la Localidad de Ciudad Bolívar (Bogotá, D.C.), la</t>
  </si>
  <si>
    <t>Accion_621</t>
  </si>
  <si>
    <t>3.15.1. Hallazgo Administrativo con presunta Incidencia Disciplinaria y Fiscal por un valor de $1.816.567,88 en el contrato de interventoría No. 1653 de 2015; toda vez que el IDU no gestionó ni propició el recaudo el 2% de los valores correspondientes a l</t>
  </si>
  <si>
    <t>Accion_624</t>
  </si>
  <si>
    <t>Existe la imposibilidad de recibir productos sin la totalidad de los subproductos aprobados por la Interventoría.</t>
  </si>
  <si>
    <t>3.1.1 Hallazgo Administrativo porque la aprobación de las pólizas de garantía del contrato No.1746 de 2014 en sus modificaciones contractuales del acta de mayores cantidades de obra, la prorroga No 1- modificatorio No 1, modificatorio 2, el modificatorio</t>
  </si>
  <si>
    <t>Accion_625</t>
  </si>
  <si>
    <t>Solicitar a la OAP, la inclusión en el Manual de Interventoría del IDU, de la aclaración de la obligación de presentación de los informes de Interventoría</t>
  </si>
  <si>
    <t>3.2.1 Hallazgo administrativo con presunta incidencia disciplinaria, por la no entrega de los informes mensuales y semanales dentro de los plazos establecidos en el Manual de Interventoría y/o Supervisión de Contratos</t>
  </si>
  <si>
    <t>Accion_626</t>
  </si>
  <si>
    <t>Modificar y dar claridad en el Manual de Interventoría del IDU de acuerdo al requerimiento de la DTC, en cuanto a dar claridad a la obligación de presentación de los informes de Interventoría</t>
  </si>
  <si>
    <t>Accion_627</t>
  </si>
  <si>
    <t>Efectuar el correspondiente comprobante contable por medio del cual se ajusta el valor de $89.761.00, como mayor valor descontado en la orden de pago 1016 del 15/04/2016, referente al contrato 1782 de 2014 y con la próxima factura de cobro que envíe el contratista GMC INGENIEROS identificado con el NIT 830.010.109 se realizará el cruce respectivo.</t>
  </si>
  <si>
    <t>3.2.2 Hallazgo administrativo porque la Entidad realizó un cobro por mayor valor de la contribución parafiscal de Estampilla Universidad Pedagógica al contratista en la Orden de Pago No.1016 de 2016 correspondiente al contrato No.1782 de 2014</t>
  </si>
  <si>
    <t>Accion_628</t>
  </si>
  <si>
    <t>3.2.3 Hallazgo administrativo porque la aprobación de las pólizas de garantía del contrato No. 1782 de 2014 en sus modificaciones contractuales, la prorroga No. 1- modificatorio No 1, modificatorio 2 y prórroga No.3- adición 1, no fueron aprobadas de mane</t>
  </si>
  <si>
    <t>Accion_629</t>
  </si>
  <si>
    <t>Proyectar un cronograma de entregas de predios, coordinado con la DTC para que se adecue el cronograma de obras. Continuar con los planes de contingencia para terminar el recibo y o entregas de los predios faltantes para ejecutar la construcción de la Avenida Rincón.</t>
  </si>
  <si>
    <t>3.4.2 Hallazgo Administrativo, porque tres (3) meses después de iniciada la etapa de construcción del proyecto para la Construcción de las Avenidas El Rincón y Tabor en la Localidad de Suba (Bogotá, D.C), el IDU aún no ha adquirido 156 predios necesarios</t>
  </si>
  <si>
    <t>Accion_630</t>
  </si>
  <si>
    <t>Incluir en los pliegos de los proyectos Actualización, complementación o ajustes de los estudios y diseños, o estudios y diseños de la Avenida el Rincón desde la Avenida Boyacá hasta la carrera 91 y de la intersección Avenida el Rincón por Avenida Boyacá, Acuerdo 645 de 2016, en Bogotá D.C. y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 D.C, el diseño e implementación del tránsito, señalización y semaforización del empalme de la Avenida El Rincón o Carrera 91 con Calle 128 B y la integración total de este segmento vial con la Avenida Cali</t>
  </si>
  <si>
    <t>3.4.3 Hallazgo Administrativo, por debilidad en la planeación del proyecto Construcción de las Avenidas El Rincón y Tabor al no contemplarse en el contrato el diseño e implementación del tránsito, señalización y semaforización del empalme de la Avenida El</t>
  </si>
  <si>
    <t>Accion_631</t>
  </si>
  <si>
    <t>Aclarar en los pliegos de condiciones la forma de pagar los profesionales del contratista con el fin de evitar interpretaciones.</t>
  </si>
  <si>
    <t>3.5.2 Hallazgo Administrativo con presunta incidencia disciplinaria dado que el IDU no tomó ninguna medida sancionatoria contra el contratista por incumplimiento de los pagos a sus profesionales de acuerdo con la tabla de remuneración establecida por la E</t>
  </si>
  <si>
    <t>Accion_632</t>
  </si>
  <si>
    <t>Solicitar y obtener la autorización de compensación por parte del contratista por los honorarios pagados de más, debido a la interpretación del valor a pagar a los profesionales y especialistas.</t>
  </si>
  <si>
    <t>Accion_633</t>
  </si>
  <si>
    <t>Ajustar el formato de Acta de Terminación según lo consignado en el Manual de Interventoría</t>
  </si>
  <si>
    <t>3.6.1 Hallazgo Administrativo con presunta incidencia Disciplinaria por cuanto el formato diligenciado del acta de terminación no se ajusta a lo contemplado en el contrato de obra idu-1863 de 2014</t>
  </si>
  <si>
    <t>Accion_634</t>
  </si>
  <si>
    <t>3.7.1 Hallazgo Administrativo con presunta incidencia Disciplinaria por la entrega tardía de los informes mensuales de interventoría</t>
  </si>
  <si>
    <t>Accion_635</t>
  </si>
  <si>
    <t>Modificar y dar claridad en el Manual de Interventoría del IDU de acuerdo al requerimiento de la DTM, en cuanto a dar claridad a la obligación de presentación de los informes de Interventoría</t>
  </si>
  <si>
    <t>Accion_636</t>
  </si>
  <si>
    <t>Actualizar la Guía Alcance de los entregables en la etapa de diseño donde se establezcan como entregables, los permisos y actualizaciones que se puedan ejecutar en la etapa de diseño, especificando los trámites ejecutados y las fechas correspondientes.</t>
  </si>
  <si>
    <t>3.1.1 Hallazgo administrativo con presunta incidencia disciplinaria y penal, por falta de planeación al dar inicio al proceso contractual sin contar con la licencia de construcción para la obra “Mantenimiento estructural y la actualización sísmica de la p</t>
  </si>
  <si>
    <t>Accion_637</t>
  </si>
  <si>
    <t>Actualizar el Formato FO-DP-200 lista de chequeo y recibo de productos de la etapa de estudios y diseños donde se establezcan como entregables, los permisos y actualizaciones que se puedan ejecutar en la etapa de diseño, especificando los trámites ejecutados y las fechas correspondientes.</t>
  </si>
  <si>
    <t>Accion_638</t>
  </si>
  <si>
    <t>Solicitar a la OAP, la inclusión en el Manual de Interventoría y/o supervisión de contratos, la prohibición que el Interventor, haga solicitud de licencias, permisos o trámites necesarios para el desarrollo del proyecto.</t>
  </si>
  <si>
    <t>Accion_639</t>
  </si>
  <si>
    <t>Incluir en el Manual de Interventoría y/o supervisión de contratos, el requerimiento de la DTD en cuanto a la prohibición que el Interventor, haga solicitud de licencias, permisos o trámites necesarios para el desarrollo del proyecto.</t>
  </si>
  <si>
    <t>Accion_640</t>
  </si>
  <si>
    <t>Incluir en el modelo de minuta de los contratos, cuando se requiera, numeral 2.3. OBLIGACIONES ESPECÍFICAS DEL CONTRATO, del FORMATO ESTUDIOS Y DOCUMENTOS PREVIOS, donde se establecen dentro de las obligaciones, del Contratista, la gestión y obtención de avales, aprobaciones, permisos o licencias, de acuerdo con las normas vigentes aplicables.</t>
  </si>
  <si>
    <t>Accion_641</t>
  </si>
  <si>
    <t>En el entendido que una adición corresponde a la modificación al valor del contrato, sin que ello altere el alcance del mismo o implique cambios sustanciales y que las mayores cantidades de obra son aquellas que se reconocen en los contratos pagados a precios unitarios, cuando las cantidades de obra o ítems contratados exceden el estimativo inicial y que no requieren la celebración de adiciones ni contratos adicionales, se actualizará el procedimiento de “Modificación y Suspensión a contratos estatales excepto PSP”, ajustando los requisitos, tiempos y responsables de la ejecución de cada una de las actividades descritas en el Procedimiento.</t>
  </si>
  <si>
    <t>3.1.2 Hallazgo administrativo con presunta incidencia disciplinaria y penal por adicionar el contrato de obra en más del 50%, trasgrediendo el inciso 2 del parágrafo único del artículo 40 de la ley 80 de 1993</t>
  </si>
  <si>
    <t>Accion_642</t>
  </si>
  <si>
    <t>3.2.1 Hallazgo administrativo con presunta incidencia disciplinaria por falta de supervisión del contrato de interventoría, trasgrediendo el manual de gestión contractual de la entidad y permitiendo que la interventoría incumpliera sus obligaciones</t>
  </si>
  <si>
    <t>Accion_643</t>
  </si>
  <si>
    <t>Accion_644</t>
  </si>
  <si>
    <t>En los nuevos pliegos de condiciones se establece la posibilidad de recibir y aprobar subproductos independientemente de que la aprobación de los productos esté condicionada a la totalidad de los subproductos.</t>
  </si>
  <si>
    <t>3.3.1 Hallazgo  administrativo por la falta de gestión del IDU en el control y vigilancia del contrato para la  etapa de estudios y diseños, porque el contrato debió terminar el día 14 de septiembre de 2016, y al 03 de noviembre de 2016 no hay ninguna en</t>
  </si>
  <si>
    <t>Accion_768</t>
  </si>
  <si>
    <t>Enviar comunicación a la DTP para incluir en los pliegos de condiciones y minuta del contrato la ejecución por fases de acuerdo con la disponibilidad predial.</t>
  </si>
  <si>
    <t>3.1.1. Hallazgo Administrativo porque la Entidad no ha gestionado oportunamente la entrega de los predios al contratista para la ejecución del contrato de obra No 1662 de 2014</t>
  </si>
  <si>
    <t>Accion_769</t>
  </si>
  <si>
    <t>Revisar la matriz de riesgo de los procesos de contratación de obra.</t>
  </si>
  <si>
    <t>Accion_770</t>
  </si>
  <si>
    <t>Fortalecer la gestión interinstitucional con las ESP, a través de mesas de reunión de alto nivel, lideradas por la Alcaldía Mayor con el fin de estructurar, acordar y suscribir los convenios marco requeridos para el desarrollo de los proyectos a cargo del IDU, incluyendo los recursos necesarios para la ejecución de redes a cargo de las ESP.</t>
  </si>
  <si>
    <t>3.1.2. Hallazgo Administrativo porque la Entidad no gestionó de manera oportuna los convenios y los recursos para la ejecución de las obras de las ESP, como la entrega de los predios situación que ha generado atrasos en la ejecución de la obra objeto del</t>
  </si>
  <si>
    <t>Accion_771</t>
  </si>
  <si>
    <t>Remitir a las Empresas de Servicios Públicos, las propuestas de convenios marco a suscribir para el desarrollo de los proyectos a cargo del IDU, incluyendo los recursos necesarios para la ejecución de redes a cargo de las ESP.</t>
  </si>
  <si>
    <t>Accion_772</t>
  </si>
  <si>
    <t>Contar con las actas de competencias de pago de EAB y Codensa suscritas por el IDU del contrato IDU-1662-2014</t>
  </si>
  <si>
    <t>Accion_773</t>
  </si>
  <si>
    <t>3.2.1. Hallazgo Administrativo con presunta incidencia Disciplinaria, por la no entrega de los informes mensuales y semanales dentro de los plazos establecidos en el manual de interventoría y/o supervisión de contratos</t>
  </si>
  <si>
    <t>Accion_774</t>
  </si>
  <si>
    <t>Accion_775</t>
  </si>
  <si>
    <t>Contar con Guías de entregables de estudios y diseños a construcción y la guía para el diseño de vías urbanas que contengan los lineamientos a implementar en los estudios de seguridad vial y diseño geométrico</t>
  </si>
  <si>
    <t>3.3.1. Hallazgo Administrativo con presunta incidencia disciplinaria porque a la fecha del presente informe, diez meses después de que la Secretaría Distrital de Movilidad advirtiera al IDU acerca de las fallas constructivas del proyecto que en su criteri</t>
  </si>
  <si>
    <t>Accion_776</t>
  </si>
  <si>
    <t>Unificar los plazos de la suscripción del acta de inicio en pliegos de condiciones y en la minuta del contrato de manera que inicien obra e interventoría simultáneamente.</t>
  </si>
  <si>
    <t>3.4.1. Hallazgo Administrativo por la iniciación tardía del contrato de obra IDU-1300 de 2014</t>
  </si>
  <si>
    <t>Accion_777</t>
  </si>
  <si>
    <t>3.4.2. Hallazgo Administrativo porque aún no se cuenta con el 100% de los predios para el normal desarrollo del proyecto objeto del contrato de obra IDU-1300 de 2014</t>
  </si>
  <si>
    <t>Accion_778</t>
  </si>
  <si>
    <t>Accion_779</t>
  </si>
  <si>
    <t>Realizar un plan de contingencia para disminuir los atrasos del contrato.</t>
  </si>
  <si>
    <t>3.4.3. Hallazgo Administrativo por los atrasos en la ejecución del contrato de obra idu-1300 de 2014</t>
  </si>
  <si>
    <t>Accion_780</t>
  </si>
  <si>
    <t>Accion_781</t>
  </si>
  <si>
    <t>Accion_782</t>
  </si>
  <si>
    <t>3.4.5. Hallazgo Administrativo con presunta incidencia Disciplinaria por la entrega tardía de los informes mensuales de interventoría en ejecución del contrato de interventoría IDU-1804 de 2014</t>
  </si>
  <si>
    <t>Accion_783</t>
  </si>
  <si>
    <t>Accion_784</t>
  </si>
  <si>
    <t>3.5.1. Hallazgo Administrativo con presunta incidencia Disciplinaria, por falta de gestión del IDU, frente a las empresas de servicios públicos, frente a lo estipulado en la Ley 1682 de 2011, generando retrasos en la ejecución de las obras</t>
  </si>
  <si>
    <t>Accion_785</t>
  </si>
  <si>
    <t>Accion_786</t>
  </si>
  <si>
    <t>Contar con las actas de competencias de pago de EAB y Codensa suscritas por el IDU del contrato IDU-1807-2014</t>
  </si>
  <si>
    <t>Accion_787</t>
  </si>
  <si>
    <t>Enviar memorando a las subdirecciones técnicas con la instrucción de efectuar visitas conjuntas IDU-Interventoría-contratista para verificar el estado de las obras ejecutadas previo a la suscripción del acta de recibo final de obra</t>
  </si>
  <si>
    <t>3.6.1. Hallazgo Administrativo por los daños observados en el tramo de la calle 19 y el tramo de la av. carrera 68 los cuales presentan en las juntas asentamientos, aperturas y afectación en parche reparado</t>
  </si>
  <si>
    <t>Accion_788</t>
  </si>
  <si>
    <t>Capacitar a los responsables del proceso de gestión predial en las normas legales que regulan el proceso de la gestión predial de adquisición de inmuebles para obras de interés público, dentro del marco regulatorio contenido en la Ley 388 de 1997, Ley 1682 de 2013 y demás normas concordantes y aplicables para el procedimiento particular y especifico que lo regula.</t>
  </si>
  <si>
    <t>4.1.1. Hallazgo Administrativo con presunta Incidencia Disciplinaria, por vulneración al artículo 15 del Decreto 1420 del 24 de julio de 1998, en concordancia con el artículo 24 de la Ley 1682 del 22 de noviembre de 2013, debido a que el IDU realizó de ma</t>
  </si>
  <si>
    <t>Accion_789</t>
  </si>
  <si>
    <t>4.1.2. Hallazgo Administrativo con presunta Incidencia Disciplinaria, por inobservancia al artículo 10 del Decreto 2150 de 1995 modificado por el artículo 25 de la Ley 962 de 2005 y por el artículo 7 del Decreto 19 del 10 de enero de 2012; porque el IDU s</t>
  </si>
  <si>
    <t>Accion_790</t>
  </si>
  <si>
    <t>4.1.3. Hallazgo Administrativo con presunta Incidencia Disciplinaria, por debilidad de la Entidad en la identificación de la realidad social y jurídica del predio objeto de enajenación al momento de la oferta de compra, dado el desconocimiento de la exist</t>
  </si>
  <si>
    <t>Accion_791</t>
  </si>
  <si>
    <t>4.1.4. Hallazgo Administrativo con presunta Incidencia Disciplinaria y Penal, porque el IDU no realizó actuación alguna durante la realización del negocio jurídico del predio objeto de enajenación, relacionada con la situación de las partes del contrato d</t>
  </si>
  <si>
    <t>Accion_792</t>
  </si>
  <si>
    <t>Capacitar a los responsables del proceso de gestión financiera sobre descuentos, compensaciones y deducciones</t>
  </si>
  <si>
    <t>4.1.5. Hallazgo Administrativo con presunta Incidencia Disciplinaria y Fiscal por un valor de $9.220.049, porque el IDU en la orden de pago No. 4331 del 6 de noviembre de 2015, no descontó efectivamente los valores por concepto de estampillas distritales</t>
  </si>
  <si>
    <t>Accion_793</t>
  </si>
  <si>
    <t>Elaborar un documento soporte adicional en el trámite de la Orden de Pago que evidencia de manera integral e inequívoca la forma como se aplican las deducciones y descuentos y el valor a pagar al beneficiario</t>
  </si>
  <si>
    <t>Accion_901</t>
  </si>
  <si>
    <t>Generar una instrucción jurídica sobre el pago de contratos en moneda extranjera, una vez realizadas las consultas pertinentes al respecto</t>
  </si>
  <si>
    <t>Accion_902</t>
  </si>
  <si>
    <t>Incluir en el modelo de pliegos de consultoría la aprobación de las hojas de vida en el proceso de selección como requisito a la suscripción del contrato.</t>
  </si>
  <si>
    <t>Accion_903</t>
  </si>
  <si>
    <t>Incluir en los pliegos de condiciones de los procesos de selección que incluyan en el alcance estudios y diseños, la obligación de investigar las redes de servicios públicos, haciendo un inventarios actualizado, teniendo en cuenta la Guía de Entregables de factibilidad, la Guía de Entregables de diseño, la Guía de Coordinación IDU, ESP y TIC en proyectos de infraestructura y transporte y los convenios con ESP, suscritos o por suscribir.</t>
  </si>
  <si>
    <t>Accion_904</t>
  </si>
  <si>
    <t>Solicitar a la Secretaría Distrital de Planeación la posibilidad de incluir en el POT, un plan de manejo para las culatas</t>
  </si>
  <si>
    <t>Accion_905</t>
  </si>
  <si>
    <t>La SGI solicitará a través de memorando interno a la DTP, realizar un diagnóstico técnico visual, con el fin de evaluar la integridad y condición del muro existente en la calle 45 entre carreras 7a y 13</t>
  </si>
  <si>
    <t>Accion_906</t>
  </si>
  <si>
    <t>La SGI solicitará a la SGDU y DTP, tener en cuenta para la estructuración de procesos de selección de las troncales de la avenida Boyacá y de la avenida 68, que actualmente se encuentran en desarrollo, los diseños obtenidos para los puentes peatonales de la avenida Centenario (AC 13) por la avenida del Congreso Eucarístico (AK 68) (Proyecto 321), el puente peatonal avenida Boyacá (AK 72) por la avenida Américas costado sur calle 5ª (Proyecto 323), Y la rampa para discapacitados del puente ubicado en la AK. 68 con calle 10 Nicolás Esguerra.</t>
  </si>
  <si>
    <t>Accion_907</t>
  </si>
  <si>
    <t>Incluir en el modelo de pliegos de consultoría la aprobación de las hojas de vida en el proceso de selección como requisito a la suscripción del contrato</t>
  </si>
  <si>
    <t>Accion_919</t>
  </si>
  <si>
    <t>Adelantar una capacitación sobre el Manual de Gestión Contractual dirigida a Supervisores, Interventores y Contratistas del IDU</t>
  </si>
  <si>
    <t>2.1.1.1</t>
  </si>
  <si>
    <t>Accion_920</t>
  </si>
  <si>
    <t>Adelantar una capacitación sobre el Manual de Interventoría dirigida a Supervisores, Interventores y Contratistas del IDU</t>
  </si>
  <si>
    <t>Accion_921</t>
  </si>
  <si>
    <t>En los nuevos pliegos de condiciones se establecerá que el pago estará condicionado a la entrega de productos aprobados por la Interventoría.</t>
  </si>
  <si>
    <t>2.1.2.1</t>
  </si>
  <si>
    <t>Accion_922</t>
  </si>
  <si>
    <t>Realizar las actuaciones necesarias para contar con el predio RT 43050, que el IDU cancelo a la propietaria el 14 de julio de 2017. Como acción preventiva se solicitó diligencia de entrega policiva para el mes de septiembre de 2017.</t>
  </si>
  <si>
    <t>Accion_923</t>
  </si>
  <si>
    <t>Cumplir el procedimiento establecido para adelantar los procesos sancionatorios a quienes incumplan los plazos para la entrega de las pólizas de seguros</t>
  </si>
  <si>
    <t>Accion_924</t>
  </si>
  <si>
    <t>Ajustar el clausulado de subcontratación y subordinación en las minutas IDU en lo que respecta las garantías</t>
  </si>
  <si>
    <t>Accion_925</t>
  </si>
  <si>
    <t>Actualizar y/o ajustar el procedimiento de estructuración de procesos selectivos CODIGO PR-DP-096 del proceso de diseños de proyectos, así: 1. Comunicación formal dirigida a la Dirección de Gestión Judicial, en la que se solicite información sobre fallos judiciales, cuya área objeto de intervención se superponga con el área de influencia del proyecto a contratar, para diseños u obras. 2. Revisar si estos fallos restringen o no la priorización de los ejes viales o zonas de intervención de los futuros proyectos de diseños u obras que puedan retrasar la ejecución del contrato, para que se proceda a retirar estas obras.</t>
  </si>
  <si>
    <t>2.1.3.1.1</t>
  </si>
  <si>
    <t>Accion_926</t>
  </si>
  <si>
    <t>Incluir en los Estudios Previos de los siguientes procesos de contratación para demolición y cerramiento, una nota que puntualice que es un contrato a precios unitarios, y que pueden existir modificaciones en el plazo y en las cantidades, lo cual no generará valores adicionales al contrato,ni afectará la planeación del mismo.</t>
  </si>
  <si>
    <t>2.1.3.2.2</t>
  </si>
  <si>
    <t>Accion_927</t>
  </si>
  <si>
    <t>Incluir en los Estudios Previos de los siguientes procesos de contratación para la Interventoría de demolición y cerramiento, una nota que puntualice que es un contrato a precios unitarios, y que pueden exisitir modificaciones en el plazo y en las cantidades, lo cual no generará valores adicionales al contrato,ni afectará la planeación del mismo.</t>
  </si>
  <si>
    <t>2.1.3.3.1</t>
  </si>
  <si>
    <t>Accion_928</t>
  </si>
  <si>
    <t>Solicitar a la OCD que pepare un flash informativo y una capacitación indicándole a los supervisores la importancia en el cumplimiento de los plazos de ejecución del contrato.</t>
  </si>
  <si>
    <t>2.1.3.4.2</t>
  </si>
  <si>
    <t>Accion_929</t>
  </si>
  <si>
    <t>Suscribir el acta de recibo final de obra del contrato 1762 de 2015 una vez sean atendidas las No Conformidades identificadas.</t>
  </si>
  <si>
    <t>Accion_930</t>
  </si>
  <si>
    <t>Incluir en el modelo de pliegos de consultoría la aprobación de las hojas de vida como requisito para la suscripción del contrato derivado del proceso de selección</t>
  </si>
  <si>
    <t>2.1.3.5.1</t>
  </si>
  <si>
    <t>Accion_931</t>
  </si>
  <si>
    <t>2.1.3.5.2</t>
  </si>
  <si>
    <t>Accion_932</t>
  </si>
  <si>
    <t>Expedir una circular IDU, en la que se indique la importancia y consecuencias por el no pago oportuno de los anticipos especialmente cuando estos se pactan en moneda extranjera.</t>
  </si>
  <si>
    <t>2.1.3.5.3</t>
  </si>
  <si>
    <t>Accion_933</t>
  </si>
  <si>
    <t>Generar alertas a los profesionales de apoyo a la Supervisión, informando los posibles atrasos en la radicación y revisión de los informes mensuales de Interventoría con el fin de que se de cumplimiento a los términos indicados en el manual de interventoría.</t>
  </si>
  <si>
    <t>2.1.3.6.1</t>
  </si>
  <si>
    <t>Accion_934</t>
  </si>
  <si>
    <t>Incluir en la totalidad de carpetas que soportan los procesos de contratación de la Subdirección Técnica de Recursos Tecnológicos, un análisis de costo/beneficio y el documento de estudio de mercado.</t>
  </si>
  <si>
    <t>2.1.3.7.1</t>
  </si>
  <si>
    <t>Accion_935</t>
  </si>
  <si>
    <t>Realizar mesas de trabajo para realizar seguimiento a los productos de la etapa de estudios y diseño de los contratos mixtos bajo la supervisión de la DTC</t>
  </si>
  <si>
    <t>2.1.3.8.1</t>
  </si>
  <si>
    <t>Accion_936</t>
  </si>
  <si>
    <t>Incluir como parte de la planeación de la etapa de diseños de los proyectos de infraestructura los plazos requeridos para las aprobaciones de redes de servicios públicos y demás entidades</t>
  </si>
  <si>
    <t>Accion_937</t>
  </si>
  <si>
    <t>Expedir una circular IDU, en la que se indique la obligatoriedad de suscribir en todos los casos las actas de reinicio de los contratos misionales de la Entidad.</t>
  </si>
  <si>
    <t>2.1.3.8.3</t>
  </si>
  <si>
    <t>Accion_938</t>
  </si>
  <si>
    <t>Memorando dirigido a las áreas del IDU en el cual se reiteren los tiempos para realizar las publicaciones en el portal de contratación SECOP y los términos de envío para la publicación por parte de la DTGC.</t>
  </si>
  <si>
    <t>2.1.3.9.1</t>
  </si>
  <si>
    <t>Accion_939</t>
  </si>
  <si>
    <t>Seguimiento semanal al estado de las publicaciones en el portal de contratación pública SECOP, verificando los documentos radicados a través del Sistema de Gestión Documental ORFEO, la constancia y fecha de publicación a través de un cuadro de seguimiento.</t>
  </si>
  <si>
    <t>Accion_940</t>
  </si>
  <si>
    <t>2.1.3.10.1</t>
  </si>
  <si>
    <t>Accion_941</t>
  </si>
  <si>
    <t>Incluir como parte de la planeación de la etapa de diseños de los proyectos de infraestructura los plazos requeridos para las aprobaciones de redes de servicios públicos y demás entidades.</t>
  </si>
  <si>
    <t>Accion_942</t>
  </si>
  <si>
    <t>2.1.3.11.1</t>
  </si>
  <si>
    <t>Accion_943</t>
  </si>
  <si>
    <t>2.1.3.12.1</t>
  </si>
  <si>
    <t>Accion_944</t>
  </si>
  <si>
    <t>Suscribir el acta de recibo final de obra del contrato una vez sean atendidas las No Conformidades identificadas.</t>
  </si>
  <si>
    <t>Accion_945</t>
  </si>
  <si>
    <t>Generar un oficio dirigido a las interventorías recordando la obligación descrita en el Manual de Interventoría y/o Supervisión de Contratos, Titulo 7.3.2 Fase de Ejecución, numeral 14. Adicionalmente, solicitar la entrega al IDU de un avance de la relación de las obras ejecutadas, el estado en el que se encuentran, y el cronograma de entrega de las No Conformidades de la obra ejecutada, 15 días calendario antes del vencimiento del plazo de terminación del contrato de obra. Se aprovechará este oficio para recordar la responsabilidad que conlleva el incumplimiento de lo establecido en el Manual de Interventoría y/o Supervisión de Contratos.</t>
  </si>
  <si>
    <t>2.1.3.13.1</t>
  </si>
  <si>
    <t>Accion_946</t>
  </si>
  <si>
    <t>Revisar y ajustar las minutas tipo para cada una de las modalidades de selección, con el propósito de unificar la redacción de cada una de las cláusulas del contrato.</t>
  </si>
  <si>
    <t>2.1.3.14.1</t>
  </si>
  <si>
    <t>Accion_947</t>
  </si>
  <si>
    <t>Mejorar la priorización de los recursos a incorporar en el presupuesto 2018 mediante el empleo de una matriz donde se pueda identificar la justificación de la necesidad y la priorización de la misma</t>
  </si>
  <si>
    <t>2.1.4.4.1</t>
  </si>
  <si>
    <t>Accion_948</t>
  </si>
  <si>
    <t>Realizar revisión mensual de la ejecución presupuestal en el Comité de Dirección.</t>
  </si>
  <si>
    <t>Accion_949</t>
  </si>
  <si>
    <t>En la vigencia 2018 se presentaran la solicitud de vigencias futuras para disminuir las reservas presupuestales con que cuenta el Instituto</t>
  </si>
  <si>
    <t>2.1.4.11.1</t>
  </si>
  <si>
    <t>Accion_950</t>
  </si>
  <si>
    <t>Realizar un seguimiento más detallado de cada uno de las obras que ejecuta el Instituto mediante la implementación del Sistema de Gestión Integral de Proyectos IDU “ZIPA” con el cual se pretende articular guías manuales, procesos y demás activos de la organización con el desarrollo de una herramienta tecnológica que nos permita realizar la gestión integral de proyectos al interior de la Entidad. -Es importante resaltar que estos proyectos hacen parte del Plan de Desarrollo Anterior por lo tanto se verán reflejados en los nuevos proyectos de inversión del Plan de Desarrollo Actual que de acuerdo a la armonización son 1059, 1062 y 1063</t>
  </si>
  <si>
    <t>2.2.1.1.3</t>
  </si>
  <si>
    <t>Accion_951</t>
  </si>
  <si>
    <t>Realizar un seguimiento más detallado de cada uno de las obras que ejecuta el Instituto mediante la implementación del Sistema de Gestión Integral de Proyectos IDU “ZIPA” con el cual se pretende articular guías manuales, procesos y demás activos de la organización con el desarrollo de una herramienta tecnológica que nos permita realizar la gestión integral de proyectos al interior de la Entidad.</t>
  </si>
  <si>
    <t>2.2.1.2.4</t>
  </si>
  <si>
    <t>Accion_952</t>
  </si>
  <si>
    <t>Revisar la reglamentación por parte de la OAP y realizar mesa de trabajo con las áreas responsables de la información a reportar en el balance social de la vigencia 2017 para determinar competencias y alcances en la elaboración del informe.</t>
  </si>
  <si>
    <t>2.2.1.4.4</t>
  </si>
  <si>
    <t>Accion_953</t>
  </si>
  <si>
    <t>Realizar lista de chequeo para constatar que el informe de balance social de la vigencia 2017 cumpla con los parámetros establecidos.</t>
  </si>
  <si>
    <t>Accion_954</t>
  </si>
  <si>
    <t>Adelantar las acciones de conciliación con las Entidades que presentan diferencias en las cifras reportadas a la Contaduría General de la Nación por el Instituto de Desarrollo Urbano.</t>
  </si>
  <si>
    <t>2.3.1.2</t>
  </si>
  <si>
    <t>Accion_955</t>
  </si>
  <si>
    <t>Renombrar la cuenta ampliando el concepto Transferencias de Crédito – Cupo de endeudamiento.</t>
  </si>
  <si>
    <t>2.3.1.3</t>
  </si>
  <si>
    <t>Accion_956</t>
  </si>
  <si>
    <t>Adelantar el trámite de reintegro ante la Secretaría Distrital de Hacienda por valor de $576 millones que corresponden a los recursos sobrantes no utilizados de Fondos Especiales Banco Mundial</t>
  </si>
  <si>
    <t>Accion_957</t>
  </si>
  <si>
    <t>Citar al Comité de Sostenibilidad Contable e Inventarios una vez se realice el inventario anual de los bienes de propiedad de la entidad, con el fin de decidir la baja aquellos que no se usan porque fueron reemplazados por otros o por daño u obsolescencia</t>
  </si>
  <si>
    <t>2.3.1.4</t>
  </si>
  <si>
    <t>Accion_958</t>
  </si>
  <si>
    <t>Solicitar a la OCD que prepare un flash informativo y una capacitación indicándole a los supervisores la importancia en el cumplimiento de los plazos de ejecución del contrato.</t>
  </si>
  <si>
    <t>3.1.1.2</t>
  </si>
  <si>
    <t>Accion_959</t>
  </si>
  <si>
    <t>Accion_960</t>
  </si>
  <si>
    <t>3.1.2.1</t>
  </si>
  <si>
    <t>Accion_961</t>
  </si>
  <si>
    <t>Accion_1097</t>
  </si>
  <si>
    <t>Acogerse a lo dispuesto en el memorando 20174350188793 del 14 de agosto de 2017 , en el que la DTGC indica el listado de documentos a publicar.</t>
  </si>
  <si>
    <t>3.6.1</t>
  </si>
  <si>
    <t>Accion_1098</t>
  </si>
  <si>
    <t>Oficio a la Alcaldía Local para obtener su colaboración en la conservación del espacio público.</t>
  </si>
  <si>
    <t>3.8.1</t>
  </si>
  <si>
    <t>Accion_1099</t>
  </si>
  <si>
    <t>Con el apoyo del área Jurídica del Instituto, realizar capacitación a los profesionales de apoyo a la supervisión y a la interventoría en temas relacionados con los procesos de incumplimiento</t>
  </si>
  <si>
    <t>3.9.1</t>
  </si>
  <si>
    <t>Accion_1100</t>
  </si>
  <si>
    <t>Incluir en las matrices de riesgos de los procesos de consultoría o Mixtos que se estructuran en el IDU, riesgos asociados a la demora en la gestión de las aprobaciones de las empresas y entidades distritales</t>
  </si>
  <si>
    <t>3.9.2</t>
  </si>
  <si>
    <t>Accion_1101</t>
  </si>
  <si>
    <t>3.9.3</t>
  </si>
  <si>
    <t>Accion_1102</t>
  </si>
  <si>
    <t>3.9.4</t>
  </si>
  <si>
    <t>Accion_1103</t>
  </si>
  <si>
    <t>3.10.1</t>
  </si>
  <si>
    <t>Accion_1104</t>
  </si>
  <si>
    <t>Participar en el desarrollo y puesta en marcha de un módulo en el ZIPA, para realizar el seguimiento y control de todos los productos, trámites, aprobaciones y conceptos que se deban obtener en cada una de las etapas del ciclo de vida de los proyectos, cuando se requiera.</t>
  </si>
  <si>
    <t>Accion_1105</t>
  </si>
  <si>
    <t>Con el apoyo del área Jurídica del Instituto, realizar capacitación a los profesionales de apoyo a la supervisión y a la interventoría en temas relacionados con las responsabilidades , obligaciones y consecuencias de sus acciones u omisiones</t>
  </si>
  <si>
    <t>3.1.1</t>
  </si>
  <si>
    <t>Accion_1106</t>
  </si>
  <si>
    <t>Con el apoyo del área Jurídica del Instituto, realizar capacitación a los profesionales de apoyo a la supervisión y a la interventoría en temas relacionados con la ejecución del contrato estatal.</t>
  </si>
  <si>
    <t>3.1.2</t>
  </si>
  <si>
    <t>Accion_1107</t>
  </si>
  <si>
    <t>Incluir en los documentos previos de los nuevos contratos , el cumplimiento de la Guía para el Diseño de vías urbanas para Bogotá e indicar que quien diseñe debe atender los requerimientos que hagan la SDM la entidades que tengan a su cargo la aprobación de la obras una vez finalizada la obra y que sean de su competencia.</t>
  </si>
  <si>
    <t>3.1.3</t>
  </si>
  <si>
    <t>Accion_1108</t>
  </si>
  <si>
    <t>3.3.1</t>
  </si>
  <si>
    <t>Accion_1109</t>
  </si>
  <si>
    <t>3.4.1</t>
  </si>
  <si>
    <t>Accion_1110</t>
  </si>
  <si>
    <t>Comunicación a los apoyos a la supervisión recordándoles los requisitos para la cesión de derechos de autor.</t>
  </si>
  <si>
    <t>3.11.2</t>
  </si>
  <si>
    <t>Accion_1111</t>
  </si>
  <si>
    <t>Comunicación a los apoyos a la supervisión recordándoles la información relacionada con requerir a los Interventores el cumplimiento de sus contratos en relación con la imposición de sanciones a los consultores y en caso de no hacerse, iniciarse por parte del supervisor del IDU.</t>
  </si>
  <si>
    <t>3.11.3</t>
  </si>
  <si>
    <t>Accion_1112</t>
  </si>
  <si>
    <t>Comunicación a los apoyos a la supervisión recordándoles la información relacionada con requerir a los Interventores el cumplimiento de sus contratos en relación con la imposición de sanciones a los consultores.</t>
  </si>
  <si>
    <t>3.12.1</t>
  </si>
  <si>
    <t>Accion_1113</t>
  </si>
  <si>
    <t>Comunicación a los apoyos a la supervisión recordándoles la información relacionada con iniciar los procesos de incumplimiento contra los interventores cuando se den los presupuestos previstos en la ley, en las normas internas del IDU y en el contrato.</t>
  </si>
  <si>
    <t>3.12.2</t>
  </si>
  <si>
    <t>Accion_1114</t>
  </si>
  <si>
    <t>Suscribir el Acta de Recibo Final de Obra</t>
  </si>
  <si>
    <t>Accion_1115</t>
  </si>
  <si>
    <t>Suscribir el Acta de Liquidación</t>
  </si>
  <si>
    <t>Accion_1116</t>
  </si>
  <si>
    <t>Actualizar las garantías contra el acta de liquidación por el valor realmente ejecutado.</t>
  </si>
  <si>
    <t>3.13.2</t>
  </si>
  <si>
    <t>Accion_1280</t>
  </si>
  <si>
    <t>Realizar un documento de análisis de los tiempos y requisitos para la suscripción del Acta de Recibo Final de Obra con miras a recomendar las acciones a tomar en los documentos contractuales y en el Manual de Interventoría y / o supervisión.</t>
  </si>
  <si>
    <t>Accion_1281</t>
  </si>
  <si>
    <t>Elaborar un memorando dirigido a los funcionarios y contratistas de la Dirección Técnica de Gestión contractual en el cual se señale la importancia de la correcta redacción de los documentos contractuales y ademas se establezcan puntos de control para la verificación de los documentos base.</t>
  </si>
  <si>
    <t>Accion_1282</t>
  </si>
  <si>
    <t>Realizar una jornada de sensibilización al equipo de estructuración de los contratos en cuanto al principio de planeación de los contratos.</t>
  </si>
  <si>
    <t>3.3.2</t>
  </si>
  <si>
    <t>Accion_1283</t>
  </si>
  <si>
    <t>Realizar una jornada de sensibilización a supervisores y apoyo a la supervisión del IDU en el cual se indique el procedimiento de ley para las modificaciones contractuales.</t>
  </si>
  <si>
    <t>3.3.3</t>
  </si>
  <si>
    <t>Accion_1284</t>
  </si>
  <si>
    <t>3.3.4</t>
  </si>
  <si>
    <t>Accion_1285</t>
  </si>
  <si>
    <t>Accion_1286</t>
  </si>
  <si>
    <t>Realizar una jornada de sensibilización a supervisores y apoyo a la supervisión del IDU en el cual se fortalezca el componente técnico de esta función.</t>
  </si>
  <si>
    <t>3.4.2</t>
  </si>
  <si>
    <t>Accion_1287</t>
  </si>
  <si>
    <t>3.5.1</t>
  </si>
  <si>
    <t>Accion_1288</t>
  </si>
  <si>
    <t>Realizar una jornada de sensibilización a supervisores y apoyo a la supervisión del IDU en el cual se fortalezca el conocimiento en los documentos del componente técnico del Instituto.</t>
  </si>
  <si>
    <t>3.5.2</t>
  </si>
  <si>
    <t>Accion_1289</t>
  </si>
  <si>
    <t>Realizar una jornada de sensibilizacion al equipo de estructuración de los contratos en cuanto al principio de planeación de los contratos.</t>
  </si>
  <si>
    <t>Accion_1290</t>
  </si>
  <si>
    <t>Realizar sensibilización al equipo de supervisión y apoyo en cuanto sus funciones.</t>
  </si>
  <si>
    <t>3.6.2</t>
  </si>
  <si>
    <t>Accion_1291</t>
  </si>
  <si>
    <t>Realizar la visita anunciada junto con el levantamiento detallado de los daños encontrados y requerir al contratista por los daños de su presunta imputabilidad. Enviar copia de estas actuaciones a la Contraloría de Bogotá D.C.</t>
  </si>
  <si>
    <t>Accion_1311</t>
  </si>
  <si>
    <t>3.6.3</t>
  </si>
  <si>
    <t>Accion_1312</t>
  </si>
  <si>
    <t>3.6.4</t>
  </si>
  <si>
    <t>Accion_1313</t>
  </si>
  <si>
    <t>3.6.5</t>
  </si>
  <si>
    <t>Accion_1314</t>
  </si>
  <si>
    <t>Enviar oficio a las interventorías para garantizar que reporten oficialmente las intervenciones, según lo establecido en el contrato y sus anexos.</t>
  </si>
  <si>
    <t>3.6.6</t>
  </si>
  <si>
    <t>Accion_1315</t>
  </si>
  <si>
    <t>3.7.1</t>
  </si>
  <si>
    <t>Accion_1316</t>
  </si>
  <si>
    <t>Accion_1317</t>
  </si>
  <si>
    <t>3.8.2</t>
  </si>
  <si>
    <t>Accion_1387</t>
  </si>
  <si>
    <t>Ajustar los estudios previos considerando modificaciones contractuales previstas en la ley, de acuerdo con los productos obtenidos en la etapa de Estudios y Diseños tales como presupuesto y cronograma para los contratos de mantenimiento.</t>
  </si>
  <si>
    <t>3.1.3.12.2</t>
  </si>
  <si>
    <t>Accion_1388</t>
  </si>
  <si>
    <t>Ajustar los estudios previos considerando modificaciones contractuales previstas en la ley, de acuerdo con los productos obtenidos en la etapa de Estudios y Diseños tales como presupuesto y cronograma para los contratos mixtos, en el componente de diseños y en contratos de diseño.</t>
  </si>
  <si>
    <t>Accion_1389</t>
  </si>
  <si>
    <t>Ajustar los estudios previos considerando modificaciones contractuales previstas en la ley, de acuerdo con los productos obtenidos en la etapa de Estudios y Diseños tales como presupuesto y cronograma para los contratos mixtos, en el componente de obra y en contratos de obra.</t>
  </si>
  <si>
    <t>Accion_1390</t>
  </si>
  <si>
    <t>Accion_1391</t>
  </si>
  <si>
    <t>Solicitar a la interventoría y al contratista, una vez identificada la inversión y amortización total del anticipo, iniciar la gestión ante la fiduciaria para tramitar el cierre del patrimonio autónomo o fiducia. Aplica para contratos en ejecución.</t>
  </si>
  <si>
    <t>3.1.3.12.3</t>
  </si>
  <si>
    <t>Accion_1392</t>
  </si>
  <si>
    <t>Actualizar el Manual de Interventoría y/o Supervisión de contratos incluyendo el tema de multas y sanciones por incumplimiento de obligaciones contractuales de manera que sea más sencilla su aplicación.</t>
  </si>
  <si>
    <t>3.1.3.12.4</t>
  </si>
  <si>
    <t>Accion_1393</t>
  </si>
  <si>
    <t>Revisar y actualizar, el Manual de interventoría y/o supervisión de contratos, unificando los criterios mínimos para la suscripción de actas de inicio con lo establecido en las minutas de los contratos .</t>
  </si>
  <si>
    <t>3.1.3.12.5</t>
  </si>
  <si>
    <t>Accion_1394</t>
  </si>
  <si>
    <t>Enviar oficio al 100% de las interventorías para que en caso de imprevistos en obra por causas no imputables al contratista, como interferencia de redes de servicios públicos, presente reprogramación. Aplica para contratos en ejecución</t>
  </si>
  <si>
    <t>3.1.3.12.6</t>
  </si>
  <si>
    <t>Accion_1395</t>
  </si>
  <si>
    <t>3.1.3.13.1</t>
  </si>
  <si>
    <t>Accion_1396</t>
  </si>
  <si>
    <t>Expedir un solo acto administrativo por el que se adopte el Programa del Sistema de Estímulos en el que se incluyan, entre otros, los componentes de Bienestar e Incentivos</t>
  </si>
  <si>
    <t>3.1.3.1.1.</t>
  </si>
  <si>
    <t>Accion_1397</t>
  </si>
  <si>
    <t>Ajustar los estudios previos considerando modificaciones contractuales previstas en la ley, de acuerdo con los productos obtenidos en la etapa de Estudios y Diseños tales como presupuesto y cronograma.</t>
  </si>
  <si>
    <t>3.1.3.2.1</t>
  </si>
  <si>
    <t>Accion_1398</t>
  </si>
  <si>
    <t>Realizar una jornada de conocimiento en aspectos asociados a planeación, ejecución, supervisión contractual, modificaciones contractuales, entre otros aspectos relacionados con contratación.</t>
  </si>
  <si>
    <t>Accion_1399</t>
  </si>
  <si>
    <t>3.1.3.3.1</t>
  </si>
  <si>
    <t>Accion_1400</t>
  </si>
  <si>
    <t>Realizar una jornada de conocimiento es apectos asociados a planeación, ejecución, supervisión contractual , modificaciones contractuales, entre otros aspectos relacionados con contratación.</t>
  </si>
  <si>
    <t>Accion_1401</t>
  </si>
  <si>
    <t>Realizar una (1) sensibilización en el manejo de unidades de medida para los proyectos IDU</t>
  </si>
  <si>
    <t>3.1.3.4.1</t>
  </si>
  <si>
    <t>Accion_1402</t>
  </si>
  <si>
    <t>Accion_1403</t>
  </si>
  <si>
    <t>Requerir al contratista con el fin de que efectúe la instalación de los equipos denominados escáner, display y sensor de piso en todos los parqueaderos concesionados, así las cosas deberá instalar 6 escáner, 6 display y 5 sensores de piso (teniendo en cuenta que el parqueadero de la Calle 88 se tiene instalado dicho equipo), para un total de 17 equipos.</t>
  </si>
  <si>
    <t>3.1.3.5.1</t>
  </si>
  <si>
    <t>Accion_1404</t>
  </si>
  <si>
    <t>Realizar una jornada de conocimiento en aspectos asociados a planeación, ejecución, supervisión contractual , modificaciones contractuales, entre otros aspectos relacionados con contratación.</t>
  </si>
  <si>
    <t>Accion_1405</t>
  </si>
  <si>
    <t>Revisar y actualizar, el Manual de interventoría y/o supervisión de contratos, unificando los criterios mínimos para la suscripción de actas de inicio.</t>
  </si>
  <si>
    <t>3.1.3.6.1</t>
  </si>
  <si>
    <t>Accion_1406</t>
  </si>
  <si>
    <t>3.1.3.6.2</t>
  </si>
  <si>
    <t>Accion_1407</t>
  </si>
  <si>
    <t>Accion_1408</t>
  </si>
  <si>
    <t>Realizar una jornada de conocimiento en aspectos asociados a planeación, ejecución, supervisión contractual , modificaciones contractuales, liquidación, entre otros aspectos relacionados con contratación.</t>
  </si>
  <si>
    <t>3.1.3.7.1</t>
  </si>
  <si>
    <t>Accion_1409</t>
  </si>
  <si>
    <t>3.1.3.7.2</t>
  </si>
  <si>
    <t>Accion_1410</t>
  </si>
  <si>
    <t>Accion_1411</t>
  </si>
  <si>
    <t>Realizar la discriminación y ajuste del costo directo de obra y del AIU ofertado, de acuerdo con lo establecido en el pliego de condiciones y demás documentos soporte del proceso de selección, en el 100% de los contratos Adjudicados por el Presupuesto Oficial Estimado (POE)</t>
  </si>
  <si>
    <t>3.1.3.8.1</t>
  </si>
  <si>
    <t>Accion_1412</t>
  </si>
  <si>
    <t>3.1.3.8.2</t>
  </si>
  <si>
    <t>Accion_1413</t>
  </si>
  <si>
    <t>3.1.3.8.3</t>
  </si>
  <si>
    <t>Accion_1414</t>
  </si>
  <si>
    <t>Accion_1415</t>
  </si>
  <si>
    <t>Accion_1416</t>
  </si>
  <si>
    <t>Accion_1417</t>
  </si>
  <si>
    <t>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t>
  </si>
  <si>
    <t>3.1.3.8.4</t>
  </si>
  <si>
    <t>Accion_1418</t>
  </si>
  <si>
    <t>Revisar y actualizar, el Manual de interventoría y/o supervisión de contratos, unificando los criterios mínimos para la suscripción de actas de recibo final con lo establecido en las minutas de los contratos .</t>
  </si>
  <si>
    <t>3.1.3.9.1</t>
  </si>
  <si>
    <t>Accion_1419</t>
  </si>
  <si>
    <t>3.1.3.10.1</t>
  </si>
  <si>
    <t>Accion_1420</t>
  </si>
  <si>
    <t>3.1.3.10.2</t>
  </si>
  <si>
    <t>Accion_1421</t>
  </si>
  <si>
    <t>3.1.3.10.3</t>
  </si>
  <si>
    <t>Accion_1422</t>
  </si>
  <si>
    <t>3.1.3.11.1</t>
  </si>
  <si>
    <t>Accion_1423</t>
  </si>
  <si>
    <t>3.1.3.11.2</t>
  </si>
  <si>
    <t>Accion_1424</t>
  </si>
  <si>
    <t>Accion_1425</t>
  </si>
  <si>
    <t>Accion_1426</t>
  </si>
  <si>
    <t>Accion_1427</t>
  </si>
  <si>
    <t>3.1.3.11.3</t>
  </si>
  <si>
    <t>Accion_1428</t>
  </si>
  <si>
    <t>3.1.3.11.4</t>
  </si>
  <si>
    <t>Accion_1429</t>
  </si>
  <si>
    <t>3.1.3.12.1</t>
  </si>
  <si>
    <t>Accion_1430</t>
  </si>
  <si>
    <t>3.1.3.14.1</t>
  </si>
  <si>
    <t>Accion_1431</t>
  </si>
  <si>
    <t>3.1.3.14.2</t>
  </si>
  <si>
    <t>Accion_1432</t>
  </si>
  <si>
    <t>3.1.3.14.3</t>
  </si>
  <si>
    <t>Accion_1433</t>
  </si>
  <si>
    <t>3.1.3.15.1</t>
  </si>
  <si>
    <t>Accion_1434</t>
  </si>
  <si>
    <t>3.1.3.15.2</t>
  </si>
  <si>
    <t>Accion_1435</t>
  </si>
  <si>
    <t>3.1.3.15.3</t>
  </si>
  <si>
    <t>Accion_1436</t>
  </si>
  <si>
    <t>Realizar informe técnico de visita de verificación de reparaciones.</t>
  </si>
  <si>
    <t>Accion_1437</t>
  </si>
  <si>
    <t>3.1.3.16.1</t>
  </si>
  <si>
    <t>Accion_1438</t>
  </si>
  <si>
    <t>3.1.3.16.2</t>
  </si>
  <si>
    <t>Accion_1439</t>
  </si>
  <si>
    <t>3.1.3.13.2</t>
  </si>
  <si>
    <t>Accion_1440</t>
  </si>
  <si>
    <t>3.1.3.13.3</t>
  </si>
  <si>
    <t>Accion_1441</t>
  </si>
  <si>
    <t>Realizar 2 sensibilizaciones, del Manual de Supervisión e Interventoría.</t>
  </si>
  <si>
    <t>3.1.3.17.1</t>
  </si>
  <si>
    <t>Accion_1442</t>
  </si>
  <si>
    <t>Accion_1443</t>
  </si>
  <si>
    <t>Realizar 2 sensibilizaciones del Manual de Supervisión e Interventoría.</t>
  </si>
  <si>
    <t>3.1.3.17.2</t>
  </si>
  <si>
    <t>Accion_1444</t>
  </si>
  <si>
    <t>Diligenciar la lista de chequeo de entregables de productos en cada etapa del proyecto en el 100% de los contratos.</t>
  </si>
  <si>
    <t>Accion_1445</t>
  </si>
  <si>
    <t>3.1.3.18.1</t>
  </si>
  <si>
    <t>Accion_1446</t>
  </si>
  <si>
    <t>Modificar el formato de acta de terminación de consultoría e interventoría y/o cambio de etapa, aclarando el estado de pago de los productos contratados en cada una de las etapas del proyecto</t>
  </si>
  <si>
    <t>Accion_1447</t>
  </si>
  <si>
    <t>Priorizar en un (1) contrato del 2018, la intervención para la estabilización de los muros del costado sur de la Calle 45 entre carrera 7 y carrera 13.</t>
  </si>
  <si>
    <t>3.1.3.19.1</t>
  </si>
  <si>
    <t>Accion_1448</t>
  </si>
  <si>
    <t>Accion_1449</t>
  </si>
  <si>
    <t>Incluir en los DTS (Documento Técnico de Soporte) tipo, la posibilidad de ajustar la priorizacion conforme a las acciones judiciales identificadas.</t>
  </si>
  <si>
    <t>3.1.3.20.1</t>
  </si>
  <si>
    <t>Accion_1450</t>
  </si>
  <si>
    <t>Incluir en los estudios previos tipo la posibilidad de ajustar la priorización conforme a las acciones judiciales identificadas.</t>
  </si>
  <si>
    <t>Accion_1451</t>
  </si>
  <si>
    <t>Realizar un memorando solicitando a la Dirección Técnica Judicial informar y/o reportar las acciones judiciales, una vez sean de su conocimiento, para ser georeferenciadas en el programa de consulta SIGIDU.</t>
  </si>
  <si>
    <t>Accion_1452</t>
  </si>
  <si>
    <t>3.1.3.21.1</t>
  </si>
  <si>
    <t>Accion_1453</t>
  </si>
  <si>
    <t>Elaborar una circular de Instrucción Jurídica para la gestión de cobro de las multas</t>
  </si>
  <si>
    <t>3.1.3.22.1</t>
  </si>
  <si>
    <t>Accion_1454</t>
  </si>
  <si>
    <t>3.1.3.22.2</t>
  </si>
  <si>
    <t>Accion_1455</t>
  </si>
  <si>
    <t>3.1.3.23.1</t>
  </si>
  <si>
    <t>Accion_1456</t>
  </si>
  <si>
    <t>Accion_1457</t>
  </si>
  <si>
    <t>3.1.4.2.1</t>
  </si>
  <si>
    <t>Accion_1458</t>
  </si>
  <si>
    <t>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t>
  </si>
  <si>
    <t>Accion_1459</t>
  </si>
  <si>
    <t>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t>
  </si>
  <si>
    <t>Accion_1460</t>
  </si>
  <si>
    <t>Realizar mensualmente mesas de Gobierno de seguimiento de proyectos ZIPA; en los mismos se evaluará la ejecución de cada uno de los proyectos de infraestructura que ejecuta la Entidad, en aras de impulsar la ejecución financiera y física de la inversión de la Entidad.</t>
  </si>
  <si>
    <t>Accion_1461</t>
  </si>
  <si>
    <t>Socializar la metodología de seguimiento de metas plan de desarrollo utilizado en el Distrito Capital; lo anterior con el propósito de lograr que las áreas ejecutoras realicen el reporte de metas dentro de los parámetros establecidos para el seguimiento.</t>
  </si>
  <si>
    <t>Accion_1462</t>
  </si>
  <si>
    <t>3.1.4.7.1</t>
  </si>
  <si>
    <t>Accion_1463</t>
  </si>
  <si>
    <t>Accion_1464</t>
  </si>
  <si>
    <t>Accion_1465</t>
  </si>
  <si>
    <t>Accion_1466</t>
  </si>
  <si>
    <t>3.2.1.1.1</t>
  </si>
  <si>
    <t>Accion_1467</t>
  </si>
  <si>
    <t>Accion_1468</t>
  </si>
  <si>
    <t>Accion_1469</t>
  </si>
  <si>
    <t>Accion_1470</t>
  </si>
  <si>
    <t>3.2.1.2.1</t>
  </si>
  <si>
    <t>Accion_1471</t>
  </si>
  <si>
    <t>Accion_1472</t>
  </si>
  <si>
    <t>Accion_1473</t>
  </si>
  <si>
    <t>Accion_1474</t>
  </si>
  <si>
    <t>3.2.1.3.1</t>
  </si>
  <si>
    <t>Accion_1475</t>
  </si>
  <si>
    <t>Accion_1476</t>
  </si>
  <si>
    <t>Accion_1477</t>
  </si>
  <si>
    <t>Accion_1478</t>
  </si>
  <si>
    <t>3.2.1.4.2</t>
  </si>
  <si>
    <t>Accion_1479</t>
  </si>
  <si>
    <t>Accion_1480</t>
  </si>
  <si>
    <t>Accion_1481</t>
  </si>
  <si>
    <t>Accion_1482</t>
  </si>
  <si>
    <t>Realizar conciliación trimestral (comunicaciones, llamadas telefónicas y/o correos electrónicos) con las diferentes entidades que presenten hechos económicos con el Instituto de Desarrollo Urbano.</t>
  </si>
  <si>
    <t>3.3.1.3</t>
  </si>
  <si>
    <t>Accion_1566</t>
  </si>
  <si>
    <t>Enviar oficio a la interventoría para que evalúe la pertinencia de iniciar proceso sancionatorio al contratista por la no suscripción del Acta de Recibo Final de Obra.</t>
  </si>
  <si>
    <t>3.3.1.1. Hallazgo administrativo con presunta incidencia disciplinaria por la no suscripción del Acta de Recibo Final de Obra del Contrato de Obra IDU-1088-2016, toda vez que a la fecha se encuentran pendientes de entrega, tramos de obra con detalles por</t>
  </si>
  <si>
    <t>Accion_1567</t>
  </si>
  <si>
    <t>Accion_1568</t>
  </si>
  <si>
    <t>Enviar oficio a las interventorías de los contratos en ejecución para reiterar la necesidad de dar cumplimiento al procedimiento PR-GC-06, en especial en cuanto al contenido del informe técnico de incumplimiento.</t>
  </si>
  <si>
    <t>3.3.4.1 Hallazgo administrativo con presunta incidencia disciplinaria por cuanto se han presentado atrasos en el avance físico del contrato sin que el IDU y la interventoría realizaran las acciones establecidas en el manual de interventoría y el contrato</t>
  </si>
  <si>
    <t>Accion_1569</t>
  </si>
  <si>
    <t>Realizar un taller de socialización del procedimiento legal para adelantar una Declaratoria de Incumplimiento para la imposición de multa, cláusula penal, caducidad y/o afectación de la garantía única de cumplimiento, a los supervisores y al equipo de apoyo a la supervisión de los contratos, del Instituto.</t>
  </si>
  <si>
    <t>Accion_1570</t>
  </si>
  <si>
    <t>Incluir en los DTS (Documento Técnico de Soporte) tipo, la posibilidad de ajustar la priorización conforme a las acciones judiciales identificadas.</t>
  </si>
  <si>
    <t>3.2.1. Hallazgo administrativo con presunta incidencia disciplinaria por el incumplimiento y la formulación de acciones ineficientes en el Plan de Mejoramiento Institucional formulado por el IDU.</t>
  </si>
  <si>
    <t>Accion_1571</t>
  </si>
  <si>
    <t>Solicitar a través de un memorando a la DTGJ las acciones judiciales en curso en el área de influencia, una vez se reciba la instrucción para estructurar un proyecto y se defina el área de intervención.</t>
  </si>
  <si>
    <t>Accion_1572</t>
  </si>
  <si>
    <t>Elaborar informe trimestral detallado de los componentes de ejecución física, adquisiciones y financiera del IDU para evidenciar rezagos en cada compromiso, el cual se enviará a las áreas ejecutoras solicitando justificaciones y aclaraciones sobre la no ejecución y establecimiento de compromisos para el logro de lo programado.</t>
  </si>
  <si>
    <t>Accion_1573</t>
  </si>
  <si>
    <t>Realizar mensualmente mesas de Gobierno de seguimiento de proyectos ZIPA; donde se evaluará la ejecución de cada uno de los proyectos de infraestructura de la Entidad, en aras de impulsar la ejecución financiera y física de la inversión de la Entidad.</t>
  </si>
  <si>
    <t>Accion_1574</t>
  </si>
  <si>
    <t>Revisar y ajustar, el manual de Supervisión e Interventoría de contratos, incluyendo políticas y lineamientos para realizar las modificaciones o cambios contractuales durante la etapa de ejecución de obra.</t>
  </si>
  <si>
    <t>Accion_1575</t>
  </si>
  <si>
    <t>Manual de Supervisión e Interventoría de contratos revisado/actualizado</t>
  </si>
  <si>
    <t>Accion_1576</t>
  </si>
  <si>
    <t>Ajustar el modelo de pliego de condiciones con relación a la evaluación del personal clave</t>
  </si>
  <si>
    <t>Accion_1577</t>
  </si>
  <si>
    <t>Accion_1578</t>
  </si>
  <si>
    <t>Realizar un informe anual con la retroalimentación de las lecciones aprendidas en la ejecución de los contratos de obra y enviárselo a la DTP, para que sean tenidos en cuenta en la definición y cumplimiento del flujo de inversión y de las metas físicas a ejecutar.</t>
  </si>
  <si>
    <t>Accion_1579</t>
  </si>
  <si>
    <t>Realizar un informe anual con la retroalimentación de las lecciones aprendidas en la ejecución de los contratos de mantenimiento y enviárselo a la DTP, para que sean tenidos en cuenta en la definición y cumplimiento del flujo de inversión y de las metas físicas a ejecutar.</t>
  </si>
  <si>
    <t>Accion_1580</t>
  </si>
  <si>
    <t>Realizar un Comité trimestral para el seguimiento técnico y presupuestal liderado por el ordenador del gasto y/o su representante, con la participación de sus áreas supervisoras, con el objetivo de revisar el informe presentado a la OAP.</t>
  </si>
  <si>
    <t>Accion_1581</t>
  </si>
  <si>
    <t>Accion_1582</t>
  </si>
  <si>
    <t>Accion_1583</t>
  </si>
  <si>
    <t>Accion_1584</t>
  </si>
  <si>
    <t>Suscribir actas de recibo por tramo terminado, según lo establecido en el contrato, y anexar ficha técnica con evidencia del estado de las obras.</t>
  </si>
  <si>
    <t>EVALUACIÓN PLAN DE MEJORAMIENTO CONTRALORÍA</t>
  </si>
  <si>
    <t>Periodo Evaluado
OCTUBRE 1 - DICIEMBRE 31</t>
  </si>
  <si>
    <t xml:space="preserve">Edgar Francisco Uribe Ramos </t>
  </si>
  <si>
    <t xml:space="preserve">Cesar Augusto Reyes Riano (e) </t>
  </si>
  <si>
    <t xml:space="preserve">Jose Javier Suarez Bernal </t>
  </si>
  <si>
    <t xml:space="preserve">Ricardo Andres Mosquera Noguera </t>
  </si>
  <si>
    <t xml:space="preserve">Maria Del Pilar Grajales Restrepo </t>
  </si>
  <si>
    <t xml:space="preserve">Joanny Camelo Yepez </t>
  </si>
  <si>
    <t xml:space="preserve">William Orlando Luzardo Triana </t>
  </si>
  <si>
    <t xml:space="preserve">Ivan Abelardo Sarmiento Galvis </t>
  </si>
  <si>
    <t xml:space="preserve">Hernando Arenas Castro </t>
  </si>
  <si>
    <t xml:space="preserve">Oscar Rodolfo Acevedo Castro (E) </t>
  </si>
  <si>
    <t xml:space="preserve">Jose Antonio Velandia Clavijo </t>
  </si>
  <si>
    <t xml:space="preserve">Vladimiro Alberto Estrada Moncayo </t>
  </si>
  <si>
    <t xml:space="preserve">Cristina Patricia Navarro Corrales </t>
  </si>
  <si>
    <t xml:space="preserve">Gloria Patricia Castano Echeverry </t>
  </si>
  <si>
    <t xml:space="preserve">Leydy Yohana Pineda Afanador </t>
  </si>
  <si>
    <t xml:space="preserve">Gisele Brigite Bellmont </t>
  </si>
  <si>
    <t xml:space="preserve">Ismael Martinez Guerrero </t>
  </si>
  <si>
    <t xml:space="preserve">Ferney Baquero Figueredo </t>
  </si>
  <si>
    <t xml:space="preserve">Vladimiro Alberto Estrada Moncayo (E) </t>
  </si>
  <si>
    <t xml:space="preserve">Martha Liliana Gonzalez Martinez </t>
  </si>
  <si>
    <t xml:space="preserve">Yeniffer Lizeth Guevara Mejia </t>
  </si>
  <si>
    <t xml:space="preserve">Claudia Amparo Mojica Cardona </t>
  </si>
  <si>
    <t xml:space="preserve">Fernando Alberto Pedraza Gaona </t>
  </si>
  <si>
    <t xml:space="preserve">Luisa Fernanda Aguilar Peña </t>
  </si>
  <si>
    <t xml:space="preserve">Angela Patricia Ahumada Manjarres </t>
  </si>
  <si>
    <t xml:space="preserve">Isauro Cabrera Vega </t>
  </si>
  <si>
    <t xml:space="preserve">Luis Ernesto Bernal Rivera </t>
  </si>
  <si>
    <t xml:space="preserve">Jorge Enrique Sepulveda Afanador </t>
  </si>
  <si>
    <t xml:space="preserve">Cesar Augusto Reyes Riano </t>
  </si>
  <si>
    <t xml:space="preserve">Sandra Liliana Saavedra Quevedo </t>
  </si>
  <si>
    <t xml:space="preserve">Patricia Del Pilar Zapata Oliveros </t>
  </si>
  <si>
    <t xml:space="preserve">Carlos Andres Espejo Osorio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</si>
</sst>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sz val="11"/>
      <color theme="1"/>
      <name val="Calibri"/>
      <family val="2"/>
      <scheme val="minor"/>
    </font>
    <font>
      <b/>
      <sz val="11"/>
      <color theme="1"/>
      <name val="Calibri"/>
      <family val="2"/>
      <scheme val="minor"/>
    </font>
    <font>
      <b/>
      <sz val="8"/>
      <color rgb="FF4C4C4C"/>
      <name val="Verdana"/>
      <family val="2"/>
    </font>
    <font>
      <sz val="8"/>
      <color rgb="FF4C4C4C"/>
      <name val="Verdana"/>
      <family val="2"/>
    </font>
    <font>
      <b/>
      <sz val="11"/>
      <color theme="1"/>
      <name val="Arial"/>
      <family val="2"/>
    </font>
    <font>
      <sz val="9"/>
      <color theme="1"/>
      <name val="Arial"/>
      <family val="2"/>
    </font>
    <font>
      <b/>
      <sz val="9"/>
      <color theme="1"/>
      <name val="Arial"/>
      <family val="2"/>
    </font>
    <font>
      <sz val="8"/>
      <color theme="1"/>
      <name val="Arial"/>
      <family val="2"/>
    </font>
  </fonts>
  <fills count="7">
    <fill>
      <patternFill patternType="none"/>
    </fill>
    <fill>
      <patternFill patternType="gray125"/>
    </fill>
    <fill>
      <patternFill patternType="solid">
        <fgColor rgb="FFEFEFF8"/>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medium">
        <color rgb="FFDFDFDF"/>
      </left>
      <right/>
      <top/>
      <bottom/>
      <diagonal/>
    </border>
    <border>
      <left/>
      <right/>
      <top style="medium">
        <color rgb="FFDDDDDD"/>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56">
    <xf numFmtId="0" fontId="0" fillId="0" borderId="0" xfId="0"/>
    <xf numFmtId="0" fontId="0" fillId="0" borderId="0" xfId="0" applyAlignment="1">
      <alignment wrapText="1"/>
    </xf>
    <xf numFmtId="0" fontId="3" fillId="0" borderId="1" xfId="0" applyFont="1" applyBorder="1" applyAlignment="1">
      <alignment horizontal="left" vertical="center"/>
    </xf>
    <xf numFmtId="0" fontId="4" fillId="2" borderId="2" xfId="0" applyFont="1" applyFill="1" applyBorder="1" applyAlignment="1">
      <alignment horizontal="left" vertical="top"/>
    </xf>
    <xf numFmtId="0" fontId="4" fillId="2" borderId="2" xfId="0" applyFont="1" applyFill="1" applyBorder="1" applyAlignment="1">
      <alignment horizontal="right" vertical="top"/>
    </xf>
    <xf numFmtId="14" fontId="4" fillId="2" borderId="2" xfId="0" applyNumberFormat="1" applyFont="1" applyFill="1" applyBorder="1" applyAlignment="1">
      <alignment horizontal="left" vertical="top"/>
    </xf>
    <xf numFmtId="0" fontId="4" fillId="0" borderId="2" xfId="0" applyFont="1" applyBorder="1" applyAlignment="1">
      <alignment horizontal="left" vertical="top"/>
    </xf>
    <xf numFmtId="0" fontId="4" fillId="0" borderId="2" xfId="0" applyFont="1" applyBorder="1" applyAlignment="1">
      <alignment horizontal="right" vertical="top"/>
    </xf>
    <xf numFmtId="14" fontId="4" fillId="0" borderId="2" xfId="0" applyNumberFormat="1" applyFont="1" applyBorder="1" applyAlignment="1">
      <alignment horizontal="left" vertical="top"/>
    </xf>
    <xf numFmtId="0" fontId="6" fillId="0" borderId="0" xfId="0" applyFont="1" applyAlignment="1">
      <alignment wrapText="1"/>
    </xf>
    <xf numFmtId="0" fontId="7" fillId="0" borderId="6" xfId="0" applyFont="1" applyBorder="1" applyAlignment="1">
      <alignment wrapText="1"/>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6" fillId="3" borderId="7" xfId="0" applyFont="1" applyFill="1" applyBorder="1" applyAlignment="1">
      <alignment horizontal="center" vertical="center" wrapText="1"/>
    </xf>
    <xf numFmtId="9" fontId="6" fillId="3" borderId="9" xfId="1" applyFont="1" applyFill="1" applyBorder="1" applyAlignment="1">
      <alignment horizontal="center" vertical="center" wrapText="1"/>
    </xf>
    <xf numFmtId="0" fontId="6" fillId="4" borderId="8" xfId="0" applyFont="1" applyFill="1" applyBorder="1" applyAlignment="1">
      <alignment horizontal="center" vertical="center" wrapText="1"/>
    </xf>
    <xf numFmtId="9" fontId="6" fillId="4" borderId="9" xfId="1" applyFont="1" applyFill="1" applyBorder="1" applyAlignment="1">
      <alignment horizontal="center" vertical="center" wrapText="1"/>
    </xf>
    <xf numFmtId="0" fontId="2" fillId="0" borderId="11" xfId="0" applyFont="1" applyFill="1" applyBorder="1" applyAlignment="1">
      <alignment horizontal="left" wrapText="1"/>
    </xf>
    <xf numFmtId="0" fontId="7" fillId="3" borderId="11" xfId="0" applyFont="1" applyFill="1" applyBorder="1" applyAlignment="1">
      <alignment horizontal="center" vertical="center" wrapText="1"/>
    </xf>
    <xf numFmtId="0" fontId="7" fillId="4" borderId="13" xfId="0" applyFont="1" applyFill="1" applyBorder="1" applyAlignment="1">
      <alignment horizontal="center" vertical="center" wrapText="1"/>
    </xf>
    <xf numFmtId="9" fontId="7" fillId="4" borderId="12" xfId="1"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9" fontId="7" fillId="3" borderId="11" xfId="1" applyFont="1" applyFill="1" applyBorder="1" applyAlignment="1">
      <alignment horizontal="center" vertical="center" wrapText="1"/>
    </xf>
    <xf numFmtId="0" fontId="0" fillId="5" borderId="0" xfId="0" applyFill="1" applyAlignment="1">
      <alignment horizontal="left"/>
    </xf>
    <xf numFmtId="0" fontId="0" fillId="5" borderId="0" xfId="0" applyNumberFormat="1" applyFill="1"/>
    <xf numFmtId="0" fontId="8" fillId="6" borderId="6"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3" fillId="0" borderId="0" xfId="0" applyFont="1" applyAlignment="1">
      <alignment horizontal="left" vertical="center"/>
    </xf>
    <xf numFmtId="0" fontId="3" fillId="2" borderId="2" xfId="0" applyFont="1" applyFill="1" applyBorder="1" applyAlignment="1">
      <alignment horizontal="left" vertical="center"/>
    </xf>
    <xf numFmtId="0" fontId="3" fillId="0" borderId="2" xfId="0" applyFont="1" applyBorder="1" applyAlignment="1">
      <alignment horizontal="left" vertical="center"/>
    </xf>
    <xf numFmtId="0" fontId="0" fillId="0" borderId="0" xfId="0" applyAlignment="1"/>
    <xf numFmtId="0" fontId="0" fillId="0" borderId="0" xfId="0"/>
    <xf numFmtId="0" fontId="3" fillId="0" borderId="1" xfId="0" applyFont="1" applyBorder="1" applyAlignment="1">
      <alignment horizontal="left" vertical="center" wrapText="1"/>
    </xf>
    <xf numFmtId="0" fontId="4" fillId="2" borderId="2" xfId="0" applyFont="1" applyFill="1" applyBorder="1" applyAlignment="1">
      <alignment horizontal="left" vertical="top" wrapText="1"/>
    </xf>
    <xf numFmtId="14" fontId="4" fillId="2" borderId="2" xfId="0" applyNumberFormat="1" applyFont="1" applyFill="1" applyBorder="1" applyAlignment="1">
      <alignment horizontal="left" vertical="top" wrapText="1"/>
    </xf>
    <xf numFmtId="0" fontId="4" fillId="2" borderId="2" xfId="0" applyFont="1" applyFill="1" applyBorder="1" applyAlignment="1">
      <alignment horizontal="right" vertical="top" wrapText="1"/>
    </xf>
    <xf numFmtId="0" fontId="4" fillId="0" borderId="2" xfId="0" applyFont="1" applyBorder="1" applyAlignment="1">
      <alignment horizontal="left" vertical="top" wrapText="1"/>
    </xf>
    <xf numFmtId="14" fontId="4" fillId="0" borderId="2" xfId="0" applyNumberFormat="1" applyFont="1" applyBorder="1" applyAlignment="1">
      <alignment horizontal="left" vertical="top" wrapText="1"/>
    </xf>
    <xf numFmtId="0" fontId="4" fillId="0" borderId="2" xfId="0" applyFont="1" applyBorder="1" applyAlignment="1">
      <alignment horizontal="right" vertical="top" wrapText="1"/>
    </xf>
    <xf numFmtId="0" fontId="4" fillId="5" borderId="2" xfId="0" applyFont="1" applyFill="1" applyBorder="1" applyAlignment="1">
      <alignment horizontal="left" vertical="top" wrapText="1"/>
    </xf>
    <xf numFmtId="0" fontId="8" fillId="0" borderId="6" xfId="0" applyFont="1" applyFill="1" applyBorder="1" applyAlignment="1">
      <alignment horizontal="left" vertical="center" wrapText="1"/>
    </xf>
    <xf numFmtId="0" fontId="8" fillId="0" borderId="6" xfId="0" applyFont="1" applyBorder="1" applyAlignment="1">
      <alignment horizontal="left" vertical="center" wrapText="1"/>
    </xf>
    <xf numFmtId="0" fontId="8" fillId="0" borderId="10" xfId="0" applyFont="1" applyBorder="1" applyAlignment="1">
      <alignment horizontal="left" vertical="center" wrapText="1"/>
    </xf>
    <xf numFmtId="0" fontId="5" fillId="0" borderId="0" xfId="0" applyFont="1" applyAlignment="1">
      <alignment horizontal="center"/>
    </xf>
    <xf numFmtId="0" fontId="7" fillId="3" borderId="3" xfId="0" applyFont="1" applyFill="1" applyBorder="1" applyAlignment="1">
      <alignment horizontal="center" wrapText="1"/>
    </xf>
    <xf numFmtId="0" fontId="7" fillId="3" borderId="4" xfId="0" applyFont="1" applyFill="1" applyBorder="1" applyAlignment="1">
      <alignment horizontal="center"/>
    </xf>
    <xf numFmtId="0" fontId="7" fillId="3" borderId="5" xfId="0" applyFont="1" applyFill="1" applyBorder="1" applyAlignment="1">
      <alignment horizontal="center"/>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cellXfs>
  <cellStyles count="2">
    <cellStyle name="Normal" xfId="0" builtinId="0"/>
    <cellStyle name="Porcentaje" xfId="1" builtinId="5"/>
  </cellStyles>
  <dxfs count="7">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00.xml.rels><?xml version="1.0" encoding="UTF-8" standalone="yes"?>
<Relationships xmlns="http://schemas.openxmlformats.org/package/2006/relationships"><Relationship Id="rId1" Type="http://schemas.microsoft.com/office/2006/relationships/activeXControlBinary" Target="activeX1000.bin"/></Relationships>
</file>

<file path=xl/activeX/_rels/activeX1001.xml.rels><?xml version="1.0" encoding="UTF-8" standalone="yes"?>
<Relationships xmlns="http://schemas.openxmlformats.org/package/2006/relationships"><Relationship Id="rId1" Type="http://schemas.microsoft.com/office/2006/relationships/activeXControlBinary" Target="activeX1001.bin"/></Relationships>
</file>

<file path=xl/activeX/_rels/activeX1002.xml.rels><?xml version="1.0" encoding="UTF-8" standalone="yes"?>
<Relationships xmlns="http://schemas.openxmlformats.org/package/2006/relationships"><Relationship Id="rId1" Type="http://schemas.microsoft.com/office/2006/relationships/activeXControlBinary" Target="activeX1002.bin"/></Relationships>
</file>

<file path=xl/activeX/_rels/activeX1003.xml.rels><?xml version="1.0" encoding="UTF-8" standalone="yes"?>
<Relationships xmlns="http://schemas.openxmlformats.org/package/2006/relationships"><Relationship Id="rId1" Type="http://schemas.microsoft.com/office/2006/relationships/activeXControlBinary" Target="activeX1003.bin"/></Relationships>
</file>

<file path=xl/activeX/_rels/activeX1004.xml.rels><?xml version="1.0" encoding="UTF-8" standalone="yes"?>
<Relationships xmlns="http://schemas.openxmlformats.org/package/2006/relationships"><Relationship Id="rId1" Type="http://schemas.microsoft.com/office/2006/relationships/activeXControlBinary" Target="activeX1004.bin"/></Relationships>
</file>

<file path=xl/activeX/_rels/activeX1005.xml.rels><?xml version="1.0" encoding="UTF-8" standalone="yes"?>
<Relationships xmlns="http://schemas.openxmlformats.org/package/2006/relationships"><Relationship Id="rId1" Type="http://schemas.microsoft.com/office/2006/relationships/activeXControlBinary" Target="activeX1005.bin"/></Relationships>
</file>

<file path=xl/activeX/_rels/activeX1006.xml.rels><?xml version="1.0" encoding="UTF-8" standalone="yes"?>
<Relationships xmlns="http://schemas.openxmlformats.org/package/2006/relationships"><Relationship Id="rId1" Type="http://schemas.microsoft.com/office/2006/relationships/activeXControlBinary" Target="activeX1006.bin"/></Relationships>
</file>

<file path=xl/activeX/_rels/activeX1007.xml.rels><?xml version="1.0" encoding="UTF-8" standalone="yes"?>
<Relationships xmlns="http://schemas.openxmlformats.org/package/2006/relationships"><Relationship Id="rId1" Type="http://schemas.microsoft.com/office/2006/relationships/activeXControlBinary" Target="activeX1007.bin"/></Relationships>
</file>

<file path=xl/activeX/_rels/activeX1008.xml.rels><?xml version="1.0" encoding="UTF-8" standalone="yes"?>
<Relationships xmlns="http://schemas.openxmlformats.org/package/2006/relationships"><Relationship Id="rId1" Type="http://schemas.microsoft.com/office/2006/relationships/activeXControlBinary" Target="activeX1008.bin"/></Relationships>
</file>

<file path=xl/activeX/_rels/activeX1009.xml.rels><?xml version="1.0" encoding="UTF-8" standalone="yes"?>
<Relationships xmlns="http://schemas.openxmlformats.org/package/2006/relationships"><Relationship Id="rId1" Type="http://schemas.microsoft.com/office/2006/relationships/activeXControlBinary" Target="activeX1009.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10.xml.rels><?xml version="1.0" encoding="UTF-8" standalone="yes"?>
<Relationships xmlns="http://schemas.openxmlformats.org/package/2006/relationships"><Relationship Id="rId1" Type="http://schemas.microsoft.com/office/2006/relationships/activeXControlBinary" Target="activeX1010.bin"/></Relationships>
</file>

<file path=xl/activeX/_rels/activeX1011.xml.rels><?xml version="1.0" encoding="UTF-8" standalone="yes"?>
<Relationships xmlns="http://schemas.openxmlformats.org/package/2006/relationships"><Relationship Id="rId1" Type="http://schemas.microsoft.com/office/2006/relationships/activeXControlBinary" Target="activeX1011.bin"/></Relationships>
</file>

<file path=xl/activeX/_rels/activeX1012.xml.rels><?xml version="1.0" encoding="UTF-8" standalone="yes"?>
<Relationships xmlns="http://schemas.openxmlformats.org/package/2006/relationships"><Relationship Id="rId1" Type="http://schemas.microsoft.com/office/2006/relationships/activeXControlBinary" Target="activeX1012.bin"/></Relationships>
</file>

<file path=xl/activeX/_rels/activeX1013.xml.rels><?xml version="1.0" encoding="UTF-8" standalone="yes"?>
<Relationships xmlns="http://schemas.openxmlformats.org/package/2006/relationships"><Relationship Id="rId1" Type="http://schemas.microsoft.com/office/2006/relationships/activeXControlBinary" Target="activeX1013.bin"/></Relationships>
</file>

<file path=xl/activeX/_rels/activeX1014.xml.rels><?xml version="1.0" encoding="UTF-8" standalone="yes"?>
<Relationships xmlns="http://schemas.openxmlformats.org/package/2006/relationships"><Relationship Id="rId1" Type="http://schemas.microsoft.com/office/2006/relationships/activeXControlBinary" Target="activeX1014.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69.xml.rels><?xml version="1.0" encoding="UTF-8" standalone="yes"?>
<Relationships xmlns="http://schemas.openxmlformats.org/package/2006/relationships"><Relationship Id="rId1" Type="http://schemas.microsoft.com/office/2006/relationships/activeXControlBinary" Target="activeX969.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70.xml.rels><?xml version="1.0" encoding="UTF-8" standalone="yes"?>
<Relationships xmlns="http://schemas.openxmlformats.org/package/2006/relationships"><Relationship Id="rId1" Type="http://schemas.microsoft.com/office/2006/relationships/activeXControlBinary" Target="activeX970.bin"/></Relationships>
</file>

<file path=xl/activeX/_rels/activeX971.xml.rels><?xml version="1.0" encoding="UTF-8" standalone="yes"?>
<Relationships xmlns="http://schemas.openxmlformats.org/package/2006/relationships"><Relationship Id="rId1" Type="http://schemas.microsoft.com/office/2006/relationships/activeXControlBinary" Target="activeX971.bin"/></Relationships>
</file>

<file path=xl/activeX/_rels/activeX972.xml.rels><?xml version="1.0" encoding="UTF-8" standalone="yes"?>
<Relationships xmlns="http://schemas.openxmlformats.org/package/2006/relationships"><Relationship Id="rId1" Type="http://schemas.microsoft.com/office/2006/relationships/activeXControlBinary" Target="activeX972.bin"/></Relationships>
</file>

<file path=xl/activeX/_rels/activeX973.xml.rels><?xml version="1.0" encoding="UTF-8" standalone="yes"?>
<Relationships xmlns="http://schemas.openxmlformats.org/package/2006/relationships"><Relationship Id="rId1" Type="http://schemas.microsoft.com/office/2006/relationships/activeXControlBinary" Target="activeX973.bin"/></Relationships>
</file>

<file path=xl/activeX/_rels/activeX974.xml.rels><?xml version="1.0" encoding="UTF-8" standalone="yes"?>
<Relationships xmlns="http://schemas.openxmlformats.org/package/2006/relationships"><Relationship Id="rId1" Type="http://schemas.microsoft.com/office/2006/relationships/activeXControlBinary" Target="activeX974.bin"/></Relationships>
</file>

<file path=xl/activeX/_rels/activeX975.xml.rels><?xml version="1.0" encoding="UTF-8" standalone="yes"?>
<Relationships xmlns="http://schemas.openxmlformats.org/package/2006/relationships"><Relationship Id="rId1" Type="http://schemas.microsoft.com/office/2006/relationships/activeXControlBinary" Target="activeX975.bin"/></Relationships>
</file>

<file path=xl/activeX/_rels/activeX976.xml.rels><?xml version="1.0" encoding="UTF-8" standalone="yes"?>
<Relationships xmlns="http://schemas.openxmlformats.org/package/2006/relationships"><Relationship Id="rId1" Type="http://schemas.microsoft.com/office/2006/relationships/activeXControlBinary" Target="activeX976.bin"/></Relationships>
</file>

<file path=xl/activeX/_rels/activeX977.xml.rels><?xml version="1.0" encoding="UTF-8" standalone="yes"?>
<Relationships xmlns="http://schemas.openxmlformats.org/package/2006/relationships"><Relationship Id="rId1" Type="http://schemas.microsoft.com/office/2006/relationships/activeXControlBinary" Target="activeX977.bin"/></Relationships>
</file>

<file path=xl/activeX/_rels/activeX978.xml.rels><?xml version="1.0" encoding="UTF-8" standalone="yes"?>
<Relationships xmlns="http://schemas.openxmlformats.org/package/2006/relationships"><Relationship Id="rId1" Type="http://schemas.microsoft.com/office/2006/relationships/activeXControlBinary" Target="activeX978.bin"/></Relationships>
</file>

<file path=xl/activeX/_rels/activeX979.xml.rels><?xml version="1.0" encoding="UTF-8" standalone="yes"?>
<Relationships xmlns="http://schemas.openxmlformats.org/package/2006/relationships"><Relationship Id="rId1" Type="http://schemas.microsoft.com/office/2006/relationships/activeXControlBinary" Target="activeX979.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80.xml.rels><?xml version="1.0" encoding="UTF-8" standalone="yes"?>
<Relationships xmlns="http://schemas.openxmlformats.org/package/2006/relationships"><Relationship Id="rId1" Type="http://schemas.microsoft.com/office/2006/relationships/activeXControlBinary" Target="activeX980.bin"/></Relationships>
</file>

<file path=xl/activeX/_rels/activeX981.xml.rels><?xml version="1.0" encoding="UTF-8" standalone="yes"?>
<Relationships xmlns="http://schemas.openxmlformats.org/package/2006/relationships"><Relationship Id="rId1" Type="http://schemas.microsoft.com/office/2006/relationships/activeXControlBinary" Target="activeX981.bin"/></Relationships>
</file>

<file path=xl/activeX/_rels/activeX982.xml.rels><?xml version="1.0" encoding="UTF-8" standalone="yes"?>
<Relationships xmlns="http://schemas.openxmlformats.org/package/2006/relationships"><Relationship Id="rId1" Type="http://schemas.microsoft.com/office/2006/relationships/activeXControlBinary" Target="activeX982.bin"/></Relationships>
</file>

<file path=xl/activeX/_rels/activeX983.xml.rels><?xml version="1.0" encoding="UTF-8" standalone="yes"?>
<Relationships xmlns="http://schemas.openxmlformats.org/package/2006/relationships"><Relationship Id="rId1" Type="http://schemas.microsoft.com/office/2006/relationships/activeXControlBinary" Target="activeX983.bin"/></Relationships>
</file>

<file path=xl/activeX/_rels/activeX984.xml.rels><?xml version="1.0" encoding="UTF-8" standalone="yes"?>
<Relationships xmlns="http://schemas.openxmlformats.org/package/2006/relationships"><Relationship Id="rId1" Type="http://schemas.microsoft.com/office/2006/relationships/activeXControlBinary" Target="activeX984.bin"/></Relationships>
</file>

<file path=xl/activeX/_rels/activeX985.xml.rels><?xml version="1.0" encoding="UTF-8" standalone="yes"?>
<Relationships xmlns="http://schemas.openxmlformats.org/package/2006/relationships"><Relationship Id="rId1" Type="http://schemas.microsoft.com/office/2006/relationships/activeXControlBinary" Target="activeX985.bin"/></Relationships>
</file>

<file path=xl/activeX/_rels/activeX986.xml.rels><?xml version="1.0" encoding="UTF-8" standalone="yes"?>
<Relationships xmlns="http://schemas.openxmlformats.org/package/2006/relationships"><Relationship Id="rId1" Type="http://schemas.microsoft.com/office/2006/relationships/activeXControlBinary" Target="activeX986.bin"/></Relationships>
</file>

<file path=xl/activeX/_rels/activeX987.xml.rels><?xml version="1.0" encoding="UTF-8" standalone="yes"?>
<Relationships xmlns="http://schemas.openxmlformats.org/package/2006/relationships"><Relationship Id="rId1" Type="http://schemas.microsoft.com/office/2006/relationships/activeXControlBinary" Target="activeX987.bin"/></Relationships>
</file>

<file path=xl/activeX/_rels/activeX988.xml.rels><?xml version="1.0" encoding="UTF-8" standalone="yes"?>
<Relationships xmlns="http://schemas.openxmlformats.org/package/2006/relationships"><Relationship Id="rId1" Type="http://schemas.microsoft.com/office/2006/relationships/activeXControlBinary" Target="activeX988.bin"/></Relationships>
</file>

<file path=xl/activeX/_rels/activeX989.xml.rels><?xml version="1.0" encoding="UTF-8" standalone="yes"?>
<Relationships xmlns="http://schemas.openxmlformats.org/package/2006/relationships"><Relationship Id="rId1" Type="http://schemas.microsoft.com/office/2006/relationships/activeXControlBinary" Target="activeX989.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_rels/activeX990.xml.rels><?xml version="1.0" encoding="UTF-8" standalone="yes"?>
<Relationships xmlns="http://schemas.openxmlformats.org/package/2006/relationships"><Relationship Id="rId1" Type="http://schemas.microsoft.com/office/2006/relationships/activeXControlBinary" Target="activeX990.bin"/></Relationships>
</file>

<file path=xl/activeX/_rels/activeX991.xml.rels><?xml version="1.0" encoding="UTF-8" standalone="yes"?>
<Relationships xmlns="http://schemas.openxmlformats.org/package/2006/relationships"><Relationship Id="rId1" Type="http://schemas.microsoft.com/office/2006/relationships/activeXControlBinary" Target="activeX991.bin"/></Relationships>
</file>

<file path=xl/activeX/_rels/activeX992.xml.rels><?xml version="1.0" encoding="UTF-8" standalone="yes"?>
<Relationships xmlns="http://schemas.openxmlformats.org/package/2006/relationships"><Relationship Id="rId1" Type="http://schemas.microsoft.com/office/2006/relationships/activeXControlBinary" Target="activeX992.bin"/></Relationships>
</file>

<file path=xl/activeX/_rels/activeX993.xml.rels><?xml version="1.0" encoding="UTF-8" standalone="yes"?>
<Relationships xmlns="http://schemas.openxmlformats.org/package/2006/relationships"><Relationship Id="rId1" Type="http://schemas.microsoft.com/office/2006/relationships/activeXControlBinary" Target="activeX993.bin"/></Relationships>
</file>

<file path=xl/activeX/_rels/activeX994.xml.rels><?xml version="1.0" encoding="UTF-8" standalone="yes"?>
<Relationships xmlns="http://schemas.openxmlformats.org/package/2006/relationships"><Relationship Id="rId1" Type="http://schemas.microsoft.com/office/2006/relationships/activeXControlBinary" Target="activeX994.bin"/></Relationships>
</file>

<file path=xl/activeX/_rels/activeX995.xml.rels><?xml version="1.0" encoding="UTF-8" standalone="yes"?>
<Relationships xmlns="http://schemas.openxmlformats.org/package/2006/relationships"><Relationship Id="rId1" Type="http://schemas.microsoft.com/office/2006/relationships/activeXControlBinary" Target="activeX995.bin"/></Relationships>
</file>

<file path=xl/activeX/_rels/activeX996.xml.rels><?xml version="1.0" encoding="UTF-8" standalone="yes"?>
<Relationships xmlns="http://schemas.openxmlformats.org/package/2006/relationships"><Relationship Id="rId1" Type="http://schemas.microsoft.com/office/2006/relationships/activeXControlBinary" Target="activeX996.bin"/></Relationships>
</file>

<file path=xl/activeX/_rels/activeX997.xml.rels><?xml version="1.0" encoding="UTF-8" standalone="yes"?>
<Relationships xmlns="http://schemas.openxmlformats.org/package/2006/relationships"><Relationship Id="rId1" Type="http://schemas.microsoft.com/office/2006/relationships/activeXControlBinary" Target="activeX997.bin"/></Relationships>
</file>

<file path=xl/activeX/_rels/activeX998.xml.rels><?xml version="1.0" encoding="UTF-8" standalone="yes"?>
<Relationships xmlns="http://schemas.openxmlformats.org/package/2006/relationships"><Relationship Id="rId1" Type="http://schemas.microsoft.com/office/2006/relationships/activeXControlBinary" Target="activeX998.bin"/></Relationships>
</file>

<file path=xl/activeX/_rels/activeX999.xml.rels><?xml version="1.0" encoding="UTF-8" standalone="yes"?>
<Relationships xmlns="http://schemas.openxmlformats.org/package/2006/relationships"><Relationship Id="rId1" Type="http://schemas.microsoft.com/office/2006/relationships/activeXControlBinary" Target="activeX99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00.xml><?xml version="1.0" encoding="utf-8"?>
<ax:ocx xmlns:ax="http://schemas.microsoft.com/office/2006/activeX" xmlns:r="http://schemas.openxmlformats.org/officeDocument/2006/relationships" ax:classid="{5512D116-5CC6-11CF-8D67-00AA00BDCE1D}" ax:persistence="persistStream" r:id="rId1"/>
</file>

<file path=xl/activeX/activeX1000.xml><?xml version="1.0" encoding="utf-8"?>
<ax:ocx xmlns:ax="http://schemas.microsoft.com/office/2006/activeX" xmlns:r="http://schemas.openxmlformats.org/officeDocument/2006/relationships" ax:classid="{5512D116-5CC6-11CF-8D67-00AA00BDCE1D}" ax:persistence="persistStream" r:id="rId1"/>
</file>

<file path=xl/activeX/activeX1001.xml><?xml version="1.0" encoding="utf-8"?>
<ax:ocx xmlns:ax="http://schemas.microsoft.com/office/2006/activeX" xmlns:r="http://schemas.openxmlformats.org/officeDocument/2006/relationships" ax:classid="{5512D116-5CC6-11CF-8D67-00AA00BDCE1D}" ax:persistence="persistStream" r:id="rId1"/>
</file>

<file path=xl/activeX/activeX1002.xml><?xml version="1.0" encoding="utf-8"?>
<ax:ocx xmlns:ax="http://schemas.microsoft.com/office/2006/activeX" xmlns:r="http://schemas.openxmlformats.org/officeDocument/2006/relationships" ax:classid="{5512D116-5CC6-11CF-8D67-00AA00BDCE1D}" ax:persistence="persistStream" r:id="rId1"/>
</file>

<file path=xl/activeX/activeX1003.xml><?xml version="1.0" encoding="utf-8"?>
<ax:ocx xmlns:ax="http://schemas.microsoft.com/office/2006/activeX" xmlns:r="http://schemas.openxmlformats.org/officeDocument/2006/relationships" ax:classid="{5512D116-5CC6-11CF-8D67-00AA00BDCE1D}" ax:persistence="persistStream" r:id="rId1"/>
</file>

<file path=xl/activeX/activeX1004.xml><?xml version="1.0" encoding="utf-8"?>
<ax:ocx xmlns:ax="http://schemas.microsoft.com/office/2006/activeX" xmlns:r="http://schemas.openxmlformats.org/officeDocument/2006/relationships" ax:classid="{5512D116-5CC6-11CF-8D67-00AA00BDCE1D}" ax:persistence="persistStream" r:id="rId1"/>
</file>

<file path=xl/activeX/activeX1005.xml><?xml version="1.0" encoding="utf-8"?>
<ax:ocx xmlns:ax="http://schemas.microsoft.com/office/2006/activeX" xmlns:r="http://schemas.openxmlformats.org/officeDocument/2006/relationships" ax:classid="{5512D116-5CC6-11CF-8D67-00AA00BDCE1D}" ax:persistence="persistStream" r:id="rId1"/>
</file>

<file path=xl/activeX/activeX1006.xml><?xml version="1.0" encoding="utf-8"?>
<ax:ocx xmlns:ax="http://schemas.microsoft.com/office/2006/activeX" xmlns:r="http://schemas.openxmlformats.org/officeDocument/2006/relationships" ax:classid="{5512D116-5CC6-11CF-8D67-00AA00BDCE1D}" ax:persistence="persistStream" r:id="rId1"/>
</file>

<file path=xl/activeX/activeX1007.xml><?xml version="1.0" encoding="utf-8"?>
<ax:ocx xmlns:ax="http://schemas.microsoft.com/office/2006/activeX" xmlns:r="http://schemas.openxmlformats.org/officeDocument/2006/relationships" ax:classid="{5512D116-5CC6-11CF-8D67-00AA00BDCE1D}" ax:persistence="persistStream" r:id="rId1"/>
</file>

<file path=xl/activeX/activeX1008.xml><?xml version="1.0" encoding="utf-8"?>
<ax:ocx xmlns:ax="http://schemas.microsoft.com/office/2006/activeX" xmlns:r="http://schemas.openxmlformats.org/officeDocument/2006/relationships" ax:classid="{5512D116-5CC6-11CF-8D67-00AA00BDCE1D}" ax:persistence="persistStream" r:id="rId1"/>
</file>

<file path=xl/activeX/activeX1009.xml><?xml version="1.0" encoding="utf-8"?>
<ax:ocx xmlns:ax="http://schemas.microsoft.com/office/2006/activeX" xmlns:r="http://schemas.openxmlformats.org/officeDocument/2006/relationships" ax:classid="{5512D116-5CC6-11CF-8D67-00AA00BDCE1D}" ax:persistence="persistStream" r:id="rId1"/>
</file>

<file path=xl/activeX/activeX101.xml><?xml version="1.0" encoding="utf-8"?>
<ax:ocx xmlns:ax="http://schemas.microsoft.com/office/2006/activeX" xmlns:r="http://schemas.openxmlformats.org/officeDocument/2006/relationships" ax:classid="{5512D116-5CC6-11CF-8D67-00AA00BDCE1D}" ax:persistence="persistStream" r:id="rId1"/>
</file>

<file path=xl/activeX/activeX1010.xml><?xml version="1.0" encoding="utf-8"?>
<ax:ocx xmlns:ax="http://schemas.microsoft.com/office/2006/activeX" xmlns:r="http://schemas.openxmlformats.org/officeDocument/2006/relationships" ax:classid="{5512D116-5CC6-11CF-8D67-00AA00BDCE1D}" ax:persistence="persistStream" r:id="rId1"/>
</file>

<file path=xl/activeX/activeX1011.xml><?xml version="1.0" encoding="utf-8"?>
<ax:ocx xmlns:ax="http://schemas.microsoft.com/office/2006/activeX" xmlns:r="http://schemas.openxmlformats.org/officeDocument/2006/relationships" ax:classid="{5512D116-5CC6-11CF-8D67-00AA00BDCE1D}" ax:persistence="persistStream" r:id="rId1"/>
</file>

<file path=xl/activeX/activeX1012.xml><?xml version="1.0" encoding="utf-8"?>
<ax:ocx xmlns:ax="http://schemas.microsoft.com/office/2006/activeX" xmlns:r="http://schemas.openxmlformats.org/officeDocument/2006/relationships" ax:classid="{5512D116-5CC6-11CF-8D67-00AA00BDCE1D}" ax:persistence="persistStream" r:id="rId1"/>
</file>

<file path=xl/activeX/activeX1013.xml><?xml version="1.0" encoding="utf-8"?>
<ax:ocx xmlns:ax="http://schemas.microsoft.com/office/2006/activeX" xmlns:r="http://schemas.openxmlformats.org/officeDocument/2006/relationships" ax:classid="{5512D116-5CC6-11CF-8D67-00AA00BDCE1D}" ax:persistence="persistStream" r:id="rId1"/>
</file>

<file path=xl/activeX/activeX1014.xml><?xml version="1.0" encoding="utf-8"?>
<ax:ocx xmlns:ax="http://schemas.microsoft.com/office/2006/activeX" xmlns:r="http://schemas.openxmlformats.org/officeDocument/2006/relationships" ax:classid="{5512D116-5CC6-11CF-8D67-00AA00BDCE1D}" ax:persistence="persistStream" r:id="rId1"/>
</file>

<file path=xl/activeX/activeX102.xml><?xml version="1.0" encoding="utf-8"?>
<ax:ocx xmlns:ax="http://schemas.microsoft.com/office/2006/activeX" xmlns:r="http://schemas.openxmlformats.org/officeDocument/2006/relationships" ax:classid="{5512D116-5CC6-11CF-8D67-00AA00BDCE1D}" ax:persistence="persistStream" r:id="rId1"/>
</file>

<file path=xl/activeX/activeX103.xml><?xml version="1.0" encoding="utf-8"?>
<ax:ocx xmlns:ax="http://schemas.microsoft.com/office/2006/activeX" xmlns:r="http://schemas.openxmlformats.org/officeDocument/2006/relationships" ax:classid="{5512D116-5CC6-11CF-8D67-00AA00BDCE1D}" ax:persistence="persistStream" r:id="rId1"/>
</file>

<file path=xl/activeX/activeX104.xml><?xml version="1.0" encoding="utf-8"?>
<ax:ocx xmlns:ax="http://schemas.microsoft.com/office/2006/activeX" xmlns:r="http://schemas.openxmlformats.org/officeDocument/2006/relationships" ax:classid="{5512D116-5CC6-11CF-8D67-00AA00BDCE1D}" ax:persistence="persistStream" r:id="rId1"/>
</file>

<file path=xl/activeX/activeX105.xml><?xml version="1.0" encoding="utf-8"?>
<ax:ocx xmlns:ax="http://schemas.microsoft.com/office/2006/activeX" xmlns:r="http://schemas.openxmlformats.org/officeDocument/2006/relationships" ax:classid="{5512D116-5CC6-11CF-8D67-00AA00BDCE1D}" ax:persistence="persistStream" r:id="rId1"/>
</file>

<file path=xl/activeX/activeX106.xml><?xml version="1.0" encoding="utf-8"?>
<ax:ocx xmlns:ax="http://schemas.microsoft.com/office/2006/activeX" xmlns:r="http://schemas.openxmlformats.org/officeDocument/2006/relationships" ax:classid="{5512D116-5CC6-11CF-8D67-00AA00BDCE1D}" ax:persistence="persistStream" r:id="rId1"/>
</file>

<file path=xl/activeX/activeX107.xml><?xml version="1.0" encoding="utf-8"?>
<ax:ocx xmlns:ax="http://schemas.microsoft.com/office/2006/activeX" xmlns:r="http://schemas.openxmlformats.org/officeDocument/2006/relationships" ax:classid="{5512D116-5CC6-11CF-8D67-00AA00BDCE1D}" ax:persistence="persistStream" r:id="rId1"/>
</file>

<file path=xl/activeX/activeX108.xml><?xml version="1.0" encoding="utf-8"?>
<ax:ocx xmlns:ax="http://schemas.microsoft.com/office/2006/activeX" xmlns:r="http://schemas.openxmlformats.org/officeDocument/2006/relationships" ax:classid="{5512D116-5CC6-11CF-8D67-00AA00BDCE1D}" ax:persistence="persistStream" r:id="rId1"/>
</file>

<file path=xl/activeX/activeX109.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10.xml><?xml version="1.0" encoding="utf-8"?>
<ax:ocx xmlns:ax="http://schemas.microsoft.com/office/2006/activeX" xmlns:r="http://schemas.openxmlformats.org/officeDocument/2006/relationships" ax:classid="{5512D116-5CC6-11CF-8D67-00AA00BDCE1D}" ax:persistence="persistStream" r:id="rId1"/>
</file>

<file path=xl/activeX/activeX111.xml><?xml version="1.0" encoding="utf-8"?>
<ax:ocx xmlns:ax="http://schemas.microsoft.com/office/2006/activeX" xmlns:r="http://schemas.openxmlformats.org/officeDocument/2006/relationships" ax:classid="{5512D116-5CC6-11CF-8D67-00AA00BDCE1D}" ax:persistence="persistStream" r:id="rId1"/>
</file>

<file path=xl/activeX/activeX112.xml><?xml version="1.0" encoding="utf-8"?>
<ax:ocx xmlns:ax="http://schemas.microsoft.com/office/2006/activeX" xmlns:r="http://schemas.openxmlformats.org/officeDocument/2006/relationships" ax:classid="{5512D116-5CC6-11CF-8D67-00AA00BDCE1D}" ax:persistence="persistStream" r:id="rId1"/>
</file>

<file path=xl/activeX/activeX113.xml><?xml version="1.0" encoding="utf-8"?>
<ax:ocx xmlns:ax="http://schemas.microsoft.com/office/2006/activeX" xmlns:r="http://schemas.openxmlformats.org/officeDocument/2006/relationships" ax:classid="{5512D116-5CC6-11CF-8D67-00AA00BDCE1D}" ax:persistence="persistStream" r:id="rId1"/>
</file>

<file path=xl/activeX/activeX114.xml><?xml version="1.0" encoding="utf-8"?>
<ax:ocx xmlns:ax="http://schemas.microsoft.com/office/2006/activeX" xmlns:r="http://schemas.openxmlformats.org/officeDocument/2006/relationships" ax:classid="{5512D116-5CC6-11CF-8D67-00AA00BDCE1D}" ax:persistence="persistStream" r:id="rId1"/>
</file>

<file path=xl/activeX/activeX115.xml><?xml version="1.0" encoding="utf-8"?>
<ax:ocx xmlns:ax="http://schemas.microsoft.com/office/2006/activeX" xmlns:r="http://schemas.openxmlformats.org/officeDocument/2006/relationships" ax:classid="{5512D116-5CC6-11CF-8D67-00AA00BDCE1D}" ax:persistence="persistStream" r:id="rId1"/>
</file>

<file path=xl/activeX/activeX116.xml><?xml version="1.0" encoding="utf-8"?>
<ax:ocx xmlns:ax="http://schemas.microsoft.com/office/2006/activeX" xmlns:r="http://schemas.openxmlformats.org/officeDocument/2006/relationships" ax:classid="{5512D116-5CC6-11CF-8D67-00AA00BDCE1D}" ax:persistence="persistStream" r:id="rId1"/>
</file>

<file path=xl/activeX/activeX117.xml><?xml version="1.0" encoding="utf-8"?>
<ax:ocx xmlns:ax="http://schemas.microsoft.com/office/2006/activeX" xmlns:r="http://schemas.openxmlformats.org/officeDocument/2006/relationships" ax:classid="{5512D116-5CC6-11CF-8D67-00AA00BDCE1D}" ax:persistence="persistStream" r:id="rId1"/>
</file>

<file path=xl/activeX/activeX118.xml><?xml version="1.0" encoding="utf-8"?>
<ax:ocx xmlns:ax="http://schemas.microsoft.com/office/2006/activeX" xmlns:r="http://schemas.openxmlformats.org/officeDocument/2006/relationships" ax:classid="{5512D116-5CC6-11CF-8D67-00AA00BDCE1D}" ax:persistence="persistStream" r:id="rId1"/>
</file>

<file path=xl/activeX/activeX119.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20.xml><?xml version="1.0" encoding="utf-8"?>
<ax:ocx xmlns:ax="http://schemas.microsoft.com/office/2006/activeX" xmlns:r="http://schemas.openxmlformats.org/officeDocument/2006/relationships" ax:classid="{5512D116-5CC6-11CF-8D67-00AA00BDCE1D}" ax:persistence="persistStream" r:id="rId1"/>
</file>

<file path=xl/activeX/activeX121.xml><?xml version="1.0" encoding="utf-8"?>
<ax:ocx xmlns:ax="http://schemas.microsoft.com/office/2006/activeX" xmlns:r="http://schemas.openxmlformats.org/officeDocument/2006/relationships" ax:classid="{5512D116-5CC6-11CF-8D67-00AA00BDCE1D}" ax:persistence="persistStream" r:id="rId1"/>
</file>

<file path=xl/activeX/activeX122.xml><?xml version="1.0" encoding="utf-8"?>
<ax:ocx xmlns:ax="http://schemas.microsoft.com/office/2006/activeX" xmlns:r="http://schemas.openxmlformats.org/officeDocument/2006/relationships" ax:classid="{5512D116-5CC6-11CF-8D67-00AA00BDCE1D}" ax:persistence="persistStream" r:id="rId1"/>
</file>

<file path=xl/activeX/activeX123.xml><?xml version="1.0" encoding="utf-8"?>
<ax:ocx xmlns:ax="http://schemas.microsoft.com/office/2006/activeX" xmlns:r="http://schemas.openxmlformats.org/officeDocument/2006/relationships" ax:classid="{5512D116-5CC6-11CF-8D67-00AA00BDCE1D}" ax:persistence="persistStream" r:id="rId1"/>
</file>

<file path=xl/activeX/activeX124.xml><?xml version="1.0" encoding="utf-8"?>
<ax:ocx xmlns:ax="http://schemas.microsoft.com/office/2006/activeX" xmlns:r="http://schemas.openxmlformats.org/officeDocument/2006/relationships" ax:classid="{5512D116-5CC6-11CF-8D67-00AA00BDCE1D}" ax:persistence="persistStream" r:id="rId1"/>
</file>

<file path=xl/activeX/activeX125.xml><?xml version="1.0" encoding="utf-8"?>
<ax:ocx xmlns:ax="http://schemas.microsoft.com/office/2006/activeX" xmlns:r="http://schemas.openxmlformats.org/officeDocument/2006/relationships" ax:classid="{5512D116-5CC6-11CF-8D67-00AA00BDCE1D}" ax:persistence="persistStream" r:id="rId1"/>
</file>

<file path=xl/activeX/activeX126.xml><?xml version="1.0" encoding="utf-8"?>
<ax:ocx xmlns:ax="http://schemas.microsoft.com/office/2006/activeX" xmlns:r="http://schemas.openxmlformats.org/officeDocument/2006/relationships" ax:classid="{5512D116-5CC6-11CF-8D67-00AA00BDCE1D}" ax:persistence="persistStream" r:id="rId1"/>
</file>

<file path=xl/activeX/activeX127.xml><?xml version="1.0" encoding="utf-8"?>
<ax:ocx xmlns:ax="http://schemas.microsoft.com/office/2006/activeX" xmlns:r="http://schemas.openxmlformats.org/officeDocument/2006/relationships" ax:classid="{5512D116-5CC6-11CF-8D67-00AA00BDCE1D}" ax:persistence="persistStream" r:id="rId1"/>
</file>

<file path=xl/activeX/activeX128.xml><?xml version="1.0" encoding="utf-8"?>
<ax:ocx xmlns:ax="http://schemas.microsoft.com/office/2006/activeX" xmlns:r="http://schemas.openxmlformats.org/officeDocument/2006/relationships" ax:classid="{5512D116-5CC6-11CF-8D67-00AA00BDCE1D}" ax:persistence="persistStream" r:id="rId1"/>
</file>

<file path=xl/activeX/activeX129.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30.xml><?xml version="1.0" encoding="utf-8"?>
<ax:ocx xmlns:ax="http://schemas.microsoft.com/office/2006/activeX" xmlns:r="http://schemas.openxmlformats.org/officeDocument/2006/relationships" ax:classid="{5512D116-5CC6-11CF-8D67-00AA00BDCE1D}" ax:persistence="persistStream" r:id="rId1"/>
</file>

<file path=xl/activeX/activeX131.xml><?xml version="1.0" encoding="utf-8"?>
<ax:ocx xmlns:ax="http://schemas.microsoft.com/office/2006/activeX" xmlns:r="http://schemas.openxmlformats.org/officeDocument/2006/relationships" ax:classid="{5512D116-5CC6-11CF-8D67-00AA00BDCE1D}" ax:persistence="persistStream" r:id="rId1"/>
</file>

<file path=xl/activeX/activeX132.xml><?xml version="1.0" encoding="utf-8"?>
<ax:ocx xmlns:ax="http://schemas.microsoft.com/office/2006/activeX" xmlns:r="http://schemas.openxmlformats.org/officeDocument/2006/relationships" ax:classid="{5512D116-5CC6-11CF-8D67-00AA00BDCE1D}" ax:persistence="persistStream" r:id="rId1"/>
</file>

<file path=xl/activeX/activeX133.xml><?xml version="1.0" encoding="utf-8"?>
<ax:ocx xmlns:ax="http://schemas.microsoft.com/office/2006/activeX" xmlns:r="http://schemas.openxmlformats.org/officeDocument/2006/relationships" ax:classid="{5512D116-5CC6-11CF-8D67-00AA00BDCE1D}" ax:persistence="persistStream" r:id="rId1"/>
</file>

<file path=xl/activeX/activeX134.xml><?xml version="1.0" encoding="utf-8"?>
<ax:ocx xmlns:ax="http://schemas.microsoft.com/office/2006/activeX" xmlns:r="http://schemas.openxmlformats.org/officeDocument/2006/relationships" ax:classid="{5512D116-5CC6-11CF-8D67-00AA00BDCE1D}" ax:persistence="persistStream" r:id="rId1"/>
</file>

<file path=xl/activeX/activeX135.xml><?xml version="1.0" encoding="utf-8"?>
<ax:ocx xmlns:ax="http://schemas.microsoft.com/office/2006/activeX" xmlns:r="http://schemas.openxmlformats.org/officeDocument/2006/relationships" ax:classid="{5512D116-5CC6-11CF-8D67-00AA00BDCE1D}" ax:persistence="persistStream" r:id="rId1"/>
</file>

<file path=xl/activeX/activeX136.xml><?xml version="1.0" encoding="utf-8"?>
<ax:ocx xmlns:ax="http://schemas.microsoft.com/office/2006/activeX" xmlns:r="http://schemas.openxmlformats.org/officeDocument/2006/relationships" ax:classid="{5512D116-5CC6-11CF-8D67-00AA00BDCE1D}" ax:persistence="persistStream" r:id="rId1"/>
</file>

<file path=xl/activeX/activeX137.xml><?xml version="1.0" encoding="utf-8"?>
<ax:ocx xmlns:ax="http://schemas.microsoft.com/office/2006/activeX" xmlns:r="http://schemas.openxmlformats.org/officeDocument/2006/relationships" ax:classid="{5512D116-5CC6-11CF-8D67-00AA00BDCE1D}" ax:persistence="persistStream" r:id="rId1"/>
</file>

<file path=xl/activeX/activeX138.xml><?xml version="1.0" encoding="utf-8"?>
<ax:ocx xmlns:ax="http://schemas.microsoft.com/office/2006/activeX" xmlns:r="http://schemas.openxmlformats.org/officeDocument/2006/relationships" ax:classid="{5512D116-5CC6-11CF-8D67-00AA00BDCE1D}" ax:persistence="persistStream" r:id="rId1"/>
</file>

<file path=xl/activeX/activeX139.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40.xml><?xml version="1.0" encoding="utf-8"?>
<ax:ocx xmlns:ax="http://schemas.microsoft.com/office/2006/activeX" xmlns:r="http://schemas.openxmlformats.org/officeDocument/2006/relationships" ax:classid="{5512D116-5CC6-11CF-8D67-00AA00BDCE1D}" ax:persistence="persistStream" r:id="rId1"/>
</file>

<file path=xl/activeX/activeX141.xml><?xml version="1.0" encoding="utf-8"?>
<ax:ocx xmlns:ax="http://schemas.microsoft.com/office/2006/activeX" xmlns:r="http://schemas.openxmlformats.org/officeDocument/2006/relationships" ax:classid="{5512D116-5CC6-11CF-8D67-00AA00BDCE1D}" ax:persistence="persistStream" r:id="rId1"/>
</file>

<file path=xl/activeX/activeX142.xml><?xml version="1.0" encoding="utf-8"?>
<ax:ocx xmlns:ax="http://schemas.microsoft.com/office/2006/activeX" xmlns:r="http://schemas.openxmlformats.org/officeDocument/2006/relationships" ax:classid="{5512D116-5CC6-11CF-8D67-00AA00BDCE1D}" ax:persistence="persistStream" r:id="rId1"/>
</file>

<file path=xl/activeX/activeX143.xml><?xml version="1.0" encoding="utf-8"?>
<ax:ocx xmlns:ax="http://schemas.microsoft.com/office/2006/activeX" xmlns:r="http://schemas.openxmlformats.org/officeDocument/2006/relationships" ax:classid="{5512D116-5CC6-11CF-8D67-00AA00BDCE1D}" ax:persistence="persistStream" r:id="rId1"/>
</file>

<file path=xl/activeX/activeX144.xml><?xml version="1.0" encoding="utf-8"?>
<ax:ocx xmlns:ax="http://schemas.microsoft.com/office/2006/activeX" xmlns:r="http://schemas.openxmlformats.org/officeDocument/2006/relationships" ax:classid="{5512D116-5CC6-11CF-8D67-00AA00BDCE1D}" ax:persistence="persistStream" r:id="rId1"/>
</file>

<file path=xl/activeX/activeX145.xml><?xml version="1.0" encoding="utf-8"?>
<ax:ocx xmlns:ax="http://schemas.microsoft.com/office/2006/activeX" xmlns:r="http://schemas.openxmlformats.org/officeDocument/2006/relationships" ax:classid="{5512D116-5CC6-11CF-8D67-00AA00BDCE1D}" ax:persistence="persistStream" r:id="rId1"/>
</file>

<file path=xl/activeX/activeX146.xml><?xml version="1.0" encoding="utf-8"?>
<ax:ocx xmlns:ax="http://schemas.microsoft.com/office/2006/activeX" xmlns:r="http://schemas.openxmlformats.org/officeDocument/2006/relationships" ax:classid="{5512D116-5CC6-11CF-8D67-00AA00BDCE1D}" ax:persistence="persistStream" r:id="rId1"/>
</file>

<file path=xl/activeX/activeX147.xml><?xml version="1.0" encoding="utf-8"?>
<ax:ocx xmlns:ax="http://schemas.microsoft.com/office/2006/activeX" xmlns:r="http://schemas.openxmlformats.org/officeDocument/2006/relationships" ax:classid="{5512D116-5CC6-11CF-8D67-00AA00BDCE1D}" ax:persistence="persistStream" r:id="rId1"/>
</file>

<file path=xl/activeX/activeX148.xml><?xml version="1.0" encoding="utf-8"?>
<ax:ocx xmlns:ax="http://schemas.microsoft.com/office/2006/activeX" xmlns:r="http://schemas.openxmlformats.org/officeDocument/2006/relationships" ax:classid="{5512D116-5CC6-11CF-8D67-00AA00BDCE1D}" ax:persistence="persistStream" r:id="rId1"/>
</file>

<file path=xl/activeX/activeX149.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50.xml><?xml version="1.0" encoding="utf-8"?>
<ax:ocx xmlns:ax="http://schemas.microsoft.com/office/2006/activeX" xmlns:r="http://schemas.openxmlformats.org/officeDocument/2006/relationships" ax:classid="{5512D116-5CC6-11CF-8D67-00AA00BDCE1D}" ax:persistence="persistStream" r:id="rId1"/>
</file>

<file path=xl/activeX/activeX151.xml><?xml version="1.0" encoding="utf-8"?>
<ax:ocx xmlns:ax="http://schemas.microsoft.com/office/2006/activeX" xmlns:r="http://schemas.openxmlformats.org/officeDocument/2006/relationships" ax:classid="{5512D116-5CC6-11CF-8D67-00AA00BDCE1D}" ax:persistence="persistStream" r:id="rId1"/>
</file>

<file path=xl/activeX/activeX152.xml><?xml version="1.0" encoding="utf-8"?>
<ax:ocx xmlns:ax="http://schemas.microsoft.com/office/2006/activeX" xmlns:r="http://schemas.openxmlformats.org/officeDocument/2006/relationships" ax:classid="{5512D116-5CC6-11CF-8D67-00AA00BDCE1D}" ax:persistence="persistStream" r:id="rId1"/>
</file>

<file path=xl/activeX/activeX153.xml><?xml version="1.0" encoding="utf-8"?>
<ax:ocx xmlns:ax="http://schemas.microsoft.com/office/2006/activeX" xmlns:r="http://schemas.openxmlformats.org/officeDocument/2006/relationships" ax:classid="{5512D116-5CC6-11CF-8D67-00AA00BDCE1D}" ax:persistence="persistStream" r:id="rId1"/>
</file>

<file path=xl/activeX/activeX154.xml><?xml version="1.0" encoding="utf-8"?>
<ax:ocx xmlns:ax="http://schemas.microsoft.com/office/2006/activeX" xmlns:r="http://schemas.openxmlformats.org/officeDocument/2006/relationships" ax:classid="{5512D116-5CC6-11CF-8D67-00AA00BDCE1D}" ax:persistence="persistStream" r:id="rId1"/>
</file>

<file path=xl/activeX/activeX155.xml><?xml version="1.0" encoding="utf-8"?>
<ax:ocx xmlns:ax="http://schemas.microsoft.com/office/2006/activeX" xmlns:r="http://schemas.openxmlformats.org/officeDocument/2006/relationships" ax:classid="{5512D116-5CC6-11CF-8D67-00AA00BDCE1D}" ax:persistence="persistStream" r:id="rId1"/>
</file>

<file path=xl/activeX/activeX156.xml><?xml version="1.0" encoding="utf-8"?>
<ax:ocx xmlns:ax="http://schemas.microsoft.com/office/2006/activeX" xmlns:r="http://schemas.openxmlformats.org/officeDocument/2006/relationships" ax:classid="{5512D116-5CC6-11CF-8D67-00AA00BDCE1D}" ax:persistence="persistStream" r:id="rId1"/>
</file>

<file path=xl/activeX/activeX157.xml><?xml version="1.0" encoding="utf-8"?>
<ax:ocx xmlns:ax="http://schemas.microsoft.com/office/2006/activeX" xmlns:r="http://schemas.openxmlformats.org/officeDocument/2006/relationships" ax:classid="{5512D116-5CC6-11CF-8D67-00AA00BDCE1D}" ax:persistence="persistStream" r:id="rId1"/>
</file>

<file path=xl/activeX/activeX158.xml><?xml version="1.0" encoding="utf-8"?>
<ax:ocx xmlns:ax="http://schemas.microsoft.com/office/2006/activeX" xmlns:r="http://schemas.openxmlformats.org/officeDocument/2006/relationships" ax:classid="{5512D116-5CC6-11CF-8D67-00AA00BDCE1D}" ax:persistence="persistStream" r:id="rId1"/>
</file>

<file path=xl/activeX/activeX159.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60.xml><?xml version="1.0" encoding="utf-8"?>
<ax:ocx xmlns:ax="http://schemas.microsoft.com/office/2006/activeX" xmlns:r="http://schemas.openxmlformats.org/officeDocument/2006/relationships" ax:classid="{5512D116-5CC6-11CF-8D67-00AA00BDCE1D}" ax:persistence="persistStream" r:id="rId1"/>
</file>

<file path=xl/activeX/activeX161.xml><?xml version="1.0" encoding="utf-8"?>
<ax:ocx xmlns:ax="http://schemas.microsoft.com/office/2006/activeX" xmlns:r="http://schemas.openxmlformats.org/officeDocument/2006/relationships" ax:classid="{5512D116-5CC6-11CF-8D67-00AA00BDCE1D}" ax:persistence="persistStream" r:id="rId1"/>
</file>

<file path=xl/activeX/activeX162.xml><?xml version="1.0" encoding="utf-8"?>
<ax:ocx xmlns:ax="http://schemas.microsoft.com/office/2006/activeX" xmlns:r="http://schemas.openxmlformats.org/officeDocument/2006/relationships" ax:classid="{5512D116-5CC6-11CF-8D67-00AA00BDCE1D}" ax:persistence="persistStream" r:id="rId1"/>
</file>

<file path=xl/activeX/activeX163.xml><?xml version="1.0" encoding="utf-8"?>
<ax:ocx xmlns:ax="http://schemas.microsoft.com/office/2006/activeX" xmlns:r="http://schemas.openxmlformats.org/officeDocument/2006/relationships" ax:classid="{5512D116-5CC6-11CF-8D67-00AA00BDCE1D}" ax:persistence="persistStream" r:id="rId1"/>
</file>

<file path=xl/activeX/activeX164.xml><?xml version="1.0" encoding="utf-8"?>
<ax:ocx xmlns:ax="http://schemas.microsoft.com/office/2006/activeX" xmlns:r="http://schemas.openxmlformats.org/officeDocument/2006/relationships" ax:classid="{5512D116-5CC6-11CF-8D67-00AA00BDCE1D}" ax:persistence="persistStream" r:id="rId1"/>
</file>

<file path=xl/activeX/activeX165.xml><?xml version="1.0" encoding="utf-8"?>
<ax:ocx xmlns:ax="http://schemas.microsoft.com/office/2006/activeX" xmlns:r="http://schemas.openxmlformats.org/officeDocument/2006/relationships" ax:classid="{5512D116-5CC6-11CF-8D67-00AA00BDCE1D}" ax:persistence="persistStream" r:id="rId1"/>
</file>

<file path=xl/activeX/activeX166.xml><?xml version="1.0" encoding="utf-8"?>
<ax:ocx xmlns:ax="http://schemas.microsoft.com/office/2006/activeX" xmlns:r="http://schemas.openxmlformats.org/officeDocument/2006/relationships" ax:classid="{5512D116-5CC6-11CF-8D67-00AA00BDCE1D}" ax:persistence="persistStream" r:id="rId1"/>
</file>

<file path=xl/activeX/activeX167.xml><?xml version="1.0" encoding="utf-8"?>
<ax:ocx xmlns:ax="http://schemas.microsoft.com/office/2006/activeX" xmlns:r="http://schemas.openxmlformats.org/officeDocument/2006/relationships" ax:classid="{5512D116-5CC6-11CF-8D67-00AA00BDCE1D}" ax:persistence="persistStream" r:id="rId1"/>
</file>

<file path=xl/activeX/activeX168.xml><?xml version="1.0" encoding="utf-8"?>
<ax:ocx xmlns:ax="http://schemas.microsoft.com/office/2006/activeX" xmlns:r="http://schemas.openxmlformats.org/officeDocument/2006/relationships" ax:classid="{5512D116-5CC6-11CF-8D67-00AA00BDCE1D}" ax:persistence="persistStream" r:id="rId1"/>
</file>

<file path=xl/activeX/activeX169.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70.xml><?xml version="1.0" encoding="utf-8"?>
<ax:ocx xmlns:ax="http://schemas.microsoft.com/office/2006/activeX" xmlns:r="http://schemas.openxmlformats.org/officeDocument/2006/relationships" ax:classid="{5512D116-5CC6-11CF-8D67-00AA00BDCE1D}" ax:persistence="persistStream" r:id="rId1"/>
</file>

<file path=xl/activeX/activeX171.xml><?xml version="1.0" encoding="utf-8"?>
<ax:ocx xmlns:ax="http://schemas.microsoft.com/office/2006/activeX" xmlns:r="http://schemas.openxmlformats.org/officeDocument/2006/relationships" ax:classid="{5512D116-5CC6-11CF-8D67-00AA00BDCE1D}" ax:persistence="persistStream" r:id="rId1"/>
</file>

<file path=xl/activeX/activeX172.xml><?xml version="1.0" encoding="utf-8"?>
<ax:ocx xmlns:ax="http://schemas.microsoft.com/office/2006/activeX" xmlns:r="http://schemas.openxmlformats.org/officeDocument/2006/relationships" ax:classid="{5512D116-5CC6-11CF-8D67-00AA00BDCE1D}" ax:persistence="persistStream" r:id="rId1"/>
</file>

<file path=xl/activeX/activeX173.xml><?xml version="1.0" encoding="utf-8"?>
<ax:ocx xmlns:ax="http://schemas.microsoft.com/office/2006/activeX" xmlns:r="http://schemas.openxmlformats.org/officeDocument/2006/relationships" ax:classid="{5512D116-5CC6-11CF-8D67-00AA00BDCE1D}" ax:persistence="persistStream" r:id="rId1"/>
</file>

<file path=xl/activeX/activeX174.xml><?xml version="1.0" encoding="utf-8"?>
<ax:ocx xmlns:ax="http://schemas.microsoft.com/office/2006/activeX" xmlns:r="http://schemas.openxmlformats.org/officeDocument/2006/relationships" ax:classid="{5512D116-5CC6-11CF-8D67-00AA00BDCE1D}" ax:persistence="persistStream" r:id="rId1"/>
</file>

<file path=xl/activeX/activeX175.xml><?xml version="1.0" encoding="utf-8"?>
<ax:ocx xmlns:ax="http://schemas.microsoft.com/office/2006/activeX" xmlns:r="http://schemas.openxmlformats.org/officeDocument/2006/relationships" ax:classid="{5512D116-5CC6-11CF-8D67-00AA00BDCE1D}" ax:persistence="persistStream" r:id="rId1"/>
</file>

<file path=xl/activeX/activeX176.xml><?xml version="1.0" encoding="utf-8"?>
<ax:ocx xmlns:ax="http://schemas.microsoft.com/office/2006/activeX" xmlns:r="http://schemas.openxmlformats.org/officeDocument/2006/relationships" ax:classid="{5512D116-5CC6-11CF-8D67-00AA00BDCE1D}" ax:persistence="persistStream" r:id="rId1"/>
</file>

<file path=xl/activeX/activeX177.xml><?xml version="1.0" encoding="utf-8"?>
<ax:ocx xmlns:ax="http://schemas.microsoft.com/office/2006/activeX" xmlns:r="http://schemas.openxmlformats.org/officeDocument/2006/relationships" ax:classid="{5512D116-5CC6-11CF-8D67-00AA00BDCE1D}" ax:persistence="persistStream" r:id="rId1"/>
</file>

<file path=xl/activeX/activeX178.xml><?xml version="1.0" encoding="utf-8"?>
<ax:ocx xmlns:ax="http://schemas.microsoft.com/office/2006/activeX" xmlns:r="http://schemas.openxmlformats.org/officeDocument/2006/relationships" ax:classid="{5512D116-5CC6-11CF-8D67-00AA00BDCE1D}" ax:persistence="persistStream" r:id="rId1"/>
</file>

<file path=xl/activeX/activeX179.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80.xml><?xml version="1.0" encoding="utf-8"?>
<ax:ocx xmlns:ax="http://schemas.microsoft.com/office/2006/activeX" xmlns:r="http://schemas.openxmlformats.org/officeDocument/2006/relationships" ax:classid="{5512D116-5CC6-11CF-8D67-00AA00BDCE1D}" ax:persistence="persistStream" r:id="rId1"/>
</file>

<file path=xl/activeX/activeX181.xml><?xml version="1.0" encoding="utf-8"?>
<ax:ocx xmlns:ax="http://schemas.microsoft.com/office/2006/activeX" xmlns:r="http://schemas.openxmlformats.org/officeDocument/2006/relationships" ax:classid="{5512D116-5CC6-11CF-8D67-00AA00BDCE1D}" ax:persistence="persistStream" r:id="rId1"/>
</file>

<file path=xl/activeX/activeX182.xml><?xml version="1.0" encoding="utf-8"?>
<ax:ocx xmlns:ax="http://schemas.microsoft.com/office/2006/activeX" xmlns:r="http://schemas.openxmlformats.org/officeDocument/2006/relationships" ax:classid="{5512D116-5CC6-11CF-8D67-00AA00BDCE1D}" ax:persistence="persistStream" r:id="rId1"/>
</file>

<file path=xl/activeX/activeX183.xml><?xml version="1.0" encoding="utf-8"?>
<ax:ocx xmlns:ax="http://schemas.microsoft.com/office/2006/activeX" xmlns:r="http://schemas.openxmlformats.org/officeDocument/2006/relationships" ax:classid="{5512D116-5CC6-11CF-8D67-00AA00BDCE1D}" ax:persistence="persistStream" r:id="rId1"/>
</file>

<file path=xl/activeX/activeX184.xml><?xml version="1.0" encoding="utf-8"?>
<ax:ocx xmlns:ax="http://schemas.microsoft.com/office/2006/activeX" xmlns:r="http://schemas.openxmlformats.org/officeDocument/2006/relationships" ax:classid="{5512D116-5CC6-11CF-8D67-00AA00BDCE1D}" ax:persistence="persistStream" r:id="rId1"/>
</file>

<file path=xl/activeX/activeX185.xml><?xml version="1.0" encoding="utf-8"?>
<ax:ocx xmlns:ax="http://schemas.microsoft.com/office/2006/activeX" xmlns:r="http://schemas.openxmlformats.org/officeDocument/2006/relationships" ax:classid="{5512D116-5CC6-11CF-8D67-00AA00BDCE1D}" ax:persistence="persistStream" r:id="rId1"/>
</file>

<file path=xl/activeX/activeX186.xml><?xml version="1.0" encoding="utf-8"?>
<ax:ocx xmlns:ax="http://schemas.microsoft.com/office/2006/activeX" xmlns:r="http://schemas.openxmlformats.org/officeDocument/2006/relationships" ax:classid="{5512D116-5CC6-11CF-8D67-00AA00BDCE1D}" ax:persistence="persistStream" r:id="rId1"/>
</file>

<file path=xl/activeX/activeX187.xml><?xml version="1.0" encoding="utf-8"?>
<ax:ocx xmlns:ax="http://schemas.microsoft.com/office/2006/activeX" xmlns:r="http://schemas.openxmlformats.org/officeDocument/2006/relationships" ax:classid="{5512D116-5CC6-11CF-8D67-00AA00BDCE1D}" ax:persistence="persistStream" r:id="rId1"/>
</file>

<file path=xl/activeX/activeX188.xml><?xml version="1.0" encoding="utf-8"?>
<ax:ocx xmlns:ax="http://schemas.microsoft.com/office/2006/activeX" xmlns:r="http://schemas.openxmlformats.org/officeDocument/2006/relationships" ax:classid="{5512D116-5CC6-11CF-8D67-00AA00BDCE1D}" ax:persistence="persistStream" r:id="rId1"/>
</file>

<file path=xl/activeX/activeX189.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190.xml><?xml version="1.0" encoding="utf-8"?>
<ax:ocx xmlns:ax="http://schemas.microsoft.com/office/2006/activeX" xmlns:r="http://schemas.openxmlformats.org/officeDocument/2006/relationships" ax:classid="{5512D116-5CC6-11CF-8D67-00AA00BDCE1D}" ax:persistence="persistStream" r:id="rId1"/>
</file>

<file path=xl/activeX/activeX191.xml><?xml version="1.0" encoding="utf-8"?>
<ax:ocx xmlns:ax="http://schemas.microsoft.com/office/2006/activeX" xmlns:r="http://schemas.openxmlformats.org/officeDocument/2006/relationships" ax:classid="{5512D116-5CC6-11CF-8D67-00AA00BDCE1D}" ax:persistence="persistStream" r:id="rId1"/>
</file>

<file path=xl/activeX/activeX192.xml><?xml version="1.0" encoding="utf-8"?>
<ax:ocx xmlns:ax="http://schemas.microsoft.com/office/2006/activeX" xmlns:r="http://schemas.openxmlformats.org/officeDocument/2006/relationships" ax:classid="{5512D116-5CC6-11CF-8D67-00AA00BDCE1D}" ax:persistence="persistStream" r:id="rId1"/>
</file>

<file path=xl/activeX/activeX193.xml><?xml version="1.0" encoding="utf-8"?>
<ax:ocx xmlns:ax="http://schemas.microsoft.com/office/2006/activeX" xmlns:r="http://schemas.openxmlformats.org/officeDocument/2006/relationships" ax:classid="{5512D116-5CC6-11CF-8D67-00AA00BDCE1D}" ax:persistence="persistStream" r:id="rId1"/>
</file>

<file path=xl/activeX/activeX194.xml><?xml version="1.0" encoding="utf-8"?>
<ax:ocx xmlns:ax="http://schemas.microsoft.com/office/2006/activeX" xmlns:r="http://schemas.openxmlformats.org/officeDocument/2006/relationships" ax:classid="{5512D116-5CC6-11CF-8D67-00AA00BDCE1D}" ax:persistence="persistStream" r:id="rId1"/>
</file>

<file path=xl/activeX/activeX195.xml><?xml version="1.0" encoding="utf-8"?>
<ax:ocx xmlns:ax="http://schemas.microsoft.com/office/2006/activeX" xmlns:r="http://schemas.openxmlformats.org/officeDocument/2006/relationships" ax:classid="{5512D116-5CC6-11CF-8D67-00AA00BDCE1D}" ax:persistence="persistStream" r:id="rId1"/>
</file>

<file path=xl/activeX/activeX196.xml><?xml version="1.0" encoding="utf-8"?>
<ax:ocx xmlns:ax="http://schemas.microsoft.com/office/2006/activeX" xmlns:r="http://schemas.openxmlformats.org/officeDocument/2006/relationships" ax:classid="{5512D116-5CC6-11CF-8D67-00AA00BDCE1D}" ax:persistence="persistStream" r:id="rId1"/>
</file>

<file path=xl/activeX/activeX197.xml><?xml version="1.0" encoding="utf-8"?>
<ax:ocx xmlns:ax="http://schemas.microsoft.com/office/2006/activeX" xmlns:r="http://schemas.openxmlformats.org/officeDocument/2006/relationships" ax:classid="{5512D116-5CC6-11CF-8D67-00AA00BDCE1D}" ax:persistence="persistStream" r:id="rId1"/>
</file>

<file path=xl/activeX/activeX198.xml><?xml version="1.0" encoding="utf-8"?>
<ax:ocx xmlns:ax="http://schemas.microsoft.com/office/2006/activeX" xmlns:r="http://schemas.openxmlformats.org/officeDocument/2006/relationships" ax:classid="{5512D116-5CC6-11CF-8D67-00AA00BDCE1D}" ax:persistence="persistStream" r:id="rId1"/>
</file>

<file path=xl/activeX/activeX19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00.xml><?xml version="1.0" encoding="utf-8"?>
<ax:ocx xmlns:ax="http://schemas.microsoft.com/office/2006/activeX" xmlns:r="http://schemas.openxmlformats.org/officeDocument/2006/relationships" ax:classid="{5512D116-5CC6-11CF-8D67-00AA00BDCE1D}" ax:persistence="persistStream" r:id="rId1"/>
</file>

<file path=xl/activeX/activeX201.xml><?xml version="1.0" encoding="utf-8"?>
<ax:ocx xmlns:ax="http://schemas.microsoft.com/office/2006/activeX" xmlns:r="http://schemas.openxmlformats.org/officeDocument/2006/relationships" ax:classid="{5512D116-5CC6-11CF-8D67-00AA00BDCE1D}" ax:persistence="persistStream" r:id="rId1"/>
</file>

<file path=xl/activeX/activeX202.xml><?xml version="1.0" encoding="utf-8"?>
<ax:ocx xmlns:ax="http://schemas.microsoft.com/office/2006/activeX" xmlns:r="http://schemas.openxmlformats.org/officeDocument/2006/relationships" ax:classid="{5512D116-5CC6-11CF-8D67-00AA00BDCE1D}" ax:persistence="persistStream" r:id="rId1"/>
</file>

<file path=xl/activeX/activeX203.xml><?xml version="1.0" encoding="utf-8"?>
<ax:ocx xmlns:ax="http://schemas.microsoft.com/office/2006/activeX" xmlns:r="http://schemas.openxmlformats.org/officeDocument/2006/relationships" ax:classid="{5512D116-5CC6-11CF-8D67-00AA00BDCE1D}" ax:persistence="persistStream" r:id="rId1"/>
</file>

<file path=xl/activeX/activeX204.xml><?xml version="1.0" encoding="utf-8"?>
<ax:ocx xmlns:ax="http://schemas.microsoft.com/office/2006/activeX" xmlns:r="http://schemas.openxmlformats.org/officeDocument/2006/relationships" ax:classid="{5512D116-5CC6-11CF-8D67-00AA00BDCE1D}" ax:persistence="persistStream" r:id="rId1"/>
</file>

<file path=xl/activeX/activeX205.xml><?xml version="1.0" encoding="utf-8"?>
<ax:ocx xmlns:ax="http://schemas.microsoft.com/office/2006/activeX" xmlns:r="http://schemas.openxmlformats.org/officeDocument/2006/relationships" ax:classid="{5512D116-5CC6-11CF-8D67-00AA00BDCE1D}" ax:persistence="persistStream" r:id="rId1"/>
</file>

<file path=xl/activeX/activeX206.xml><?xml version="1.0" encoding="utf-8"?>
<ax:ocx xmlns:ax="http://schemas.microsoft.com/office/2006/activeX" xmlns:r="http://schemas.openxmlformats.org/officeDocument/2006/relationships" ax:classid="{5512D116-5CC6-11CF-8D67-00AA00BDCE1D}" ax:persistence="persistStream" r:id="rId1"/>
</file>

<file path=xl/activeX/activeX207.xml><?xml version="1.0" encoding="utf-8"?>
<ax:ocx xmlns:ax="http://schemas.microsoft.com/office/2006/activeX" xmlns:r="http://schemas.openxmlformats.org/officeDocument/2006/relationships" ax:classid="{5512D116-5CC6-11CF-8D67-00AA00BDCE1D}" ax:persistence="persistStream" r:id="rId1"/>
</file>

<file path=xl/activeX/activeX208.xml><?xml version="1.0" encoding="utf-8"?>
<ax:ocx xmlns:ax="http://schemas.microsoft.com/office/2006/activeX" xmlns:r="http://schemas.openxmlformats.org/officeDocument/2006/relationships" ax:classid="{5512D116-5CC6-11CF-8D67-00AA00BDCE1D}" ax:persistence="persistStream" r:id="rId1"/>
</file>

<file path=xl/activeX/activeX209.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10.xml><?xml version="1.0" encoding="utf-8"?>
<ax:ocx xmlns:ax="http://schemas.microsoft.com/office/2006/activeX" xmlns:r="http://schemas.openxmlformats.org/officeDocument/2006/relationships" ax:classid="{5512D116-5CC6-11CF-8D67-00AA00BDCE1D}" ax:persistence="persistStream" r:id="rId1"/>
</file>

<file path=xl/activeX/activeX211.xml><?xml version="1.0" encoding="utf-8"?>
<ax:ocx xmlns:ax="http://schemas.microsoft.com/office/2006/activeX" xmlns:r="http://schemas.openxmlformats.org/officeDocument/2006/relationships" ax:classid="{5512D116-5CC6-11CF-8D67-00AA00BDCE1D}" ax:persistence="persistStream" r:id="rId1"/>
</file>

<file path=xl/activeX/activeX212.xml><?xml version="1.0" encoding="utf-8"?>
<ax:ocx xmlns:ax="http://schemas.microsoft.com/office/2006/activeX" xmlns:r="http://schemas.openxmlformats.org/officeDocument/2006/relationships" ax:classid="{5512D116-5CC6-11CF-8D67-00AA00BDCE1D}" ax:persistence="persistStream" r:id="rId1"/>
</file>

<file path=xl/activeX/activeX213.xml><?xml version="1.0" encoding="utf-8"?>
<ax:ocx xmlns:ax="http://schemas.microsoft.com/office/2006/activeX" xmlns:r="http://schemas.openxmlformats.org/officeDocument/2006/relationships" ax:classid="{5512D116-5CC6-11CF-8D67-00AA00BDCE1D}" ax:persistence="persistStream" r:id="rId1"/>
</file>

<file path=xl/activeX/activeX214.xml><?xml version="1.0" encoding="utf-8"?>
<ax:ocx xmlns:ax="http://schemas.microsoft.com/office/2006/activeX" xmlns:r="http://schemas.openxmlformats.org/officeDocument/2006/relationships" ax:classid="{5512D116-5CC6-11CF-8D67-00AA00BDCE1D}" ax:persistence="persistStream" r:id="rId1"/>
</file>

<file path=xl/activeX/activeX215.xml><?xml version="1.0" encoding="utf-8"?>
<ax:ocx xmlns:ax="http://schemas.microsoft.com/office/2006/activeX" xmlns:r="http://schemas.openxmlformats.org/officeDocument/2006/relationships" ax:classid="{5512D116-5CC6-11CF-8D67-00AA00BDCE1D}" ax:persistence="persistStream" r:id="rId1"/>
</file>

<file path=xl/activeX/activeX216.xml><?xml version="1.0" encoding="utf-8"?>
<ax:ocx xmlns:ax="http://schemas.microsoft.com/office/2006/activeX" xmlns:r="http://schemas.openxmlformats.org/officeDocument/2006/relationships" ax:classid="{5512D116-5CC6-11CF-8D67-00AA00BDCE1D}" ax:persistence="persistStream" r:id="rId1"/>
</file>

<file path=xl/activeX/activeX217.xml><?xml version="1.0" encoding="utf-8"?>
<ax:ocx xmlns:ax="http://schemas.microsoft.com/office/2006/activeX" xmlns:r="http://schemas.openxmlformats.org/officeDocument/2006/relationships" ax:classid="{5512D116-5CC6-11CF-8D67-00AA00BDCE1D}" ax:persistence="persistStream" r:id="rId1"/>
</file>

<file path=xl/activeX/activeX218.xml><?xml version="1.0" encoding="utf-8"?>
<ax:ocx xmlns:ax="http://schemas.microsoft.com/office/2006/activeX" xmlns:r="http://schemas.openxmlformats.org/officeDocument/2006/relationships" ax:classid="{5512D116-5CC6-11CF-8D67-00AA00BDCE1D}" ax:persistence="persistStream" r:id="rId1"/>
</file>

<file path=xl/activeX/activeX219.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20.xml><?xml version="1.0" encoding="utf-8"?>
<ax:ocx xmlns:ax="http://schemas.microsoft.com/office/2006/activeX" xmlns:r="http://schemas.openxmlformats.org/officeDocument/2006/relationships" ax:classid="{5512D116-5CC6-11CF-8D67-00AA00BDCE1D}" ax:persistence="persistStream" r:id="rId1"/>
</file>

<file path=xl/activeX/activeX221.xml><?xml version="1.0" encoding="utf-8"?>
<ax:ocx xmlns:ax="http://schemas.microsoft.com/office/2006/activeX" xmlns:r="http://schemas.openxmlformats.org/officeDocument/2006/relationships" ax:classid="{5512D116-5CC6-11CF-8D67-00AA00BDCE1D}" ax:persistence="persistStream" r:id="rId1"/>
</file>

<file path=xl/activeX/activeX222.xml><?xml version="1.0" encoding="utf-8"?>
<ax:ocx xmlns:ax="http://schemas.microsoft.com/office/2006/activeX" xmlns:r="http://schemas.openxmlformats.org/officeDocument/2006/relationships" ax:classid="{5512D116-5CC6-11CF-8D67-00AA00BDCE1D}" ax:persistence="persistStream" r:id="rId1"/>
</file>

<file path=xl/activeX/activeX223.xml><?xml version="1.0" encoding="utf-8"?>
<ax:ocx xmlns:ax="http://schemas.microsoft.com/office/2006/activeX" xmlns:r="http://schemas.openxmlformats.org/officeDocument/2006/relationships" ax:classid="{5512D116-5CC6-11CF-8D67-00AA00BDCE1D}" ax:persistence="persistStream" r:id="rId1"/>
</file>

<file path=xl/activeX/activeX224.xml><?xml version="1.0" encoding="utf-8"?>
<ax:ocx xmlns:ax="http://schemas.microsoft.com/office/2006/activeX" xmlns:r="http://schemas.openxmlformats.org/officeDocument/2006/relationships" ax:classid="{5512D116-5CC6-11CF-8D67-00AA00BDCE1D}" ax:persistence="persistStream" r:id="rId1"/>
</file>

<file path=xl/activeX/activeX225.xml><?xml version="1.0" encoding="utf-8"?>
<ax:ocx xmlns:ax="http://schemas.microsoft.com/office/2006/activeX" xmlns:r="http://schemas.openxmlformats.org/officeDocument/2006/relationships" ax:classid="{5512D116-5CC6-11CF-8D67-00AA00BDCE1D}" ax:persistence="persistStream" r:id="rId1"/>
</file>

<file path=xl/activeX/activeX226.xml><?xml version="1.0" encoding="utf-8"?>
<ax:ocx xmlns:ax="http://schemas.microsoft.com/office/2006/activeX" xmlns:r="http://schemas.openxmlformats.org/officeDocument/2006/relationships" ax:classid="{5512D116-5CC6-11CF-8D67-00AA00BDCE1D}" ax:persistence="persistStream" r:id="rId1"/>
</file>

<file path=xl/activeX/activeX227.xml><?xml version="1.0" encoding="utf-8"?>
<ax:ocx xmlns:ax="http://schemas.microsoft.com/office/2006/activeX" xmlns:r="http://schemas.openxmlformats.org/officeDocument/2006/relationships" ax:classid="{5512D116-5CC6-11CF-8D67-00AA00BDCE1D}" ax:persistence="persistStream" r:id="rId1"/>
</file>

<file path=xl/activeX/activeX228.xml><?xml version="1.0" encoding="utf-8"?>
<ax:ocx xmlns:ax="http://schemas.microsoft.com/office/2006/activeX" xmlns:r="http://schemas.openxmlformats.org/officeDocument/2006/relationships" ax:classid="{5512D116-5CC6-11CF-8D67-00AA00BDCE1D}" ax:persistence="persistStream" r:id="rId1"/>
</file>

<file path=xl/activeX/activeX229.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30.xml><?xml version="1.0" encoding="utf-8"?>
<ax:ocx xmlns:ax="http://schemas.microsoft.com/office/2006/activeX" xmlns:r="http://schemas.openxmlformats.org/officeDocument/2006/relationships" ax:classid="{5512D116-5CC6-11CF-8D67-00AA00BDCE1D}" ax:persistence="persistStream" r:id="rId1"/>
</file>

<file path=xl/activeX/activeX231.xml><?xml version="1.0" encoding="utf-8"?>
<ax:ocx xmlns:ax="http://schemas.microsoft.com/office/2006/activeX" xmlns:r="http://schemas.openxmlformats.org/officeDocument/2006/relationships" ax:classid="{5512D116-5CC6-11CF-8D67-00AA00BDCE1D}" ax:persistence="persistStream" r:id="rId1"/>
</file>

<file path=xl/activeX/activeX232.xml><?xml version="1.0" encoding="utf-8"?>
<ax:ocx xmlns:ax="http://schemas.microsoft.com/office/2006/activeX" xmlns:r="http://schemas.openxmlformats.org/officeDocument/2006/relationships" ax:classid="{5512D116-5CC6-11CF-8D67-00AA00BDCE1D}" ax:persistence="persistStream" r:id="rId1"/>
</file>

<file path=xl/activeX/activeX233.xml><?xml version="1.0" encoding="utf-8"?>
<ax:ocx xmlns:ax="http://schemas.microsoft.com/office/2006/activeX" xmlns:r="http://schemas.openxmlformats.org/officeDocument/2006/relationships" ax:classid="{5512D116-5CC6-11CF-8D67-00AA00BDCE1D}" ax:persistence="persistStream" r:id="rId1"/>
</file>

<file path=xl/activeX/activeX234.xml><?xml version="1.0" encoding="utf-8"?>
<ax:ocx xmlns:ax="http://schemas.microsoft.com/office/2006/activeX" xmlns:r="http://schemas.openxmlformats.org/officeDocument/2006/relationships" ax:classid="{5512D116-5CC6-11CF-8D67-00AA00BDCE1D}" ax:persistence="persistStream" r:id="rId1"/>
</file>

<file path=xl/activeX/activeX235.xml><?xml version="1.0" encoding="utf-8"?>
<ax:ocx xmlns:ax="http://schemas.microsoft.com/office/2006/activeX" xmlns:r="http://schemas.openxmlformats.org/officeDocument/2006/relationships" ax:classid="{5512D116-5CC6-11CF-8D67-00AA00BDCE1D}" ax:persistence="persistStream" r:id="rId1"/>
</file>

<file path=xl/activeX/activeX236.xml><?xml version="1.0" encoding="utf-8"?>
<ax:ocx xmlns:ax="http://schemas.microsoft.com/office/2006/activeX" xmlns:r="http://schemas.openxmlformats.org/officeDocument/2006/relationships" ax:classid="{5512D116-5CC6-11CF-8D67-00AA00BDCE1D}" ax:persistence="persistStream" r:id="rId1"/>
</file>

<file path=xl/activeX/activeX237.xml><?xml version="1.0" encoding="utf-8"?>
<ax:ocx xmlns:ax="http://schemas.microsoft.com/office/2006/activeX" xmlns:r="http://schemas.openxmlformats.org/officeDocument/2006/relationships" ax:classid="{5512D116-5CC6-11CF-8D67-00AA00BDCE1D}" ax:persistence="persistStream" r:id="rId1"/>
</file>

<file path=xl/activeX/activeX238.xml><?xml version="1.0" encoding="utf-8"?>
<ax:ocx xmlns:ax="http://schemas.microsoft.com/office/2006/activeX" xmlns:r="http://schemas.openxmlformats.org/officeDocument/2006/relationships" ax:classid="{5512D116-5CC6-11CF-8D67-00AA00BDCE1D}" ax:persistence="persistStream" r:id="rId1"/>
</file>

<file path=xl/activeX/activeX239.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40.xml><?xml version="1.0" encoding="utf-8"?>
<ax:ocx xmlns:ax="http://schemas.microsoft.com/office/2006/activeX" xmlns:r="http://schemas.openxmlformats.org/officeDocument/2006/relationships" ax:classid="{5512D116-5CC6-11CF-8D67-00AA00BDCE1D}" ax:persistence="persistStream" r:id="rId1"/>
</file>

<file path=xl/activeX/activeX241.xml><?xml version="1.0" encoding="utf-8"?>
<ax:ocx xmlns:ax="http://schemas.microsoft.com/office/2006/activeX" xmlns:r="http://schemas.openxmlformats.org/officeDocument/2006/relationships" ax:classid="{5512D116-5CC6-11CF-8D67-00AA00BDCE1D}" ax:persistence="persistStream" r:id="rId1"/>
</file>

<file path=xl/activeX/activeX242.xml><?xml version="1.0" encoding="utf-8"?>
<ax:ocx xmlns:ax="http://schemas.microsoft.com/office/2006/activeX" xmlns:r="http://schemas.openxmlformats.org/officeDocument/2006/relationships" ax:classid="{5512D116-5CC6-11CF-8D67-00AA00BDCE1D}" ax:persistence="persistStream" r:id="rId1"/>
</file>

<file path=xl/activeX/activeX243.xml><?xml version="1.0" encoding="utf-8"?>
<ax:ocx xmlns:ax="http://schemas.microsoft.com/office/2006/activeX" xmlns:r="http://schemas.openxmlformats.org/officeDocument/2006/relationships" ax:classid="{5512D116-5CC6-11CF-8D67-00AA00BDCE1D}" ax:persistence="persistStream" r:id="rId1"/>
</file>

<file path=xl/activeX/activeX244.xml><?xml version="1.0" encoding="utf-8"?>
<ax:ocx xmlns:ax="http://schemas.microsoft.com/office/2006/activeX" xmlns:r="http://schemas.openxmlformats.org/officeDocument/2006/relationships" ax:classid="{5512D116-5CC6-11CF-8D67-00AA00BDCE1D}" ax:persistence="persistStream" r:id="rId1"/>
</file>

<file path=xl/activeX/activeX245.xml><?xml version="1.0" encoding="utf-8"?>
<ax:ocx xmlns:ax="http://schemas.microsoft.com/office/2006/activeX" xmlns:r="http://schemas.openxmlformats.org/officeDocument/2006/relationships" ax:classid="{5512D116-5CC6-11CF-8D67-00AA00BDCE1D}" ax:persistence="persistStream" r:id="rId1"/>
</file>

<file path=xl/activeX/activeX246.xml><?xml version="1.0" encoding="utf-8"?>
<ax:ocx xmlns:ax="http://schemas.microsoft.com/office/2006/activeX" xmlns:r="http://schemas.openxmlformats.org/officeDocument/2006/relationships" ax:classid="{5512D116-5CC6-11CF-8D67-00AA00BDCE1D}" ax:persistence="persistStream" r:id="rId1"/>
</file>

<file path=xl/activeX/activeX247.xml><?xml version="1.0" encoding="utf-8"?>
<ax:ocx xmlns:ax="http://schemas.microsoft.com/office/2006/activeX" xmlns:r="http://schemas.openxmlformats.org/officeDocument/2006/relationships" ax:classid="{5512D116-5CC6-11CF-8D67-00AA00BDCE1D}" ax:persistence="persistStream" r:id="rId1"/>
</file>

<file path=xl/activeX/activeX248.xml><?xml version="1.0" encoding="utf-8"?>
<ax:ocx xmlns:ax="http://schemas.microsoft.com/office/2006/activeX" xmlns:r="http://schemas.openxmlformats.org/officeDocument/2006/relationships" ax:classid="{5512D116-5CC6-11CF-8D67-00AA00BDCE1D}" ax:persistence="persistStream" r:id="rId1"/>
</file>

<file path=xl/activeX/activeX249.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50.xml><?xml version="1.0" encoding="utf-8"?>
<ax:ocx xmlns:ax="http://schemas.microsoft.com/office/2006/activeX" xmlns:r="http://schemas.openxmlformats.org/officeDocument/2006/relationships" ax:classid="{5512D116-5CC6-11CF-8D67-00AA00BDCE1D}" ax:persistence="persistStream" r:id="rId1"/>
</file>

<file path=xl/activeX/activeX251.xml><?xml version="1.0" encoding="utf-8"?>
<ax:ocx xmlns:ax="http://schemas.microsoft.com/office/2006/activeX" xmlns:r="http://schemas.openxmlformats.org/officeDocument/2006/relationships" ax:classid="{5512D116-5CC6-11CF-8D67-00AA00BDCE1D}" ax:persistence="persistStream" r:id="rId1"/>
</file>

<file path=xl/activeX/activeX252.xml><?xml version="1.0" encoding="utf-8"?>
<ax:ocx xmlns:ax="http://schemas.microsoft.com/office/2006/activeX" xmlns:r="http://schemas.openxmlformats.org/officeDocument/2006/relationships" ax:classid="{5512D116-5CC6-11CF-8D67-00AA00BDCE1D}" ax:persistence="persistStream" r:id="rId1"/>
</file>

<file path=xl/activeX/activeX253.xml><?xml version="1.0" encoding="utf-8"?>
<ax:ocx xmlns:ax="http://schemas.microsoft.com/office/2006/activeX" xmlns:r="http://schemas.openxmlformats.org/officeDocument/2006/relationships" ax:classid="{5512D116-5CC6-11CF-8D67-00AA00BDCE1D}" ax:persistence="persistStream" r:id="rId1"/>
</file>

<file path=xl/activeX/activeX254.xml><?xml version="1.0" encoding="utf-8"?>
<ax:ocx xmlns:ax="http://schemas.microsoft.com/office/2006/activeX" xmlns:r="http://schemas.openxmlformats.org/officeDocument/2006/relationships" ax:classid="{5512D116-5CC6-11CF-8D67-00AA00BDCE1D}" ax:persistence="persistStream" r:id="rId1"/>
</file>

<file path=xl/activeX/activeX255.xml><?xml version="1.0" encoding="utf-8"?>
<ax:ocx xmlns:ax="http://schemas.microsoft.com/office/2006/activeX" xmlns:r="http://schemas.openxmlformats.org/officeDocument/2006/relationships" ax:classid="{5512D116-5CC6-11CF-8D67-00AA00BDCE1D}" ax:persistence="persistStream" r:id="rId1"/>
</file>

<file path=xl/activeX/activeX256.xml><?xml version="1.0" encoding="utf-8"?>
<ax:ocx xmlns:ax="http://schemas.microsoft.com/office/2006/activeX" xmlns:r="http://schemas.openxmlformats.org/officeDocument/2006/relationships" ax:classid="{5512D116-5CC6-11CF-8D67-00AA00BDCE1D}" ax:persistence="persistStream" r:id="rId1"/>
</file>

<file path=xl/activeX/activeX257.xml><?xml version="1.0" encoding="utf-8"?>
<ax:ocx xmlns:ax="http://schemas.microsoft.com/office/2006/activeX" xmlns:r="http://schemas.openxmlformats.org/officeDocument/2006/relationships" ax:classid="{5512D116-5CC6-11CF-8D67-00AA00BDCE1D}" ax:persistence="persistStream" r:id="rId1"/>
</file>

<file path=xl/activeX/activeX258.xml><?xml version="1.0" encoding="utf-8"?>
<ax:ocx xmlns:ax="http://schemas.microsoft.com/office/2006/activeX" xmlns:r="http://schemas.openxmlformats.org/officeDocument/2006/relationships" ax:classid="{5512D116-5CC6-11CF-8D67-00AA00BDCE1D}" ax:persistence="persistStream" r:id="rId1"/>
</file>

<file path=xl/activeX/activeX259.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60.xml><?xml version="1.0" encoding="utf-8"?>
<ax:ocx xmlns:ax="http://schemas.microsoft.com/office/2006/activeX" xmlns:r="http://schemas.openxmlformats.org/officeDocument/2006/relationships" ax:classid="{5512D116-5CC6-11CF-8D67-00AA00BDCE1D}" ax:persistence="persistStream" r:id="rId1"/>
</file>

<file path=xl/activeX/activeX261.xml><?xml version="1.0" encoding="utf-8"?>
<ax:ocx xmlns:ax="http://schemas.microsoft.com/office/2006/activeX" xmlns:r="http://schemas.openxmlformats.org/officeDocument/2006/relationships" ax:classid="{5512D116-5CC6-11CF-8D67-00AA00BDCE1D}" ax:persistence="persistStream" r:id="rId1"/>
</file>

<file path=xl/activeX/activeX262.xml><?xml version="1.0" encoding="utf-8"?>
<ax:ocx xmlns:ax="http://schemas.microsoft.com/office/2006/activeX" xmlns:r="http://schemas.openxmlformats.org/officeDocument/2006/relationships" ax:classid="{5512D116-5CC6-11CF-8D67-00AA00BDCE1D}" ax:persistence="persistStream" r:id="rId1"/>
</file>

<file path=xl/activeX/activeX263.xml><?xml version="1.0" encoding="utf-8"?>
<ax:ocx xmlns:ax="http://schemas.microsoft.com/office/2006/activeX" xmlns:r="http://schemas.openxmlformats.org/officeDocument/2006/relationships" ax:classid="{5512D116-5CC6-11CF-8D67-00AA00BDCE1D}" ax:persistence="persistStream" r:id="rId1"/>
</file>

<file path=xl/activeX/activeX264.xml><?xml version="1.0" encoding="utf-8"?>
<ax:ocx xmlns:ax="http://schemas.microsoft.com/office/2006/activeX" xmlns:r="http://schemas.openxmlformats.org/officeDocument/2006/relationships" ax:classid="{5512D116-5CC6-11CF-8D67-00AA00BDCE1D}" ax:persistence="persistStream" r:id="rId1"/>
</file>

<file path=xl/activeX/activeX265.xml><?xml version="1.0" encoding="utf-8"?>
<ax:ocx xmlns:ax="http://schemas.microsoft.com/office/2006/activeX" xmlns:r="http://schemas.openxmlformats.org/officeDocument/2006/relationships" ax:classid="{5512D116-5CC6-11CF-8D67-00AA00BDCE1D}" ax:persistence="persistStream" r:id="rId1"/>
</file>

<file path=xl/activeX/activeX266.xml><?xml version="1.0" encoding="utf-8"?>
<ax:ocx xmlns:ax="http://schemas.microsoft.com/office/2006/activeX" xmlns:r="http://schemas.openxmlformats.org/officeDocument/2006/relationships" ax:classid="{5512D116-5CC6-11CF-8D67-00AA00BDCE1D}" ax:persistence="persistStream" r:id="rId1"/>
</file>

<file path=xl/activeX/activeX267.xml><?xml version="1.0" encoding="utf-8"?>
<ax:ocx xmlns:ax="http://schemas.microsoft.com/office/2006/activeX" xmlns:r="http://schemas.openxmlformats.org/officeDocument/2006/relationships" ax:classid="{5512D116-5CC6-11CF-8D67-00AA00BDCE1D}" ax:persistence="persistStream" r:id="rId1"/>
</file>

<file path=xl/activeX/activeX268.xml><?xml version="1.0" encoding="utf-8"?>
<ax:ocx xmlns:ax="http://schemas.microsoft.com/office/2006/activeX" xmlns:r="http://schemas.openxmlformats.org/officeDocument/2006/relationships" ax:classid="{5512D116-5CC6-11CF-8D67-00AA00BDCE1D}" ax:persistence="persistStream" r:id="rId1"/>
</file>

<file path=xl/activeX/activeX269.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270.xml><?xml version="1.0" encoding="utf-8"?>
<ax:ocx xmlns:ax="http://schemas.microsoft.com/office/2006/activeX" xmlns:r="http://schemas.openxmlformats.org/officeDocument/2006/relationships" ax:classid="{5512D116-5CC6-11CF-8D67-00AA00BDCE1D}" ax:persistence="persistStream" r:id="rId1"/>
</file>

<file path=xl/activeX/activeX271.xml><?xml version="1.0" encoding="utf-8"?>
<ax:ocx xmlns:ax="http://schemas.microsoft.com/office/2006/activeX" xmlns:r="http://schemas.openxmlformats.org/officeDocument/2006/relationships" ax:classid="{5512D116-5CC6-11CF-8D67-00AA00BDCE1D}" ax:persistence="persistStream" r:id="rId1"/>
</file>

<file path=xl/activeX/activeX272.xml><?xml version="1.0" encoding="utf-8"?>
<ax:ocx xmlns:ax="http://schemas.microsoft.com/office/2006/activeX" xmlns:r="http://schemas.openxmlformats.org/officeDocument/2006/relationships" ax:classid="{5512D116-5CC6-11CF-8D67-00AA00BDCE1D}" ax:persistence="persistStream" r:id="rId1"/>
</file>

<file path=xl/activeX/activeX273.xml><?xml version="1.0" encoding="utf-8"?>
<ax:ocx xmlns:ax="http://schemas.microsoft.com/office/2006/activeX" xmlns:r="http://schemas.openxmlformats.org/officeDocument/2006/relationships" ax:classid="{5512D116-5CC6-11CF-8D67-00AA00BDCE1D}" ax:persistence="persistStream" r:id="rId1"/>
</file>

<file path=xl/activeX/activeX274.xml><?xml version="1.0" encoding="utf-8"?>
<ax:ocx xmlns:ax="http://schemas.microsoft.com/office/2006/activeX" xmlns:r="http://schemas.openxmlformats.org/officeDocument/2006/relationships" ax:classid="{5512D116-5CC6-11CF-8D67-00AA00BDCE1D}" ax:persistence="persistStream" r:id="rId1"/>
</file>

<file path=xl/activeX/activeX275.xml><?xml version="1.0" encoding="utf-8"?>
<ax:ocx xmlns:ax="http://schemas.microsoft.com/office/2006/activeX" xmlns:r="http://schemas.openxmlformats.org/officeDocument/2006/relationships" ax:classid="{5512D116-5CC6-11CF-8D67-00AA00BDCE1D}" ax:persistence="persistStream" r:id="rId1"/>
</file>

<file path=xl/activeX/activeX276.xml><?xml version="1.0" encoding="utf-8"?>
<ax:ocx xmlns:ax="http://schemas.microsoft.com/office/2006/activeX" xmlns:r="http://schemas.openxmlformats.org/officeDocument/2006/relationships" ax:classid="{5512D116-5CC6-11CF-8D67-00AA00BDCE1D}" ax:persistence="persistStream" r:id="rId1"/>
</file>

<file path=xl/activeX/activeX277.xml><?xml version="1.0" encoding="utf-8"?>
<ax:ocx xmlns:ax="http://schemas.microsoft.com/office/2006/activeX" xmlns:r="http://schemas.openxmlformats.org/officeDocument/2006/relationships" ax:classid="{5512D116-5CC6-11CF-8D67-00AA00BDCE1D}" ax:persistence="persistStream" r:id="rId1"/>
</file>

<file path=xl/activeX/activeX278.xml><?xml version="1.0" encoding="utf-8"?>
<ax:ocx xmlns:ax="http://schemas.microsoft.com/office/2006/activeX" xmlns:r="http://schemas.openxmlformats.org/officeDocument/2006/relationships" ax:classid="{5512D116-5CC6-11CF-8D67-00AA00BDCE1D}" ax:persistence="persistStream" r:id="rId1"/>
</file>

<file path=xl/activeX/activeX279.xml><?xml version="1.0" encoding="utf-8"?>
<ax:ocx xmlns:ax="http://schemas.microsoft.com/office/2006/activeX" xmlns:r="http://schemas.openxmlformats.org/officeDocument/2006/relationships" ax:classid="{5512D116-5CC6-11CF-8D67-00AA00BDCE1D}" ax:persistence="persistStream" r:id="rId1"/>
</file>

<file path=xl/activeX/activeX28.xml><?xml version="1.0" encoding="utf-8"?>
<ax:ocx xmlns:ax="http://schemas.microsoft.com/office/2006/activeX" xmlns:r="http://schemas.openxmlformats.org/officeDocument/2006/relationships" ax:classid="{5512D116-5CC6-11CF-8D67-00AA00BDCE1D}" ax:persistence="persistStream" r:id="rId1"/>
</file>

<file path=xl/activeX/activeX280.xml><?xml version="1.0" encoding="utf-8"?>
<ax:ocx xmlns:ax="http://schemas.microsoft.com/office/2006/activeX" xmlns:r="http://schemas.openxmlformats.org/officeDocument/2006/relationships" ax:classid="{5512D116-5CC6-11CF-8D67-00AA00BDCE1D}" ax:persistence="persistStream" r:id="rId1"/>
</file>

<file path=xl/activeX/activeX281.xml><?xml version="1.0" encoding="utf-8"?>
<ax:ocx xmlns:ax="http://schemas.microsoft.com/office/2006/activeX" xmlns:r="http://schemas.openxmlformats.org/officeDocument/2006/relationships" ax:classid="{5512D116-5CC6-11CF-8D67-00AA00BDCE1D}" ax:persistence="persistStream" r:id="rId1"/>
</file>

<file path=xl/activeX/activeX282.xml><?xml version="1.0" encoding="utf-8"?>
<ax:ocx xmlns:ax="http://schemas.microsoft.com/office/2006/activeX" xmlns:r="http://schemas.openxmlformats.org/officeDocument/2006/relationships" ax:classid="{5512D116-5CC6-11CF-8D67-00AA00BDCE1D}" ax:persistence="persistStream" r:id="rId1"/>
</file>

<file path=xl/activeX/activeX283.xml><?xml version="1.0" encoding="utf-8"?>
<ax:ocx xmlns:ax="http://schemas.microsoft.com/office/2006/activeX" xmlns:r="http://schemas.openxmlformats.org/officeDocument/2006/relationships" ax:classid="{5512D116-5CC6-11CF-8D67-00AA00BDCE1D}" ax:persistence="persistStream" r:id="rId1"/>
</file>

<file path=xl/activeX/activeX284.xml><?xml version="1.0" encoding="utf-8"?>
<ax:ocx xmlns:ax="http://schemas.microsoft.com/office/2006/activeX" xmlns:r="http://schemas.openxmlformats.org/officeDocument/2006/relationships" ax:classid="{5512D116-5CC6-11CF-8D67-00AA00BDCE1D}" ax:persistence="persistStream" r:id="rId1"/>
</file>

<file path=xl/activeX/activeX285.xml><?xml version="1.0" encoding="utf-8"?>
<ax:ocx xmlns:ax="http://schemas.microsoft.com/office/2006/activeX" xmlns:r="http://schemas.openxmlformats.org/officeDocument/2006/relationships" ax:classid="{5512D116-5CC6-11CF-8D67-00AA00BDCE1D}" ax:persistence="persistStream" r:id="rId1"/>
</file>

<file path=xl/activeX/activeX286.xml><?xml version="1.0" encoding="utf-8"?>
<ax:ocx xmlns:ax="http://schemas.microsoft.com/office/2006/activeX" xmlns:r="http://schemas.openxmlformats.org/officeDocument/2006/relationships" ax:classid="{5512D116-5CC6-11CF-8D67-00AA00BDCE1D}" ax:persistence="persistStream" r:id="rId1"/>
</file>

<file path=xl/activeX/activeX287.xml><?xml version="1.0" encoding="utf-8"?>
<ax:ocx xmlns:ax="http://schemas.microsoft.com/office/2006/activeX" xmlns:r="http://schemas.openxmlformats.org/officeDocument/2006/relationships" ax:classid="{5512D116-5CC6-11CF-8D67-00AA00BDCE1D}" ax:persistence="persistStream" r:id="rId1"/>
</file>

<file path=xl/activeX/activeX288.xml><?xml version="1.0" encoding="utf-8"?>
<ax:ocx xmlns:ax="http://schemas.microsoft.com/office/2006/activeX" xmlns:r="http://schemas.openxmlformats.org/officeDocument/2006/relationships" ax:classid="{5512D116-5CC6-11CF-8D67-00AA00BDCE1D}" ax:persistence="persistStream" r:id="rId1"/>
</file>

<file path=xl/activeX/activeX289.xml><?xml version="1.0" encoding="utf-8"?>
<ax:ocx xmlns:ax="http://schemas.microsoft.com/office/2006/activeX" xmlns:r="http://schemas.openxmlformats.org/officeDocument/2006/relationships" ax:classid="{5512D116-5CC6-11CF-8D67-00AA00BDCE1D}" ax:persistence="persistStream" r:id="rId1"/>
</file>

<file path=xl/activeX/activeX29.xml><?xml version="1.0" encoding="utf-8"?>
<ax:ocx xmlns:ax="http://schemas.microsoft.com/office/2006/activeX" xmlns:r="http://schemas.openxmlformats.org/officeDocument/2006/relationships" ax:classid="{5512D116-5CC6-11CF-8D67-00AA00BDCE1D}" ax:persistence="persistStream" r:id="rId1"/>
</file>

<file path=xl/activeX/activeX290.xml><?xml version="1.0" encoding="utf-8"?>
<ax:ocx xmlns:ax="http://schemas.microsoft.com/office/2006/activeX" xmlns:r="http://schemas.openxmlformats.org/officeDocument/2006/relationships" ax:classid="{5512D116-5CC6-11CF-8D67-00AA00BDCE1D}" ax:persistence="persistStream" r:id="rId1"/>
</file>

<file path=xl/activeX/activeX291.xml><?xml version="1.0" encoding="utf-8"?>
<ax:ocx xmlns:ax="http://schemas.microsoft.com/office/2006/activeX" xmlns:r="http://schemas.openxmlformats.org/officeDocument/2006/relationships" ax:classid="{5512D116-5CC6-11CF-8D67-00AA00BDCE1D}" ax:persistence="persistStream" r:id="rId1"/>
</file>

<file path=xl/activeX/activeX292.xml><?xml version="1.0" encoding="utf-8"?>
<ax:ocx xmlns:ax="http://schemas.microsoft.com/office/2006/activeX" xmlns:r="http://schemas.openxmlformats.org/officeDocument/2006/relationships" ax:classid="{5512D116-5CC6-11CF-8D67-00AA00BDCE1D}" ax:persistence="persistStream" r:id="rId1"/>
</file>

<file path=xl/activeX/activeX293.xml><?xml version="1.0" encoding="utf-8"?>
<ax:ocx xmlns:ax="http://schemas.microsoft.com/office/2006/activeX" xmlns:r="http://schemas.openxmlformats.org/officeDocument/2006/relationships" ax:classid="{5512D116-5CC6-11CF-8D67-00AA00BDCE1D}" ax:persistence="persistStream" r:id="rId1"/>
</file>

<file path=xl/activeX/activeX294.xml><?xml version="1.0" encoding="utf-8"?>
<ax:ocx xmlns:ax="http://schemas.microsoft.com/office/2006/activeX" xmlns:r="http://schemas.openxmlformats.org/officeDocument/2006/relationships" ax:classid="{5512D116-5CC6-11CF-8D67-00AA00BDCE1D}" ax:persistence="persistStream" r:id="rId1"/>
</file>

<file path=xl/activeX/activeX295.xml><?xml version="1.0" encoding="utf-8"?>
<ax:ocx xmlns:ax="http://schemas.microsoft.com/office/2006/activeX" xmlns:r="http://schemas.openxmlformats.org/officeDocument/2006/relationships" ax:classid="{5512D116-5CC6-11CF-8D67-00AA00BDCE1D}" ax:persistence="persistStream" r:id="rId1"/>
</file>

<file path=xl/activeX/activeX296.xml><?xml version="1.0" encoding="utf-8"?>
<ax:ocx xmlns:ax="http://schemas.microsoft.com/office/2006/activeX" xmlns:r="http://schemas.openxmlformats.org/officeDocument/2006/relationships" ax:classid="{5512D116-5CC6-11CF-8D67-00AA00BDCE1D}" ax:persistence="persistStream" r:id="rId1"/>
</file>

<file path=xl/activeX/activeX297.xml><?xml version="1.0" encoding="utf-8"?>
<ax:ocx xmlns:ax="http://schemas.microsoft.com/office/2006/activeX" xmlns:r="http://schemas.openxmlformats.org/officeDocument/2006/relationships" ax:classid="{5512D116-5CC6-11CF-8D67-00AA00BDCE1D}" ax:persistence="persistStream" r:id="rId1"/>
</file>

<file path=xl/activeX/activeX298.xml><?xml version="1.0" encoding="utf-8"?>
<ax:ocx xmlns:ax="http://schemas.microsoft.com/office/2006/activeX" xmlns:r="http://schemas.openxmlformats.org/officeDocument/2006/relationships" ax:classid="{5512D116-5CC6-11CF-8D67-00AA00BDCE1D}" ax:persistence="persistStream" r:id="rId1"/>
</file>

<file path=xl/activeX/activeX299.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30.xml><?xml version="1.0" encoding="utf-8"?>
<ax:ocx xmlns:ax="http://schemas.microsoft.com/office/2006/activeX" xmlns:r="http://schemas.openxmlformats.org/officeDocument/2006/relationships" ax:classid="{5512D116-5CC6-11CF-8D67-00AA00BDCE1D}" ax:persistence="persistStream" r:id="rId1"/>
</file>

<file path=xl/activeX/activeX300.xml><?xml version="1.0" encoding="utf-8"?>
<ax:ocx xmlns:ax="http://schemas.microsoft.com/office/2006/activeX" xmlns:r="http://schemas.openxmlformats.org/officeDocument/2006/relationships" ax:classid="{5512D116-5CC6-11CF-8D67-00AA00BDCE1D}" ax:persistence="persistStream" r:id="rId1"/>
</file>

<file path=xl/activeX/activeX301.xml><?xml version="1.0" encoding="utf-8"?>
<ax:ocx xmlns:ax="http://schemas.microsoft.com/office/2006/activeX" xmlns:r="http://schemas.openxmlformats.org/officeDocument/2006/relationships" ax:classid="{5512D116-5CC6-11CF-8D67-00AA00BDCE1D}" ax:persistence="persistStream" r:id="rId1"/>
</file>

<file path=xl/activeX/activeX302.xml><?xml version="1.0" encoding="utf-8"?>
<ax:ocx xmlns:ax="http://schemas.microsoft.com/office/2006/activeX" xmlns:r="http://schemas.openxmlformats.org/officeDocument/2006/relationships" ax:classid="{5512D116-5CC6-11CF-8D67-00AA00BDCE1D}" ax:persistence="persistStream" r:id="rId1"/>
</file>

<file path=xl/activeX/activeX303.xml><?xml version="1.0" encoding="utf-8"?>
<ax:ocx xmlns:ax="http://schemas.microsoft.com/office/2006/activeX" xmlns:r="http://schemas.openxmlformats.org/officeDocument/2006/relationships" ax:classid="{5512D116-5CC6-11CF-8D67-00AA00BDCE1D}" ax:persistence="persistStream" r:id="rId1"/>
</file>

<file path=xl/activeX/activeX304.xml><?xml version="1.0" encoding="utf-8"?>
<ax:ocx xmlns:ax="http://schemas.microsoft.com/office/2006/activeX" xmlns:r="http://schemas.openxmlformats.org/officeDocument/2006/relationships" ax:classid="{5512D116-5CC6-11CF-8D67-00AA00BDCE1D}" ax:persistence="persistStream" r:id="rId1"/>
</file>

<file path=xl/activeX/activeX305.xml><?xml version="1.0" encoding="utf-8"?>
<ax:ocx xmlns:ax="http://schemas.microsoft.com/office/2006/activeX" xmlns:r="http://schemas.openxmlformats.org/officeDocument/2006/relationships" ax:classid="{5512D116-5CC6-11CF-8D67-00AA00BDCE1D}" ax:persistence="persistStream" r:id="rId1"/>
</file>

<file path=xl/activeX/activeX306.xml><?xml version="1.0" encoding="utf-8"?>
<ax:ocx xmlns:ax="http://schemas.microsoft.com/office/2006/activeX" xmlns:r="http://schemas.openxmlformats.org/officeDocument/2006/relationships" ax:classid="{5512D116-5CC6-11CF-8D67-00AA00BDCE1D}" ax:persistence="persistStream" r:id="rId1"/>
</file>

<file path=xl/activeX/activeX307.xml><?xml version="1.0" encoding="utf-8"?>
<ax:ocx xmlns:ax="http://schemas.microsoft.com/office/2006/activeX" xmlns:r="http://schemas.openxmlformats.org/officeDocument/2006/relationships" ax:classid="{5512D116-5CC6-11CF-8D67-00AA00BDCE1D}" ax:persistence="persistStream" r:id="rId1"/>
</file>

<file path=xl/activeX/activeX308.xml><?xml version="1.0" encoding="utf-8"?>
<ax:ocx xmlns:ax="http://schemas.microsoft.com/office/2006/activeX" xmlns:r="http://schemas.openxmlformats.org/officeDocument/2006/relationships" ax:classid="{5512D116-5CC6-11CF-8D67-00AA00BDCE1D}" ax:persistence="persistStream" r:id="rId1"/>
</file>

<file path=xl/activeX/activeX309.xml><?xml version="1.0" encoding="utf-8"?>
<ax:ocx xmlns:ax="http://schemas.microsoft.com/office/2006/activeX" xmlns:r="http://schemas.openxmlformats.org/officeDocument/2006/relationships" ax:classid="{5512D116-5CC6-11CF-8D67-00AA00BDCE1D}" ax:persistence="persistStream" r:id="rId1"/>
</file>

<file path=xl/activeX/activeX31.xml><?xml version="1.0" encoding="utf-8"?>
<ax:ocx xmlns:ax="http://schemas.microsoft.com/office/2006/activeX" xmlns:r="http://schemas.openxmlformats.org/officeDocument/2006/relationships" ax:classid="{5512D116-5CC6-11CF-8D67-00AA00BDCE1D}" ax:persistence="persistStream" r:id="rId1"/>
</file>

<file path=xl/activeX/activeX310.xml><?xml version="1.0" encoding="utf-8"?>
<ax:ocx xmlns:ax="http://schemas.microsoft.com/office/2006/activeX" xmlns:r="http://schemas.openxmlformats.org/officeDocument/2006/relationships" ax:classid="{5512D116-5CC6-11CF-8D67-00AA00BDCE1D}" ax:persistence="persistStream" r:id="rId1"/>
</file>

<file path=xl/activeX/activeX311.xml><?xml version="1.0" encoding="utf-8"?>
<ax:ocx xmlns:ax="http://schemas.microsoft.com/office/2006/activeX" xmlns:r="http://schemas.openxmlformats.org/officeDocument/2006/relationships" ax:classid="{5512D116-5CC6-11CF-8D67-00AA00BDCE1D}" ax:persistence="persistStream" r:id="rId1"/>
</file>

<file path=xl/activeX/activeX312.xml><?xml version="1.0" encoding="utf-8"?>
<ax:ocx xmlns:ax="http://schemas.microsoft.com/office/2006/activeX" xmlns:r="http://schemas.openxmlformats.org/officeDocument/2006/relationships" ax:classid="{5512D116-5CC6-11CF-8D67-00AA00BDCE1D}" ax:persistence="persistStream" r:id="rId1"/>
</file>

<file path=xl/activeX/activeX313.xml><?xml version="1.0" encoding="utf-8"?>
<ax:ocx xmlns:ax="http://schemas.microsoft.com/office/2006/activeX" xmlns:r="http://schemas.openxmlformats.org/officeDocument/2006/relationships" ax:classid="{5512D116-5CC6-11CF-8D67-00AA00BDCE1D}" ax:persistence="persistStream" r:id="rId1"/>
</file>

<file path=xl/activeX/activeX314.xml><?xml version="1.0" encoding="utf-8"?>
<ax:ocx xmlns:ax="http://schemas.microsoft.com/office/2006/activeX" xmlns:r="http://schemas.openxmlformats.org/officeDocument/2006/relationships" ax:classid="{5512D116-5CC6-11CF-8D67-00AA00BDCE1D}" ax:persistence="persistStream" r:id="rId1"/>
</file>

<file path=xl/activeX/activeX315.xml><?xml version="1.0" encoding="utf-8"?>
<ax:ocx xmlns:ax="http://schemas.microsoft.com/office/2006/activeX" xmlns:r="http://schemas.openxmlformats.org/officeDocument/2006/relationships" ax:classid="{5512D116-5CC6-11CF-8D67-00AA00BDCE1D}" ax:persistence="persistStream" r:id="rId1"/>
</file>

<file path=xl/activeX/activeX316.xml><?xml version="1.0" encoding="utf-8"?>
<ax:ocx xmlns:ax="http://schemas.microsoft.com/office/2006/activeX" xmlns:r="http://schemas.openxmlformats.org/officeDocument/2006/relationships" ax:classid="{5512D116-5CC6-11CF-8D67-00AA00BDCE1D}" ax:persistence="persistStream" r:id="rId1"/>
</file>

<file path=xl/activeX/activeX317.xml><?xml version="1.0" encoding="utf-8"?>
<ax:ocx xmlns:ax="http://schemas.microsoft.com/office/2006/activeX" xmlns:r="http://schemas.openxmlformats.org/officeDocument/2006/relationships" ax:classid="{5512D116-5CC6-11CF-8D67-00AA00BDCE1D}" ax:persistence="persistStream" r:id="rId1"/>
</file>

<file path=xl/activeX/activeX318.xml><?xml version="1.0" encoding="utf-8"?>
<ax:ocx xmlns:ax="http://schemas.microsoft.com/office/2006/activeX" xmlns:r="http://schemas.openxmlformats.org/officeDocument/2006/relationships" ax:classid="{5512D116-5CC6-11CF-8D67-00AA00BDCE1D}" ax:persistence="persistStream" r:id="rId1"/>
</file>

<file path=xl/activeX/activeX319.xml><?xml version="1.0" encoding="utf-8"?>
<ax:ocx xmlns:ax="http://schemas.microsoft.com/office/2006/activeX" xmlns:r="http://schemas.openxmlformats.org/officeDocument/2006/relationships" ax:classid="{5512D116-5CC6-11CF-8D67-00AA00BDCE1D}" ax:persistence="persistStream" r:id="rId1"/>
</file>

<file path=xl/activeX/activeX32.xml><?xml version="1.0" encoding="utf-8"?>
<ax:ocx xmlns:ax="http://schemas.microsoft.com/office/2006/activeX" xmlns:r="http://schemas.openxmlformats.org/officeDocument/2006/relationships" ax:classid="{5512D116-5CC6-11CF-8D67-00AA00BDCE1D}" ax:persistence="persistStream" r:id="rId1"/>
</file>

<file path=xl/activeX/activeX320.xml><?xml version="1.0" encoding="utf-8"?>
<ax:ocx xmlns:ax="http://schemas.microsoft.com/office/2006/activeX" xmlns:r="http://schemas.openxmlformats.org/officeDocument/2006/relationships" ax:classid="{5512D116-5CC6-11CF-8D67-00AA00BDCE1D}" ax:persistence="persistStream" r:id="rId1"/>
</file>

<file path=xl/activeX/activeX321.xml><?xml version="1.0" encoding="utf-8"?>
<ax:ocx xmlns:ax="http://schemas.microsoft.com/office/2006/activeX" xmlns:r="http://schemas.openxmlformats.org/officeDocument/2006/relationships" ax:classid="{5512D116-5CC6-11CF-8D67-00AA00BDCE1D}" ax:persistence="persistStream" r:id="rId1"/>
</file>

<file path=xl/activeX/activeX322.xml><?xml version="1.0" encoding="utf-8"?>
<ax:ocx xmlns:ax="http://schemas.microsoft.com/office/2006/activeX" xmlns:r="http://schemas.openxmlformats.org/officeDocument/2006/relationships" ax:classid="{5512D116-5CC6-11CF-8D67-00AA00BDCE1D}" ax:persistence="persistStream" r:id="rId1"/>
</file>

<file path=xl/activeX/activeX323.xml><?xml version="1.0" encoding="utf-8"?>
<ax:ocx xmlns:ax="http://schemas.microsoft.com/office/2006/activeX" xmlns:r="http://schemas.openxmlformats.org/officeDocument/2006/relationships" ax:classid="{5512D116-5CC6-11CF-8D67-00AA00BDCE1D}" ax:persistence="persistStream" r:id="rId1"/>
</file>

<file path=xl/activeX/activeX324.xml><?xml version="1.0" encoding="utf-8"?>
<ax:ocx xmlns:ax="http://schemas.microsoft.com/office/2006/activeX" xmlns:r="http://schemas.openxmlformats.org/officeDocument/2006/relationships" ax:classid="{5512D116-5CC6-11CF-8D67-00AA00BDCE1D}" ax:persistence="persistStream" r:id="rId1"/>
</file>

<file path=xl/activeX/activeX325.xml><?xml version="1.0" encoding="utf-8"?>
<ax:ocx xmlns:ax="http://schemas.microsoft.com/office/2006/activeX" xmlns:r="http://schemas.openxmlformats.org/officeDocument/2006/relationships" ax:classid="{5512D116-5CC6-11CF-8D67-00AA00BDCE1D}" ax:persistence="persistStream" r:id="rId1"/>
</file>

<file path=xl/activeX/activeX326.xml><?xml version="1.0" encoding="utf-8"?>
<ax:ocx xmlns:ax="http://schemas.microsoft.com/office/2006/activeX" xmlns:r="http://schemas.openxmlformats.org/officeDocument/2006/relationships" ax:classid="{5512D116-5CC6-11CF-8D67-00AA00BDCE1D}" ax:persistence="persistStream" r:id="rId1"/>
</file>

<file path=xl/activeX/activeX327.xml><?xml version="1.0" encoding="utf-8"?>
<ax:ocx xmlns:ax="http://schemas.microsoft.com/office/2006/activeX" xmlns:r="http://schemas.openxmlformats.org/officeDocument/2006/relationships" ax:classid="{5512D116-5CC6-11CF-8D67-00AA00BDCE1D}" ax:persistence="persistStream" r:id="rId1"/>
</file>

<file path=xl/activeX/activeX328.xml><?xml version="1.0" encoding="utf-8"?>
<ax:ocx xmlns:ax="http://schemas.microsoft.com/office/2006/activeX" xmlns:r="http://schemas.openxmlformats.org/officeDocument/2006/relationships" ax:classid="{5512D116-5CC6-11CF-8D67-00AA00BDCE1D}" ax:persistence="persistStream" r:id="rId1"/>
</file>

<file path=xl/activeX/activeX329.xml><?xml version="1.0" encoding="utf-8"?>
<ax:ocx xmlns:ax="http://schemas.microsoft.com/office/2006/activeX" xmlns:r="http://schemas.openxmlformats.org/officeDocument/2006/relationships" ax:classid="{5512D116-5CC6-11CF-8D67-00AA00BDCE1D}" ax:persistence="persistStream" r:id="rId1"/>
</file>

<file path=xl/activeX/activeX33.xml><?xml version="1.0" encoding="utf-8"?>
<ax:ocx xmlns:ax="http://schemas.microsoft.com/office/2006/activeX" xmlns:r="http://schemas.openxmlformats.org/officeDocument/2006/relationships" ax:classid="{5512D116-5CC6-11CF-8D67-00AA00BDCE1D}" ax:persistence="persistStream" r:id="rId1"/>
</file>

<file path=xl/activeX/activeX330.xml><?xml version="1.0" encoding="utf-8"?>
<ax:ocx xmlns:ax="http://schemas.microsoft.com/office/2006/activeX" xmlns:r="http://schemas.openxmlformats.org/officeDocument/2006/relationships" ax:classid="{5512D116-5CC6-11CF-8D67-00AA00BDCE1D}" ax:persistence="persistStream" r:id="rId1"/>
</file>

<file path=xl/activeX/activeX331.xml><?xml version="1.0" encoding="utf-8"?>
<ax:ocx xmlns:ax="http://schemas.microsoft.com/office/2006/activeX" xmlns:r="http://schemas.openxmlformats.org/officeDocument/2006/relationships" ax:classid="{5512D116-5CC6-11CF-8D67-00AA00BDCE1D}" ax:persistence="persistStream" r:id="rId1"/>
</file>

<file path=xl/activeX/activeX332.xml><?xml version="1.0" encoding="utf-8"?>
<ax:ocx xmlns:ax="http://schemas.microsoft.com/office/2006/activeX" xmlns:r="http://schemas.openxmlformats.org/officeDocument/2006/relationships" ax:classid="{5512D116-5CC6-11CF-8D67-00AA00BDCE1D}" ax:persistence="persistStream" r:id="rId1"/>
</file>

<file path=xl/activeX/activeX333.xml><?xml version="1.0" encoding="utf-8"?>
<ax:ocx xmlns:ax="http://schemas.microsoft.com/office/2006/activeX" xmlns:r="http://schemas.openxmlformats.org/officeDocument/2006/relationships" ax:classid="{5512D116-5CC6-11CF-8D67-00AA00BDCE1D}" ax:persistence="persistStream" r:id="rId1"/>
</file>

<file path=xl/activeX/activeX334.xml><?xml version="1.0" encoding="utf-8"?>
<ax:ocx xmlns:ax="http://schemas.microsoft.com/office/2006/activeX" xmlns:r="http://schemas.openxmlformats.org/officeDocument/2006/relationships" ax:classid="{5512D116-5CC6-11CF-8D67-00AA00BDCE1D}" ax:persistence="persistStream" r:id="rId1"/>
</file>

<file path=xl/activeX/activeX335.xml><?xml version="1.0" encoding="utf-8"?>
<ax:ocx xmlns:ax="http://schemas.microsoft.com/office/2006/activeX" xmlns:r="http://schemas.openxmlformats.org/officeDocument/2006/relationships" ax:classid="{5512D116-5CC6-11CF-8D67-00AA00BDCE1D}" ax:persistence="persistStream" r:id="rId1"/>
</file>

<file path=xl/activeX/activeX336.xml><?xml version="1.0" encoding="utf-8"?>
<ax:ocx xmlns:ax="http://schemas.microsoft.com/office/2006/activeX" xmlns:r="http://schemas.openxmlformats.org/officeDocument/2006/relationships" ax:classid="{5512D116-5CC6-11CF-8D67-00AA00BDCE1D}" ax:persistence="persistStream" r:id="rId1"/>
</file>

<file path=xl/activeX/activeX337.xml><?xml version="1.0" encoding="utf-8"?>
<ax:ocx xmlns:ax="http://schemas.microsoft.com/office/2006/activeX" xmlns:r="http://schemas.openxmlformats.org/officeDocument/2006/relationships" ax:classid="{5512D116-5CC6-11CF-8D67-00AA00BDCE1D}" ax:persistence="persistStream" r:id="rId1"/>
</file>

<file path=xl/activeX/activeX338.xml><?xml version="1.0" encoding="utf-8"?>
<ax:ocx xmlns:ax="http://schemas.microsoft.com/office/2006/activeX" xmlns:r="http://schemas.openxmlformats.org/officeDocument/2006/relationships" ax:classid="{5512D116-5CC6-11CF-8D67-00AA00BDCE1D}" ax:persistence="persistStream" r:id="rId1"/>
</file>

<file path=xl/activeX/activeX339.xml><?xml version="1.0" encoding="utf-8"?>
<ax:ocx xmlns:ax="http://schemas.microsoft.com/office/2006/activeX" xmlns:r="http://schemas.openxmlformats.org/officeDocument/2006/relationships" ax:classid="{5512D116-5CC6-11CF-8D67-00AA00BDCE1D}" ax:persistence="persistStream" r:id="rId1"/>
</file>

<file path=xl/activeX/activeX34.xml><?xml version="1.0" encoding="utf-8"?>
<ax:ocx xmlns:ax="http://schemas.microsoft.com/office/2006/activeX" xmlns:r="http://schemas.openxmlformats.org/officeDocument/2006/relationships" ax:classid="{5512D116-5CC6-11CF-8D67-00AA00BDCE1D}" ax:persistence="persistStream" r:id="rId1"/>
</file>

<file path=xl/activeX/activeX340.xml><?xml version="1.0" encoding="utf-8"?>
<ax:ocx xmlns:ax="http://schemas.microsoft.com/office/2006/activeX" xmlns:r="http://schemas.openxmlformats.org/officeDocument/2006/relationships" ax:classid="{5512D116-5CC6-11CF-8D67-00AA00BDCE1D}" ax:persistence="persistStream" r:id="rId1"/>
</file>

<file path=xl/activeX/activeX341.xml><?xml version="1.0" encoding="utf-8"?>
<ax:ocx xmlns:ax="http://schemas.microsoft.com/office/2006/activeX" xmlns:r="http://schemas.openxmlformats.org/officeDocument/2006/relationships" ax:classid="{5512D116-5CC6-11CF-8D67-00AA00BDCE1D}" ax:persistence="persistStream" r:id="rId1"/>
</file>

<file path=xl/activeX/activeX342.xml><?xml version="1.0" encoding="utf-8"?>
<ax:ocx xmlns:ax="http://schemas.microsoft.com/office/2006/activeX" xmlns:r="http://schemas.openxmlformats.org/officeDocument/2006/relationships" ax:classid="{5512D116-5CC6-11CF-8D67-00AA00BDCE1D}" ax:persistence="persistStream" r:id="rId1"/>
</file>

<file path=xl/activeX/activeX343.xml><?xml version="1.0" encoding="utf-8"?>
<ax:ocx xmlns:ax="http://schemas.microsoft.com/office/2006/activeX" xmlns:r="http://schemas.openxmlformats.org/officeDocument/2006/relationships" ax:classid="{5512D116-5CC6-11CF-8D67-00AA00BDCE1D}" ax:persistence="persistStream" r:id="rId1"/>
</file>

<file path=xl/activeX/activeX344.xml><?xml version="1.0" encoding="utf-8"?>
<ax:ocx xmlns:ax="http://schemas.microsoft.com/office/2006/activeX" xmlns:r="http://schemas.openxmlformats.org/officeDocument/2006/relationships" ax:classid="{5512D116-5CC6-11CF-8D67-00AA00BDCE1D}" ax:persistence="persistStream" r:id="rId1"/>
</file>

<file path=xl/activeX/activeX345.xml><?xml version="1.0" encoding="utf-8"?>
<ax:ocx xmlns:ax="http://schemas.microsoft.com/office/2006/activeX" xmlns:r="http://schemas.openxmlformats.org/officeDocument/2006/relationships" ax:classid="{5512D116-5CC6-11CF-8D67-00AA00BDCE1D}" ax:persistence="persistStream" r:id="rId1"/>
</file>

<file path=xl/activeX/activeX346.xml><?xml version="1.0" encoding="utf-8"?>
<ax:ocx xmlns:ax="http://schemas.microsoft.com/office/2006/activeX" xmlns:r="http://schemas.openxmlformats.org/officeDocument/2006/relationships" ax:classid="{5512D116-5CC6-11CF-8D67-00AA00BDCE1D}" ax:persistence="persistStream" r:id="rId1"/>
</file>

<file path=xl/activeX/activeX347.xml><?xml version="1.0" encoding="utf-8"?>
<ax:ocx xmlns:ax="http://schemas.microsoft.com/office/2006/activeX" xmlns:r="http://schemas.openxmlformats.org/officeDocument/2006/relationships" ax:classid="{5512D116-5CC6-11CF-8D67-00AA00BDCE1D}" ax:persistence="persistStream" r:id="rId1"/>
</file>

<file path=xl/activeX/activeX348.xml><?xml version="1.0" encoding="utf-8"?>
<ax:ocx xmlns:ax="http://schemas.microsoft.com/office/2006/activeX" xmlns:r="http://schemas.openxmlformats.org/officeDocument/2006/relationships" ax:classid="{5512D116-5CC6-11CF-8D67-00AA00BDCE1D}" ax:persistence="persistStream" r:id="rId1"/>
</file>

<file path=xl/activeX/activeX349.xml><?xml version="1.0" encoding="utf-8"?>
<ax:ocx xmlns:ax="http://schemas.microsoft.com/office/2006/activeX" xmlns:r="http://schemas.openxmlformats.org/officeDocument/2006/relationships" ax:classid="{5512D116-5CC6-11CF-8D67-00AA00BDCE1D}" ax:persistence="persistStream" r:id="rId1"/>
</file>

<file path=xl/activeX/activeX35.xml><?xml version="1.0" encoding="utf-8"?>
<ax:ocx xmlns:ax="http://schemas.microsoft.com/office/2006/activeX" xmlns:r="http://schemas.openxmlformats.org/officeDocument/2006/relationships" ax:classid="{5512D116-5CC6-11CF-8D67-00AA00BDCE1D}" ax:persistence="persistStream" r:id="rId1"/>
</file>

<file path=xl/activeX/activeX350.xml><?xml version="1.0" encoding="utf-8"?>
<ax:ocx xmlns:ax="http://schemas.microsoft.com/office/2006/activeX" xmlns:r="http://schemas.openxmlformats.org/officeDocument/2006/relationships" ax:classid="{5512D116-5CC6-11CF-8D67-00AA00BDCE1D}" ax:persistence="persistStream" r:id="rId1"/>
</file>

<file path=xl/activeX/activeX351.xml><?xml version="1.0" encoding="utf-8"?>
<ax:ocx xmlns:ax="http://schemas.microsoft.com/office/2006/activeX" xmlns:r="http://schemas.openxmlformats.org/officeDocument/2006/relationships" ax:classid="{5512D116-5CC6-11CF-8D67-00AA00BDCE1D}" ax:persistence="persistStream" r:id="rId1"/>
</file>

<file path=xl/activeX/activeX352.xml><?xml version="1.0" encoding="utf-8"?>
<ax:ocx xmlns:ax="http://schemas.microsoft.com/office/2006/activeX" xmlns:r="http://schemas.openxmlformats.org/officeDocument/2006/relationships" ax:classid="{5512D116-5CC6-11CF-8D67-00AA00BDCE1D}" ax:persistence="persistStream" r:id="rId1"/>
</file>

<file path=xl/activeX/activeX353.xml><?xml version="1.0" encoding="utf-8"?>
<ax:ocx xmlns:ax="http://schemas.microsoft.com/office/2006/activeX" xmlns:r="http://schemas.openxmlformats.org/officeDocument/2006/relationships" ax:classid="{5512D116-5CC6-11CF-8D67-00AA00BDCE1D}" ax:persistence="persistStream" r:id="rId1"/>
</file>

<file path=xl/activeX/activeX354.xml><?xml version="1.0" encoding="utf-8"?>
<ax:ocx xmlns:ax="http://schemas.microsoft.com/office/2006/activeX" xmlns:r="http://schemas.openxmlformats.org/officeDocument/2006/relationships" ax:classid="{5512D116-5CC6-11CF-8D67-00AA00BDCE1D}" ax:persistence="persistStream" r:id="rId1"/>
</file>

<file path=xl/activeX/activeX355.xml><?xml version="1.0" encoding="utf-8"?>
<ax:ocx xmlns:ax="http://schemas.microsoft.com/office/2006/activeX" xmlns:r="http://schemas.openxmlformats.org/officeDocument/2006/relationships" ax:classid="{5512D116-5CC6-11CF-8D67-00AA00BDCE1D}" ax:persistence="persistStream" r:id="rId1"/>
</file>

<file path=xl/activeX/activeX356.xml><?xml version="1.0" encoding="utf-8"?>
<ax:ocx xmlns:ax="http://schemas.microsoft.com/office/2006/activeX" xmlns:r="http://schemas.openxmlformats.org/officeDocument/2006/relationships" ax:classid="{5512D116-5CC6-11CF-8D67-00AA00BDCE1D}" ax:persistence="persistStream" r:id="rId1"/>
</file>

<file path=xl/activeX/activeX357.xml><?xml version="1.0" encoding="utf-8"?>
<ax:ocx xmlns:ax="http://schemas.microsoft.com/office/2006/activeX" xmlns:r="http://schemas.openxmlformats.org/officeDocument/2006/relationships" ax:classid="{5512D116-5CC6-11CF-8D67-00AA00BDCE1D}" ax:persistence="persistStream" r:id="rId1"/>
</file>

<file path=xl/activeX/activeX358.xml><?xml version="1.0" encoding="utf-8"?>
<ax:ocx xmlns:ax="http://schemas.microsoft.com/office/2006/activeX" xmlns:r="http://schemas.openxmlformats.org/officeDocument/2006/relationships" ax:classid="{5512D116-5CC6-11CF-8D67-00AA00BDCE1D}" ax:persistence="persistStream" r:id="rId1"/>
</file>

<file path=xl/activeX/activeX359.xml><?xml version="1.0" encoding="utf-8"?>
<ax:ocx xmlns:ax="http://schemas.microsoft.com/office/2006/activeX" xmlns:r="http://schemas.openxmlformats.org/officeDocument/2006/relationships" ax:classid="{5512D116-5CC6-11CF-8D67-00AA00BDCE1D}" ax:persistence="persistStream" r:id="rId1"/>
</file>

<file path=xl/activeX/activeX36.xml><?xml version="1.0" encoding="utf-8"?>
<ax:ocx xmlns:ax="http://schemas.microsoft.com/office/2006/activeX" xmlns:r="http://schemas.openxmlformats.org/officeDocument/2006/relationships" ax:classid="{5512D116-5CC6-11CF-8D67-00AA00BDCE1D}" ax:persistence="persistStream" r:id="rId1"/>
</file>

<file path=xl/activeX/activeX360.xml><?xml version="1.0" encoding="utf-8"?>
<ax:ocx xmlns:ax="http://schemas.microsoft.com/office/2006/activeX" xmlns:r="http://schemas.openxmlformats.org/officeDocument/2006/relationships" ax:classid="{5512D116-5CC6-11CF-8D67-00AA00BDCE1D}" ax:persistence="persistStream" r:id="rId1"/>
</file>

<file path=xl/activeX/activeX361.xml><?xml version="1.0" encoding="utf-8"?>
<ax:ocx xmlns:ax="http://schemas.microsoft.com/office/2006/activeX" xmlns:r="http://schemas.openxmlformats.org/officeDocument/2006/relationships" ax:classid="{5512D116-5CC6-11CF-8D67-00AA00BDCE1D}" ax:persistence="persistStream" r:id="rId1"/>
</file>

<file path=xl/activeX/activeX362.xml><?xml version="1.0" encoding="utf-8"?>
<ax:ocx xmlns:ax="http://schemas.microsoft.com/office/2006/activeX" xmlns:r="http://schemas.openxmlformats.org/officeDocument/2006/relationships" ax:classid="{5512D116-5CC6-11CF-8D67-00AA00BDCE1D}" ax:persistence="persistStream" r:id="rId1"/>
</file>

<file path=xl/activeX/activeX363.xml><?xml version="1.0" encoding="utf-8"?>
<ax:ocx xmlns:ax="http://schemas.microsoft.com/office/2006/activeX" xmlns:r="http://schemas.openxmlformats.org/officeDocument/2006/relationships" ax:classid="{5512D116-5CC6-11CF-8D67-00AA00BDCE1D}" ax:persistence="persistStream" r:id="rId1"/>
</file>

<file path=xl/activeX/activeX364.xml><?xml version="1.0" encoding="utf-8"?>
<ax:ocx xmlns:ax="http://schemas.microsoft.com/office/2006/activeX" xmlns:r="http://schemas.openxmlformats.org/officeDocument/2006/relationships" ax:classid="{5512D116-5CC6-11CF-8D67-00AA00BDCE1D}" ax:persistence="persistStream" r:id="rId1"/>
</file>

<file path=xl/activeX/activeX365.xml><?xml version="1.0" encoding="utf-8"?>
<ax:ocx xmlns:ax="http://schemas.microsoft.com/office/2006/activeX" xmlns:r="http://schemas.openxmlformats.org/officeDocument/2006/relationships" ax:classid="{5512D116-5CC6-11CF-8D67-00AA00BDCE1D}" ax:persistence="persistStream" r:id="rId1"/>
</file>

<file path=xl/activeX/activeX366.xml><?xml version="1.0" encoding="utf-8"?>
<ax:ocx xmlns:ax="http://schemas.microsoft.com/office/2006/activeX" xmlns:r="http://schemas.openxmlformats.org/officeDocument/2006/relationships" ax:classid="{5512D116-5CC6-11CF-8D67-00AA00BDCE1D}" ax:persistence="persistStream" r:id="rId1"/>
</file>

<file path=xl/activeX/activeX367.xml><?xml version="1.0" encoding="utf-8"?>
<ax:ocx xmlns:ax="http://schemas.microsoft.com/office/2006/activeX" xmlns:r="http://schemas.openxmlformats.org/officeDocument/2006/relationships" ax:classid="{5512D116-5CC6-11CF-8D67-00AA00BDCE1D}" ax:persistence="persistStream" r:id="rId1"/>
</file>

<file path=xl/activeX/activeX368.xml><?xml version="1.0" encoding="utf-8"?>
<ax:ocx xmlns:ax="http://schemas.microsoft.com/office/2006/activeX" xmlns:r="http://schemas.openxmlformats.org/officeDocument/2006/relationships" ax:classid="{5512D116-5CC6-11CF-8D67-00AA00BDCE1D}" ax:persistence="persistStream" r:id="rId1"/>
</file>

<file path=xl/activeX/activeX369.xml><?xml version="1.0" encoding="utf-8"?>
<ax:ocx xmlns:ax="http://schemas.microsoft.com/office/2006/activeX" xmlns:r="http://schemas.openxmlformats.org/officeDocument/2006/relationships" ax:classid="{5512D116-5CC6-11CF-8D67-00AA00BDCE1D}" ax:persistence="persistStream" r:id="rId1"/>
</file>

<file path=xl/activeX/activeX37.xml><?xml version="1.0" encoding="utf-8"?>
<ax:ocx xmlns:ax="http://schemas.microsoft.com/office/2006/activeX" xmlns:r="http://schemas.openxmlformats.org/officeDocument/2006/relationships" ax:classid="{5512D116-5CC6-11CF-8D67-00AA00BDCE1D}" ax:persistence="persistStream" r:id="rId1"/>
</file>

<file path=xl/activeX/activeX370.xml><?xml version="1.0" encoding="utf-8"?>
<ax:ocx xmlns:ax="http://schemas.microsoft.com/office/2006/activeX" xmlns:r="http://schemas.openxmlformats.org/officeDocument/2006/relationships" ax:classid="{5512D116-5CC6-11CF-8D67-00AA00BDCE1D}" ax:persistence="persistStream" r:id="rId1"/>
</file>

<file path=xl/activeX/activeX371.xml><?xml version="1.0" encoding="utf-8"?>
<ax:ocx xmlns:ax="http://schemas.microsoft.com/office/2006/activeX" xmlns:r="http://schemas.openxmlformats.org/officeDocument/2006/relationships" ax:classid="{5512D116-5CC6-11CF-8D67-00AA00BDCE1D}" ax:persistence="persistStream" r:id="rId1"/>
</file>

<file path=xl/activeX/activeX372.xml><?xml version="1.0" encoding="utf-8"?>
<ax:ocx xmlns:ax="http://schemas.microsoft.com/office/2006/activeX" xmlns:r="http://schemas.openxmlformats.org/officeDocument/2006/relationships" ax:classid="{5512D116-5CC6-11CF-8D67-00AA00BDCE1D}" ax:persistence="persistStream" r:id="rId1"/>
</file>

<file path=xl/activeX/activeX373.xml><?xml version="1.0" encoding="utf-8"?>
<ax:ocx xmlns:ax="http://schemas.microsoft.com/office/2006/activeX" xmlns:r="http://schemas.openxmlformats.org/officeDocument/2006/relationships" ax:classid="{5512D116-5CC6-11CF-8D67-00AA00BDCE1D}" ax:persistence="persistStream" r:id="rId1"/>
</file>

<file path=xl/activeX/activeX374.xml><?xml version="1.0" encoding="utf-8"?>
<ax:ocx xmlns:ax="http://schemas.microsoft.com/office/2006/activeX" xmlns:r="http://schemas.openxmlformats.org/officeDocument/2006/relationships" ax:classid="{5512D116-5CC6-11CF-8D67-00AA00BDCE1D}" ax:persistence="persistStream" r:id="rId1"/>
</file>

<file path=xl/activeX/activeX375.xml><?xml version="1.0" encoding="utf-8"?>
<ax:ocx xmlns:ax="http://schemas.microsoft.com/office/2006/activeX" xmlns:r="http://schemas.openxmlformats.org/officeDocument/2006/relationships" ax:classid="{5512D116-5CC6-11CF-8D67-00AA00BDCE1D}" ax:persistence="persistStream" r:id="rId1"/>
</file>

<file path=xl/activeX/activeX376.xml><?xml version="1.0" encoding="utf-8"?>
<ax:ocx xmlns:ax="http://schemas.microsoft.com/office/2006/activeX" xmlns:r="http://schemas.openxmlformats.org/officeDocument/2006/relationships" ax:classid="{5512D116-5CC6-11CF-8D67-00AA00BDCE1D}" ax:persistence="persistStream" r:id="rId1"/>
</file>

<file path=xl/activeX/activeX377.xml><?xml version="1.0" encoding="utf-8"?>
<ax:ocx xmlns:ax="http://schemas.microsoft.com/office/2006/activeX" xmlns:r="http://schemas.openxmlformats.org/officeDocument/2006/relationships" ax:classid="{5512D116-5CC6-11CF-8D67-00AA00BDCE1D}" ax:persistence="persistStream" r:id="rId1"/>
</file>

<file path=xl/activeX/activeX378.xml><?xml version="1.0" encoding="utf-8"?>
<ax:ocx xmlns:ax="http://schemas.microsoft.com/office/2006/activeX" xmlns:r="http://schemas.openxmlformats.org/officeDocument/2006/relationships" ax:classid="{5512D116-5CC6-11CF-8D67-00AA00BDCE1D}" ax:persistence="persistStream" r:id="rId1"/>
</file>

<file path=xl/activeX/activeX379.xml><?xml version="1.0" encoding="utf-8"?>
<ax:ocx xmlns:ax="http://schemas.microsoft.com/office/2006/activeX" xmlns:r="http://schemas.openxmlformats.org/officeDocument/2006/relationships" ax:classid="{5512D116-5CC6-11CF-8D67-00AA00BDCE1D}" ax:persistence="persistStream" r:id="rId1"/>
</file>

<file path=xl/activeX/activeX38.xml><?xml version="1.0" encoding="utf-8"?>
<ax:ocx xmlns:ax="http://schemas.microsoft.com/office/2006/activeX" xmlns:r="http://schemas.openxmlformats.org/officeDocument/2006/relationships" ax:classid="{5512D116-5CC6-11CF-8D67-00AA00BDCE1D}" ax:persistence="persistStream" r:id="rId1"/>
</file>

<file path=xl/activeX/activeX380.xml><?xml version="1.0" encoding="utf-8"?>
<ax:ocx xmlns:ax="http://schemas.microsoft.com/office/2006/activeX" xmlns:r="http://schemas.openxmlformats.org/officeDocument/2006/relationships" ax:classid="{5512D116-5CC6-11CF-8D67-00AA00BDCE1D}" ax:persistence="persistStream" r:id="rId1"/>
</file>

<file path=xl/activeX/activeX381.xml><?xml version="1.0" encoding="utf-8"?>
<ax:ocx xmlns:ax="http://schemas.microsoft.com/office/2006/activeX" xmlns:r="http://schemas.openxmlformats.org/officeDocument/2006/relationships" ax:classid="{5512D116-5CC6-11CF-8D67-00AA00BDCE1D}" ax:persistence="persistStream" r:id="rId1"/>
</file>

<file path=xl/activeX/activeX382.xml><?xml version="1.0" encoding="utf-8"?>
<ax:ocx xmlns:ax="http://schemas.microsoft.com/office/2006/activeX" xmlns:r="http://schemas.openxmlformats.org/officeDocument/2006/relationships" ax:classid="{5512D116-5CC6-11CF-8D67-00AA00BDCE1D}" ax:persistence="persistStream" r:id="rId1"/>
</file>

<file path=xl/activeX/activeX383.xml><?xml version="1.0" encoding="utf-8"?>
<ax:ocx xmlns:ax="http://schemas.microsoft.com/office/2006/activeX" xmlns:r="http://schemas.openxmlformats.org/officeDocument/2006/relationships" ax:classid="{5512D116-5CC6-11CF-8D67-00AA00BDCE1D}" ax:persistence="persistStream" r:id="rId1"/>
</file>

<file path=xl/activeX/activeX384.xml><?xml version="1.0" encoding="utf-8"?>
<ax:ocx xmlns:ax="http://schemas.microsoft.com/office/2006/activeX" xmlns:r="http://schemas.openxmlformats.org/officeDocument/2006/relationships" ax:classid="{5512D116-5CC6-11CF-8D67-00AA00BDCE1D}" ax:persistence="persistStream" r:id="rId1"/>
</file>

<file path=xl/activeX/activeX385.xml><?xml version="1.0" encoding="utf-8"?>
<ax:ocx xmlns:ax="http://schemas.microsoft.com/office/2006/activeX" xmlns:r="http://schemas.openxmlformats.org/officeDocument/2006/relationships" ax:classid="{5512D116-5CC6-11CF-8D67-00AA00BDCE1D}" ax:persistence="persistStream" r:id="rId1"/>
</file>

<file path=xl/activeX/activeX386.xml><?xml version="1.0" encoding="utf-8"?>
<ax:ocx xmlns:ax="http://schemas.microsoft.com/office/2006/activeX" xmlns:r="http://schemas.openxmlformats.org/officeDocument/2006/relationships" ax:classid="{5512D116-5CC6-11CF-8D67-00AA00BDCE1D}" ax:persistence="persistStream" r:id="rId1"/>
</file>

<file path=xl/activeX/activeX387.xml><?xml version="1.0" encoding="utf-8"?>
<ax:ocx xmlns:ax="http://schemas.microsoft.com/office/2006/activeX" xmlns:r="http://schemas.openxmlformats.org/officeDocument/2006/relationships" ax:classid="{5512D116-5CC6-11CF-8D67-00AA00BDCE1D}" ax:persistence="persistStream" r:id="rId1"/>
</file>

<file path=xl/activeX/activeX388.xml><?xml version="1.0" encoding="utf-8"?>
<ax:ocx xmlns:ax="http://schemas.microsoft.com/office/2006/activeX" xmlns:r="http://schemas.openxmlformats.org/officeDocument/2006/relationships" ax:classid="{5512D116-5CC6-11CF-8D67-00AA00BDCE1D}" ax:persistence="persistStream" r:id="rId1"/>
</file>

<file path=xl/activeX/activeX389.xml><?xml version="1.0" encoding="utf-8"?>
<ax:ocx xmlns:ax="http://schemas.microsoft.com/office/2006/activeX" xmlns:r="http://schemas.openxmlformats.org/officeDocument/2006/relationships" ax:classid="{5512D116-5CC6-11CF-8D67-00AA00BDCE1D}" ax:persistence="persistStream" r:id="rId1"/>
</file>

<file path=xl/activeX/activeX39.xml><?xml version="1.0" encoding="utf-8"?>
<ax:ocx xmlns:ax="http://schemas.microsoft.com/office/2006/activeX" xmlns:r="http://schemas.openxmlformats.org/officeDocument/2006/relationships" ax:classid="{5512D116-5CC6-11CF-8D67-00AA00BDCE1D}" ax:persistence="persistStream" r:id="rId1"/>
</file>

<file path=xl/activeX/activeX390.xml><?xml version="1.0" encoding="utf-8"?>
<ax:ocx xmlns:ax="http://schemas.microsoft.com/office/2006/activeX" xmlns:r="http://schemas.openxmlformats.org/officeDocument/2006/relationships" ax:classid="{5512D116-5CC6-11CF-8D67-00AA00BDCE1D}" ax:persistence="persistStream" r:id="rId1"/>
</file>

<file path=xl/activeX/activeX391.xml><?xml version="1.0" encoding="utf-8"?>
<ax:ocx xmlns:ax="http://schemas.microsoft.com/office/2006/activeX" xmlns:r="http://schemas.openxmlformats.org/officeDocument/2006/relationships" ax:classid="{5512D116-5CC6-11CF-8D67-00AA00BDCE1D}" ax:persistence="persistStream" r:id="rId1"/>
</file>

<file path=xl/activeX/activeX392.xml><?xml version="1.0" encoding="utf-8"?>
<ax:ocx xmlns:ax="http://schemas.microsoft.com/office/2006/activeX" xmlns:r="http://schemas.openxmlformats.org/officeDocument/2006/relationships" ax:classid="{5512D116-5CC6-11CF-8D67-00AA00BDCE1D}" ax:persistence="persistStream" r:id="rId1"/>
</file>

<file path=xl/activeX/activeX393.xml><?xml version="1.0" encoding="utf-8"?>
<ax:ocx xmlns:ax="http://schemas.microsoft.com/office/2006/activeX" xmlns:r="http://schemas.openxmlformats.org/officeDocument/2006/relationships" ax:classid="{5512D116-5CC6-11CF-8D67-00AA00BDCE1D}" ax:persistence="persistStream" r:id="rId1"/>
</file>

<file path=xl/activeX/activeX394.xml><?xml version="1.0" encoding="utf-8"?>
<ax:ocx xmlns:ax="http://schemas.microsoft.com/office/2006/activeX" xmlns:r="http://schemas.openxmlformats.org/officeDocument/2006/relationships" ax:classid="{5512D116-5CC6-11CF-8D67-00AA00BDCE1D}" ax:persistence="persistStream" r:id="rId1"/>
</file>

<file path=xl/activeX/activeX395.xml><?xml version="1.0" encoding="utf-8"?>
<ax:ocx xmlns:ax="http://schemas.microsoft.com/office/2006/activeX" xmlns:r="http://schemas.openxmlformats.org/officeDocument/2006/relationships" ax:classid="{5512D116-5CC6-11CF-8D67-00AA00BDCE1D}" ax:persistence="persistStream" r:id="rId1"/>
</file>

<file path=xl/activeX/activeX396.xml><?xml version="1.0" encoding="utf-8"?>
<ax:ocx xmlns:ax="http://schemas.microsoft.com/office/2006/activeX" xmlns:r="http://schemas.openxmlformats.org/officeDocument/2006/relationships" ax:classid="{5512D116-5CC6-11CF-8D67-00AA00BDCE1D}" ax:persistence="persistStream" r:id="rId1"/>
</file>

<file path=xl/activeX/activeX397.xml><?xml version="1.0" encoding="utf-8"?>
<ax:ocx xmlns:ax="http://schemas.microsoft.com/office/2006/activeX" xmlns:r="http://schemas.openxmlformats.org/officeDocument/2006/relationships" ax:classid="{5512D116-5CC6-11CF-8D67-00AA00BDCE1D}" ax:persistence="persistStream" r:id="rId1"/>
</file>

<file path=xl/activeX/activeX398.xml><?xml version="1.0" encoding="utf-8"?>
<ax:ocx xmlns:ax="http://schemas.microsoft.com/office/2006/activeX" xmlns:r="http://schemas.openxmlformats.org/officeDocument/2006/relationships" ax:classid="{5512D116-5CC6-11CF-8D67-00AA00BDCE1D}" ax:persistence="persistStream" r:id="rId1"/>
</file>

<file path=xl/activeX/activeX399.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40.xml><?xml version="1.0" encoding="utf-8"?>
<ax:ocx xmlns:ax="http://schemas.microsoft.com/office/2006/activeX" xmlns:r="http://schemas.openxmlformats.org/officeDocument/2006/relationships" ax:classid="{5512D116-5CC6-11CF-8D67-00AA00BDCE1D}" ax:persistence="persistStream" r:id="rId1"/>
</file>

<file path=xl/activeX/activeX400.xml><?xml version="1.0" encoding="utf-8"?>
<ax:ocx xmlns:ax="http://schemas.microsoft.com/office/2006/activeX" xmlns:r="http://schemas.openxmlformats.org/officeDocument/2006/relationships" ax:classid="{5512D116-5CC6-11CF-8D67-00AA00BDCE1D}" ax:persistence="persistStream" r:id="rId1"/>
</file>

<file path=xl/activeX/activeX401.xml><?xml version="1.0" encoding="utf-8"?>
<ax:ocx xmlns:ax="http://schemas.microsoft.com/office/2006/activeX" xmlns:r="http://schemas.openxmlformats.org/officeDocument/2006/relationships" ax:classid="{5512D116-5CC6-11CF-8D67-00AA00BDCE1D}" ax:persistence="persistStream" r:id="rId1"/>
</file>

<file path=xl/activeX/activeX402.xml><?xml version="1.0" encoding="utf-8"?>
<ax:ocx xmlns:ax="http://schemas.microsoft.com/office/2006/activeX" xmlns:r="http://schemas.openxmlformats.org/officeDocument/2006/relationships" ax:classid="{5512D116-5CC6-11CF-8D67-00AA00BDCE1D}" ax:persistence="persistStream" r:id="rId1"/>
</file>

<file path=xl/activeX/activeX403.xml><?xml version="1.0" encoding="utf-8"?>
<ax:ocx xmlns:ax="http://schemas.microsoft.com/office/2006/activeX" xmlns:r="http://schemas.openxmlformats.org/officeDocument/2006/relationships" ax:classid="{5512D116-5CC6-11CF-8D67-00AA00BDCE1D}" ax:persistence="persistStream" r:id="rId1"/>
</file>

<file path=xl/activeX/activeX404.xml><?xml version="1.0" encoding="utf-8"?>
<ax:ocx xmlns:ax="http://schemas.microsoft.com/office/2006/activeX" xmlns:r="http://schemas.openxmlformats.org/officeDocument/2006/relationships" ax:classid="{5512D116-5CC6-11CF-8D67-00AA00BDCE1D}" ax:persistence="persistStream" r:id="rId1"/>
</file>

<file path=xl/activeX/activeX405.xml><?xml version="1.0" encoding="utf-8"?>
<ax:ocx xmlns:ax="http://schemas.microsoft.com/office/2006/activeX" xmlns:r="http://schemas.openxmlformats.org/officeDocument/2006/relationships" ax:classid="{5512D116-5CC6-11CF-8D67-00AA00BDCE1D}" ax:persistence="persistStream" r:id="rId1"/>
</file>

<file path=xl/activeX/activeX406.xml><?xml version="1.0" encoding="utf-8"?>
<ax:ocx xmlns:ax="http://schemas.microsoft.com/office/2006/activeX" xmlns:r="http://schemas.openxmlformats.org/officeDocument/2006/relationships" ax:classid="{5512D116-5CC6-11CF-8D67-00AA00BDCE1D}" ax:persistence="persistStream" r:id="rId1"/>
</file>

<file path=xl/activeX/activeX407.xml><?xml version="1.0" encoding="utf-8"?>
<ax:ocx xmlns:ax="http://schemas.microsoft.com/office/2006/activeX" xmlns:r="http://schemas.openxmlformats.org/officeDocument/2006/relationships" ax:classid="{5512D116-5CC6-11CF-8D67-00AA00BDCE1D}" ax:persistence="persistStream" r:id="rId1"/>
</file>

<file path=xl/activeX/activeX408.xml><?xml version="1.0" encoding="utf-8"?>
<ax:ocx xmlns:ax="http://schemas.microsoft.com/office/2006/activeX" xmlns:r="http://schemas.openxmlformats.org/officeDocument/2006/relationships" ax:classid="{5512D116-5CC6-11CF-8D67-00AA00BDCE1D}" ax:persistence="persistStream" r:id="rId1"/>
</file>

<file path=xl/activeX/activeX409.xml><?xml version="1.0" encoding="utf-8"?>
<ax:ocx xmlns:ax="http://schemas.microsoft.com/office/2006/activeX" xmlns:r="http://schemas.openxmlformats.org/officeDocument/2006/relationships" ax:classid="{5512D116-5CC6-11CF-8D67-00AA00BDCE1D}" ax:persistence="persistStream" r:id="rId1"/>
</file>

<file path=xl/activeX/activeX41.xml><?xml version="1.0" encoding="utf-8"?>
<ax:ocx xmlns:ax="http://schemas.microsoft.com/office/2006/activeX" xmlns:r="http://schemas.openxmlformats.org/officeDocument/2006/relationships" ax:classid="{5512D116-5CC6-11CF-8D67-00AA00BDCE1D}" ax:persistence="persistStream" r:id="rId1"/>
</file>

<file path=xl/activeX/activeX410.xml><?xml version="1.0" encoding="utf-8"?>
<ax:ocx xmlns:ax="http://schemas.microsoft.com/office/2006/activeX" xmlns:r="http://schemas.openxmlformats.org/officeDocument/2006/relationships" ax:classid="{5512D116-5CC6-11CF-8D67-00AA00BDCE1D}" ax:persistence="persistStream" r:id="rId1"/>
</file>

<file path=xl/activeX/activeX411.xml><?xml version="1.0" encoding="utf-8"?>
<ax:ocx xmlns:ax="http://schemas.microsoft.com/office/2006/activeX" xmlns:r="http://schemas.openxmlformats.org/officeDocument/2006/relationships" ax:classid="{5512D116-5CC6-11CF-8D67-00AA00BDCE1D}" ax:persistence="persistStream" r:id="rId1"/>
</file>

<file path=xl/activeX/activeX412.xml><?xml version="1.0" encoding="utf-8"?>
<ax:ocx xmlns:ax="http://schemas.microsoft.com/office/2006/activeX" xmlns:r="http://schemas.openxmlformats.org/officeDocument/2006/relationships" ax:classid="{5512D116-5CC6-11CF-8D67-00AA00BDCE1D}" ax:persistence="persistStream" r:id="rId1"/>
</file>

<file path=xl/activeX/activeX413.xml><?xml version="1.0" encoding="utf-8"?>
<ax:ocx xmlns:ax="http://schemas.microsoft.com/office/2006/activeX" xmlns:r="http://schemas.openxmlformats.org/officeDocument/2006/relationships" ax:classid="{5512D116-5CC6-11CF-8D67-00AA00BDCE1D}" ax:persistence="persistStream" r:id="rId1"/>
</file>

<file path=xl/activeX/activeX414.xml><?xml version="1.0" encoding="utf-8"?>
<ax:ocx xmlns:ax="http://schemas.microsoft.com/office/2006/activeX" xmlns:r="http://schemas.openxmlformats.org/officeDocument/2006/relationships" ax:classid="{5512D116-5CC6-11CF-8D67-00AA00BDCE1D}" ax:persistence="persistStream" r:id="rId1"/>
</file>

<file path=xl/activeX/activeX415.xml><?xml version="1.0" encoding="utf-8"?>
<ax:ocx xmlns:ax="http://schemas.microsoft.com/office/2006/activeX" xmlns:r="http://schemas.openxmlformats.org/officeDocument/2006/relationships" ax:classid="{5512D116-5CC6-11CF-8D67-00AA00BDCE1D}" ax:persistence="persistStream" r:id="rId1"/>
</file>

<file path=xl/activeX/activeX416.xml><?xml version="1.0" encoding="utf-8"?>
<ax:ocx xmlns:ax="http://schemas.microsoft.com/office/2006/activeX" xmlns:r="http://schemas.openxmlformats.org/officeDocument/2006/relationships" ax:classid="{5512D116-5CC6-11CF-8D67-00AA00BDCE1D}" ax:persistence="persistStream" r:id="rId1"/>
</file>

<file path=xl/activeX/activeX417.xml><?xml version="1.0" encoding="utf-8"?>
<ax:ocx xmlns:ax="http://schemas.microsoft.com/office/2006/activeX" xmlns:r="http://schemas.openxmlformats.org/officeDocument/2006/relationships" ax:classid="{5512D116-5CC6-11CF-8D67-00AA00BDCE1D}" ax:persistence="persistStream" r:id="rId1"/>
</file>

<file path=xl/activeX/activeX418.xml><?xml version="1.0" encoding="utf-8"?>
<ax:ocx xmlns:ax="http://schemas.microsoft.com/office/2006/activeX" xmlns:r="http://schemas.openxmlformats.org/officeDocument/2006/relationships" ax:classid="{5512D116-5CC6-11CF-8D67-00AA00BDCE1D}" ax:persistence="persistStream" r:id="rId1"/>
</file>

<file path=xl/activeX/activeX419.xml><?xml version="1.0" encoding="utf-8"?>
<ax:ocx xmlns:ax="http://schemas.microsoft.com/office/2006/activeX" xmlns:r="http://schemas.openxmlformats.org/officeDocument/2006/relationships" ax:classid="{5512D116-5CC6-11CF-8D67-00AA00BDCE1D}" ax:persistence="persistStream" r:id="rId1"/>
</file>

<file path=xl/activeX/activeX42.xml><?xml version="1.0" encoding="utf-8"?>
<ax:ocx xmlns:ax="http://schemas.microsoft.com/office/2006/activeX" xmlns:r="http://schemas.openxmlformats.org/officeDocument/2006/relationships" ax:classid="{5512D116-5CC6-11CF-8D67-00AA00BDCE1D}" ax:persistence="persistStream" r:id="rId1"/>
</file>

<file path=xl/activeX/activeX420.xml><?xml version="1.0" encoding="utf-8"?>
<ax:ocx xmlns:ax="http://schemas.microsoft.com/office/2006/activeX" xmlns:r="http://schemas.openxmlformats.org/officeDocument/2006/relationships" ax:classid="{5512D116-5CC6-11CF-8D67-00AA00BDCE1D}" ax:persistence="persistStream" r:id="rId1"/>
</file>

<file path=xl/activeX/activeX421.xml><?xml version="1.0" encoding="utf-8"?>
<ax:ocx xmlns:ax="http://schemas.microsoft.com/office/2006/activeX" xmlns:r="http://schemas.openxmlformats.org/officeDocument/2006/relationships" ax:classid="{5512D116-5CC6-11CF-8D67-00AA00BDCE1D}" ax:persistence="persistStream" r:id="rId1"/>
</file>

<file path=xl/activeX/activeX422.xml><?xml version="1.0" encoding="utf-8"?>
<ax:ocx xmlns:ax="http://schemas.microsoft.com/office/2006/activeX" xmlns:r="http://schemas.openxmlformats.org/officeDocument/2006/relationships" ax:classid="{5512D116-5CC6-11CF-8D67-00AA00BDCE1D}" ax:persistence="persistStream" r:id="rId1"/>
</file>

<file path=xl/activeX/activeX423.xml><?xml version="1.0" encoding="utf-8"?>
<ax:ocx xmlns:ax="http://schemas.microsoft.com/office/2006/activeX" xmlns:r="http://schemas.openxmlformats.org/officeDocument/2006/relationships" ax:classid="{5512D116-5CC6-11CF-8D67-00AA00BDCE1D}" ax:persistence="persistStream" r:id="rId1"/>
</file>

<file path=xl/activeX/activeX424.xml><?xml version="1.0" encoding="utf-8"?>
<ax:ocx xmlns:ax="http://schemas.microsoft.com/office/2006/activeX" xmlns:r="http://schemas.openxmlformats.org/officeDocument/2006/relationships" ax:classid="{5512D116-5CC6-11CF-8D67-00AA00BDCE1D}" ax:persistence="persistStream" r:id="rId1"/>
</file>

<file path=xl/activeX/activeX425.xml><?xml version="1.0" encoding="utf-8"?>
<ax:ocx xmlns:ax="http://schemas.microsoft.com/office/2006/activeX" xmlns:r="http://schemas.openxmlformats.org/officeDocument/2006/relationships" ax:classid="{5512D116-5CC6-11CF-8D67-00AA00BDCE1D}" ax:persistence="persistStream" r:id="rId1"/>
</file>

<file path=xl/activeX/activeX426.xml><?xml version="1.0" encoding="utf-8"?>
<ax:ocx xmlns:ax="http://schemas.microsoft.com/office/2006/activeX" xmlns:r="http://schemas.openxmlformats.org/officeDocument/2006/relationships" ax:classid="{5512D116-5CC6-11CF-8D67-00AA00BDCE1D}" ax:persistence="persistStream" r:id="rId1"/>
</file>

<file path=xl/activeX/activeX427.xml><?xml version="1.0" encoding="utf-8"?>
<ax:ocx xmlns:ax="http://schemas.microsoft.com/office/2006/activeX" xmlns:r="http://schemas.openxmlformats.org/officeDocument/2006/relationships" ax:classid="{5512D116-5CC6-11CF-8D67-00AA00BDCE1D}" ax:persistence="persistStream" r:id="rId1"/>
</file>

<file path=xl/activeX/activeX428.xml><?xml version="1.0" encoding="utf-8"?>
<ax:ocx xmlns:ax="http://schemas.microsoft.com/office/2006/activeX" xmlns:r="http://schemas.openxmlformats.org/officeDocument/2006/relationships" ax:classid="{5512D116-5CC6-11CF-8D67-00AA00BDCE1D}" ax:persistence="persistStream" r:id="rId1"/>
</file>

<file path=xl/activeX/activeX429.xml><?xml version="1.0" encoding="utf-8"?>
<ax:ocx xmlns:ax="http://schemas.microsoft.com/office/2006/activeX" xmlns:r="http://schemas.openxmlformats.org/officeDocument/2006/relationships" ax:classid="{5512D116-5CC6-11CF-8D67-00AA00BDCE1D}" ax:persistence="persistStream" r:id="rId1"/>
</file>

<file path=xl/activeX/activeX43.xml><?xml version="1.0" encoding="utf-8"?>
<ax:ocx xmlns:ax="http://schemas.microsoft.com/office/2006/activeX" xmlns:r="http://schemas.openxmlformats.org/officeDocument/2006/relationships" ax:classid="{5512D116-5CC6-11CF-8D67-00AA00BDCE1D}" ax:persistence="persistStream" r:id="rId1"/>
</file>

<file path=xl/activeX/activeX430.xml><?xml version="1.0" encoding="utf-8"?>
<ax:ocx xmlns:ax="http://schemas.microsoft.com/office/2006/activeX" xmlns:r="http://schemas.openxmlformats.org/officeDocument/2006/relationships" ax:classid="{5512D116-5CC6-11CF-8D67-00AA00BDCE1D}" ax:persistence="persistStream" r:id="rId1"/>
</file>

<file path=xl/activeX/activeX431.xml><?xml version="1.0" encoding="utf-8"?>
<ax:ocx xmlns:ax="http://schemas.microsoft.com/office/2006/activeX" xmlns:r="http://schemas.openxmlformats.org/officeDocument/2006/relationships" ax:classid="{5512D116-5CC6-11CF-8D67-00AA00BDCE1D}" ax:persistence="persistStream" r:id="rId1"/>
</file>

<file path=xl/activeX/activeX432.xml><?xml version="1.0" encoding="utf-8"?>
<ax:ocx xmlns:ax="http://schemas.microsoft.com/office/2006/activeX" xmlns:r="http://schemas.openxmlformats.org/officeDocument/2006/relationships" ax:classid="{5512D116-5CC6-11CF-8D67-00AA00BDCE1D}" ax:persistence="persistStream" r:id="rId1"/>
</file>

<file path=xl/activeX/activeX433.xml><?xml version="1.0" encoding="utf-8"?>
<ax:ocx xmlns:ax="http://schemas.microsoft.com/office/2006/activeX" xmlns:r="http://schemas.openxmlformats.org/officeDocument/2006/relationships" ax:classid="{5512D116-5CC6-11CF-8D67-00AA00BDCE1D}" ax:persistence="persistStream" r:id="rId1"/>
</file>

<file path=xl/activeX/activeX434.xml><?xml version="1.0" encoding="utf-8"?>
<ax:ocx xmlns:ax="http://schemas.microsoft.com/office/2006/activeX" xmlns:r="http://schemas.openxmlformats.org/officeDocument/2006/relationships" ax:classid="{5512D116-5CC6-11CF-8D67-00AA00BDCE1D}" ax:persistence="persistStream" r:id="rId1"/>
</file>

<file path=xl/activeX/activeX435.xml><?xml version="1.0" encoding="utf-8"?>
<ax:ocx xmlns:ax="http://schemas.microsoft.com/office/2006/activeX" xmlns:r="http://schemas.openxmlformats.org/officeDocument/2006/relationships" ax:classid="{5512D116-5CC6-11CF-8D67-00AA00BDCE1D}" ax:persistence="persistStream" r:id="rId1"/>
</file>

<file path=xl/activeX/activeX436.xml><?xml version="1.0" encoding="utf-8"?>
<ax:ocx xmlns:ax="http://schemas.microsoft.com/office/2006/activeX" xmlns:r="http://schemas.openxmlformats.org/officeDocument/2006/relationships" ax:classid="{5512D116-5CC6-11CF-8D67-00AA00BDCE1D}" ax:persistence="persistStream" r:id="rId1"/>
</file>

<file path=xl/activeX/activeX437.xml><?xml version="1.0" encoding="utf-8"?>
<ax:ocx xmlns:ax="http://schemas.microsoft.com/office/2006/activeX" xmlns:r="http://schemas.openxmlformats.org/officeDocument/2006/relationships" ax:classid="{5512D116-5CC6-11CF-8D67-00AA00BDCE1D}" ax:persistence="persistStream" r:id="rId1"/>
</file>

<file path=xl/activeX/activeX438.xml><?xml version="1.0" encoding="utf-8"?>
<ax:ocx xmlns:ax="http://schemas.microsoft.com/office/2006/activeX" xmlns:r="http://schemas.openxmlformats.org/officeDocument/2006/relationships" ax:classid="{5512D116-5CC6-11CF-8D67-00AA00BDCE1D}" ax:persistence="persistStream" r:id="rId1"/>
</file>

<file path=xl/activeX/activeX439.xml><?xml version="1.0" encoding="utf-8"?>
<ax:ocx xmlns:ax="http://schemas.microsoft.com/office/2006/activeX" xmlns:r="http://schemas.openxmlformats.org/officeDocument/2006/relationships" ax:classid="{5512D116-5CC6-11CF-8D67-00AA00BDCE1D}" ax:persistence="persistStream" r:id="rId1"/>
</file>

<file path=xl/activeX/activeX44.xml><?xml version="1.0" encoding="utf-8"?>
<ax:ocx xmlns:ax="http://schemas.microsoft.com/office/2006/activeX" xmlns:r="http://schemas.openxmlformats.org/officeDocument/2006/relationships" ax:classid="{5512D116-5CC6-11CF-8D67-00AA00BDCE1D}" ax:persistence="persistStream" r:id="rId1"/>
</file>

<file path=xl/activeX/activeX440.xml><?xml version="1.0" encoding="utf-8"?>
<ax:ocx xmlns:ax="http://schemas.microsoft.com/office/2006/activeX" xmlns:r="http://schemas.openxmlformats.org/officeDocument/2006/relationships" ax:classid="{5512D116-5CC6-11CF-8D67-00AA00BDCE1D}" ax:persistence="persistStream" r:id="rId1"/>
</file>

<file path=xl/activeX/activeX441.xml><?xml version="1.0" encoding="utf-8"?>
<ax:ocx xmlns:ax="http://schemas.microsoft.com/office/2006/activeX" xmlns:r="http://schemas.openxmlformats.org/officeDocument/2006/relationships" ax:classid="{5512D116-5CC6-11CF-8D67-00AA00BDCE1D}" ax:persistence="persistStream" r:id="rId1"/>
</file>

<file path=xl/activeX/activeX442.xml><?xml version="1.0" encoding="utf-8"?>
<ax:ocx xmlns:ax="http://schemas.microsoft.com/office/2006/activeX" xmlns:r="http://schemas.openxmlformats.org/officeDocument/2006/relationships" ax:classid="{5512D116-5CC6-11CF-8D67-00AA00BDCE1D}" ax:persistence="persistStream" r:id="rId1"/>
</file>

<file path=xl/activeX/activeX443.xml><?xml version="1.0" encoding="utf-8"?>
<ax:ocx xmlns:ax="http://schemas.microsoft.com/office/2006/activeX" xmlns:r="http://schemas.openxmlformats.org/officeDocument/2006/relationships" ax:classid="{5512D116-5CC6-11CF-8D67-00AA00BDCE1D}" ax:persistence="persistStream" r:id="rId1"/>
</file>

<file path=xl/activeX/activeX444.xml><?xml version="1.0" encoding="utf-8"?>
<ax:ocx xmlns:ax="http://schemas.microsoft.com/office/2006/activeX" xmlns:r="http://schemas.openxmlformats.org/officeDocument/2006/relationships" ax:classid="{5512D116-5CC6-11CF-8D67-00AA00BDCE1D}" ax:persistence="persistStream" r:id="rId1"/>
</file>

<file path=xl/activeX/activeX445.xml><?xml version="1.0" encoding="utf-8"?>
<ax:ocx xmlns:ax="http://schemas.microsoft.com/office/2006/activeX" xmlns:r="http://schemas.openxmlformats.org/officeDocument/2006/relationships" ax:classid="{5512D116-5CC6-11CF-8D67-00AA00BDCE1D}" ax:persistence="persistStream" r:id="rId1"/>
</file>

<file path=xl/activeX/activeX446.xml><?xml version="1.0" encoding="utf-8"?>
<ax:ocx xmlns:ax="http://schemas.microsoft.com/office/2006/activeX" xmlns:r="http://schemas.openxmlformats.org/officeDocument/2006/relationships" ax:classid="{5512D116-5CC6-11CF-8D67-00AA00BDCE1D}" ax:persistence="persistStream" r:id="rId1"/>
</file>

<file path=xl/activeX/activeX447.xml><?xml version="1.0" encoding="utf-8"?>
<ax:ocx xmlns:ax="http://schemas.microsoft.com/office/2006/activeX" xmlns:r="http://schemas.openxmlformats.org/officeDocument/2006/relationships" ax:classid="{5512D116-5CC6-11CF-8D67-00AA00BDCE1D}" ax:persistence="persistStream" r:id="rId1"/>
</file>

<file path=xl/activeX/activeX448.xml><?xml version="1.0" encoding="utf-8"?>
<ax:ocx xmlns:ax="http://schemas.microsoft.com/office/2006/activeX" xmlns:r="http://schemas.openxmlformats.org/officeDocument/2006/relationships" ax:classid="{5512D116-5CC6-11CF-8D67-00AA00BDCE1D}" ax:persistence="persistStream" r:id="rId1"/>
</file>

<file path=xl/activeX/activeX449.xml><?xml version="1.0" encoding="utf-8"?>
<ax:ocx xmlns:ax="http://schemas.microsoft.com/office/2006/activeX" xmlns:r="http://schemas.openxmlformats.org/officeDocument/2006/relationships" ax:classid="{5512D116-5CC6-11CF-8D67-00AA00BDCE1D}" ax:persistence="persistStream" r:id="rId1"/>
</file>

<file path=xl/activeX/activeX45.xml><?xml version="1.0" encoding="utf-8"?>
<ax:ocx xmlns:ax="http://schemas.microsoft.com/office/2006/activeX" xmlns:r="http://schemas.openxmlformats.org/officeDocument/2006/relationships" ax:classid="{5512D116-5CC6-11CF-8D67-00AA00BDCE1D}" ax:persistence="persistStream" r:id="rId1"/>
</file>

<file path=xl/activeX/activeX450.xml><?xml version="1.0" encoding="utf-8"?>
<ax:ocx xmlns:ax="http://schemas.microsoft.com/office/2006/activeX" xmlns:r="http://schemas.openxmlformats.org/officeDocument/2006/relationships" ax:classid="{5512D116-5CC6-11CF-8D67-00AA00BDCE1D}" ax:persistence="persistStream" r:id="rId1"/>
</file>

<file path=xl/activeX/activeX451.xml><?xml version="1.0" encoding="utf-8"?>
<ax:ocx xmlns:ax="http://schemas.microsoft.com/office/2006/activeX" xmlns:r="http://schemas.openxmlformats.org/officeDocument/2006/relationships" ax:classid="{5512D116-5CC6-11CF-8D67-00AA00BDCE1D}" ax:persistence="persistStream" r:id="rId1"/>
</file>

<file path=xl/activeX/activeX452.xml><?xml version="1.0" encoding="utf-8"?>
<ax:ocx xmlns:ax="http://schemas.microsoft.com/office/2006/activeX" xmlns:r="http://schemas.openxmlformats.org/officeDocument/2006/relationships" ax:classid="{5512D116-5CC6-11CF-8D67-00AA00BDCE1D}" ax:persistence="persistStream" r:id="rId1"/>
</file>

<file path=xl/activeX/activeX453.xml><?xml version="1.0" encoding="utf-8"?>
<ax:ocx xmlns:ax="http://schemas.microsoft.com/office/2006/activeX" xmlns:r="http://schemas.openxmlformats.org/officeDocument/2006/relationships" ax:classid="{5512D116-5CC6-11CF-8D67-00AA00BDCE1D}" ax:persistence="persistStream" r:id="rId1"/>
</file>

<file path=xl/activeX/activeX454.xml><?xml version="1.0" encoding="utf-8"?>
<ax:ocx xmlns:ax="http://schemas.microsoft.com/office/2006/activeX" xmlns:r="http://schemas.openxmlformats.org/officeDocument/2006/relationships" ax:classid="{5512D116-5CC6-11CF-8D67-00AA00BDCE1D}" ax:persistence="persistStream" r:id="rId1"/>
</file>

<file path=xl/activeX/activeX455.xml><?xml version="1.0" encoding="utf-8"?>
<ax:ocx xmlns:ax="http://schemas.microsoft.com/office/2006/activeX" xmlns:r="http://schemas.openxmlformats.org/officeDocument/2006/relationships" ax:classid="{5512D116-5CC6-11CF-8D67-00AA00BDCE1D}" ax:persistence="persistStream" r:id="rId1"/>
</file>

<file path=xl/activeX/activeX456.xml><?xml version="1.0" encoding="utf-8"?>
<ax:ocx xmlns:ax="http://schemas.microsoft.com/office/2006/activeX" xmlns:r="http://schemas.openxmlformats.org/officeDocument/2006/relationships" ax:classid="{5512D116-5CC6-11CF-8D67-00AA00BDCE1D}" ax:persistence="persistStream" r:id="rId1"/>
</file>

<file path=xl/activeX/activeX457.xml><?xml version="1.0" encoding="utf-8"?>
<ax:ocx xmlns:ax="http://schemas.microsoft.com/office/2006/activeX" xmlns:r="http://schemas.openxmlformats.org/officeDocument/2006/relationships" ax:classid="{5512D116-5CC6-11CF-8D67-00AA00BDCE1D}" ax:persistence="persistStream" r:id="rId1"/>
</file>

<file path=xl/activeX/activeX458.xml><?xml version="1.0" encoding="utf-8"?>
<ax:ocx xmlns:ax="http://schemas.microsoft.com/office/2006/activeX" xmlns:r="http://schemas.openxmlformats.org/officeDocument/2006/relationships" ax:classid="{5512D116-5CC6-11CF-8D67-00AA00BDCE1D}" ax:persistence="persistStream" r:id="rId1"/>
</file>

<file path=xl/activeX/activeX459.xml><?xml version="1.0" encoding="utf-8"?>
<ax:ocx xmlns:ax="http://schemas.microsoft.com/office/2006/activeX" xmlns:r="http://schemas.openxmlformats.org/officeDocument/2006/relationships" ax:classid="{5512D116-5CC6-11CF-8D67-00AA00BDCE1D}" ax:persistence="persistStream" r:id="rId1"/>
</file>

<file path=xl/activeX/activeX46.xml><?xml version="1.0" encoding="utf-8"?>
<ax:ocx xmlns:ax="http://schemas.microsoft.com/office/2006/activeX" xmlns:r="http://schemas.openxmlformats.org/officeDocument/2006/relationships" ax:classid="{5512D116-5CC6-11CF-8D67-00AA00BDCE1D}" ax:persistence="persistStream" r:id="rId1"/>
</file>

<file path=xl/activeX/activeX460.xml><?xml version="1.0" encoding="utf-8"?>
<ax:ocx xmlns:ax="http://schemas.microsoft.com/office/2006/activeX" xmlns:r="http://schemas.openxmlformats.org/officeDocument/2006/relationships" ax:classid="{5512D116-5CC6-11CF-8D67-00AA00BDCE1D}" ax:persistence="persistStream" r:id="rId1"/>
</file>

<file path=xl/activeX/activeX461.xml><?xml version="1.0" encoding="utf-8"?>
<ax:ocx xmlns:ax="http://schemas.microsoft.com/office/2006/activeX" xmlns:r="http://schemas.openxmlformats.org/officeDocument/2006/relationships" ax:classid="{5512D116-5CC6-11CF-8D67-00AA00BDCE1D}" ax:persistence="persistStream" r:id="rId1"/>
</file>

<file path=xl/activeX/activeX462.xml><?xml version="1.0" encoding="utf-8"?>
<ax:ocx xmlns:ax="http://schemas.microsoft.com/office/2006/activeX" xmlns:r="http://schemas.openxmlformats.org/officeDocument/2006/relationships" ax:classid="{5512D116-5CC6-11CF-8D67-00AA00BDCE1D}" ax:persistence="persistStream" r:id="rId1"/>
</file>

<file path=xl/activeX/activeX463.xml><?xml version="1.0" encoding="utf-8"?>
<ax:ocx xmlns:ax="http://schemas.microsoft.com/office/2006/activeX" xmlns:r="http://schemas.openxmlformats.org/officeDocument/2006/relationships" ax:classid="{5512D116-5CC6-11CF-8D67-00AA00BDCE1D}" ax:persistence="persistStream" r:id="rId1"/>
</file>

<file path=xl/activeX/activeX464.xml><?xml version="1.0" encoding="utf-8"?>
<ax:ocx xmlns:ax="http://schemas.microsoft.com/office/2006/activeX" xmlns:r="http://schemas.openxmlformats.org/officeDocument/2006/relationships" ax:classid="{5512D116-5CC6-11CF-8D67-00AA00BDCE1D}" ax:persistence="persistStream" r:id="rId1"/>
</file>

<file path=xl/activeX/activeX465.xml><?xml version="1.0" encoding="utf-8"?>
<ax:ocx xmlns:ax="http://schemas.microsoft.com/office/2006/activeX" xmlns:r="http://schemas.openxmlformats.org/officeDocument/2006/relationships" ax:classid="{5512D116-5CC6-11CF-8D67-00AA00BDCE1D}" ax:persistence="persistStream" r:id="rId1"/>
</file>

<file path=xl/activeX/activeX466.xml><?xml version="1.0" encoding="utf-8"?>
<ax:ocx xmlns:ax="http://schemas.microsoft.com/office/2006/activeX" xmlns:r="http://schemas.openxmlformats.org/officeDocument/2006/relationships" ax:classid="{5512D116-5CC6-11CF-8D67-00AA00BDCE1D}" ax:persistence="persistStream" r:id="rId1"/>
</file>

<file path=xl/activeX/activeX467.xml><?xml version="1.0" encoding="utf-8"?>
<ax:ocx xmlns:ax="http://schemas.microsoft.com/office/2006/activeX" xmlns:r="http://schemas.openxmlformats.org/officeDocument/2006/relationships" ax:classid="{5512D116-5CC6-11CF-8D67-00AA00BDCE1D}" ax:persistence="persistStream" r:id="rId1"/>
</file>

<file path=xl/activeX/activeX468.xml><?xml version="1.0" encoding="utf-8"?>
<ax:ocx xmlns:ax="http://schemas.microsoft.com/office/2006/activeX" xmlns:r="http://schemas.openxmlformats.org/officeDocument/2006/relationships" ax:classid="{5512D116-5CC6-11CF-8D67-00AA00BDCE1D}" ax:persistence="persistStream" r:id="rId1"/>
</file>

<file path=xl/activeX/activeX469.xml><?xml version="1.0" encoding="utf-8"?>
<ax:ocx xmlns:ax="http://schemas.microsoft.com/office/2006/activeX" xmlns:r="http://schemas.openxmlformats.org/officeDocument/2006/relationships" ax:classid="{5512D116-5CC6-11CF-8D67-00AA00BDCE1D}" ax:persistence="persistStream" r:id="rId1"/>
</file>

<file path=xl/activeX/activeX47.xml><?xml version="1.0" encoding="utf-8"?>
<ax:ocx xmlns:ax="http://schemas.microsoft.com/office/2006/activeX" xmlns:r="http://schemas.openxmlformats.org/officeDocument/2006/relationships" ax:classid="{5512D116-5CC6-11CF-8D67-00AA00BDCE1D}" ax:persistence="persistStream" r:id="rId1"/>
</file>

<file path=xl/activeX/activeX470.xml><?xml version="1.0" encoding="utf-8"?>
<ax:ocx xmlns:ax="http://schemas.microsoft.com/office/2006/activeX" xmlns:r="http://schemas.openxmlformats.org/officeDocument/2006/relationships" ax:classid="{5512D116-5CC6-11CF-8D67-00AA00BDCE1D}" ax:persistence="persistStream" r:id="rId1"/>
</file>

<file path=xl/activeX/activeX471.xml><?xml version="1.0" encoding="utf-8"?>
<ax:ocx xmlns:ax="http://schemas.microsoft.com/office/2006/activeX" xmlns:r="http://schemas.openxmlformats.org/officeDocument/2006/relationships" ax:classid="{5512D116-5CC6-11CF-8D67-00AA00BDCE1D}" ax:persistence="persistStream" r:id="rId1"/>
</file>

<file path=xl/activeX/activeX472.xml><?xml version="1.0" encoding="utf-8"?>
<ax:ocx xmlns:ax="http://schemas.microsoft.com/office/2006/activeX" xmlns:r="http://schemas.openxmlformats.org/officeDocument/2006/relationships" ax:classid="{5512D116-5CC6-11CF-8D67-00AA00BDCE1D}" ax:persistence="persistStream" r:id="rId1"/>
</file>

<file path=xl/activeX/activeX473.xml><?xml version="1.0" encoding="utf-8"?>
<ax:ocx xmlns:ax="http://schemas.microsoft.com/office/2006/activeX" xmlns:r="http://schemas.openxmlformats.org/officeDocument/2006/relationships" ax:classid="{5512D116-5CC6-11CF-8D67-00AA00BDCE1D}" ax:persistence="persistStream" r:id="rId1"/>
</file>

<file path=xl/activeX/activeX474.xml><?xml version="1.0" encoding="utf-8"?>
<ax:ocx xmlns:ax="http://schemas.microsoft.com/office/2006/activeX" xmlns:r="http://schemas.openxmlformats.org/officeDocument/2006/relationships" ax:classid="{5512D116-5CC6-11CF-8D67-00AA00BDCE1D}" ax:persistence="persistStream" r:id="rId1"/>
</file>

<file path=xl/activeX/activeX475.xml><?xml version="1.0" encoding="utf-8"?>
<ax:ocx xmlns:ax="http://schemas.microsoft.com/office/2006/activeX" xmlns:r="http://schemas.openxmlformats.org/officeDocument/2006/relationships" ax:classid="{5512D116-5CC6-11CF-8D67-00AA00BDCE1D}" ax:persistence="persistStream" r:id="rId1"/>
</file>

<file path=xl/activeX/activeX476.xml><?xml version="1.0" encoding="utf-8"?>
<ax:ocx xmlns:ax="http://schemas.microsoft.com/office/2006/activeX" xmlns:r="http://schemas.openxmlformats.org/officeDocument/2006/relationships" ax:classid="{5512D116-5CC6-11CF-8D67-00AA00BDCE1D}" ax:persistence="persistStream" r:id="rId1"/>
</file>

<file path=xl/activeX/activeX477.xml><?xml version="1.0" encoding="utf-8"?>
<ax:ocx xmlns:ax="http://schemas.microsoft.com/office/2006/activeX" xmlns:r="http://schemas.openxmlformats.org/officeDocument/2006/relationships" ax:classid="{5512D116-5CC6-11CF-8D67-00AA00BDCE1D}" ax:persistence="persistStream" r:id="rId1"/>
</file>

<file path=xl/activeX/activeX478.xml><?xml version="1.0" encoding="utf-8"?>
<ax:ocx xmlns:ax="http://schemas.microsoft.com/office/2006/activeX" xmlns:r="http://schemas.openxmlformats.org/officeDocument/2006/relationships" ax:classid="{5512D116-5CC6-11CF-8D67-00AA00BDCE1D}" ax:persistence="persistStream" r:id="rId1"/>
</file>

<file path=xl/activeX/activeX479.xml><?xml version="1.0" encoding="utf-8"?>
<ax:ocx xmlns:ax="http://schemas.microsoft.com/office/2006/activeX" xmlns:r="http://schemas.openxmlformats.org/officeDocument/2006/relationships" ax:classid="{5512D116-5CC6-11CF-8D67-00AA00BDCE1D}" ax:persistence="persistStream" r:id="rId1"/>
</file>

<file path=xl/activeX/activeX48.xml><?xml version="1.0" encoding="utf-8"?>
<ax:ocx xmlns:ax="http://schemas.microsoft.com/office/2006/activeX" xmlns:r="http://schemas.openxmlformats.org/officeDocument/2006/relationships" ax:classid="{5512D116-5CC6-11CF-8D67-00AA00BDCE1D}" ax:persistence="persistStream" r:id="rId1"/>
</file>

<file path=xl/activeX/activeX480.xml><?xml version="1.0" encoding="utf-8"?>
<ax:ocx xmlns:ax="http://schemas.microsoft.com/office/2006/activeX" xmlns:r="http://schemas.openxmlformats.org/officeDocument/2006/relationships" ax:classid="{5512D116-5CC6-11CF-8D67-00AA00BDCE1D}" ax:persistence="persistStream" r:id="rId1"/>
</file>

<file path=xl/activeX/activeX481.xml><?xml version="1.0" encoding="utf-8"?>
<ax:ocx xmlns:ax="http://schemas.microsoft.com/office/2006/activeX" xmlns:r="http://schemas.openxmlformats.org/officeDocument/2006/relationships" ax:classid="{5512D116-5CC6-11CF-8D67-00AA00BDCE1D}" ax:persistence="persistStream" r:id="rId1"/>
</file>

<file path=xl/activeX/activeX482.xml><?xml version="1.0" encoding="utf-8"?>
<ax:ocx xmlns:ax="http://schemas.microsoft.com/office/2006/activeX" xmlns:r="http://schemas.openxmlformats.org/officeDocument/2006/relationships" ax:classid="{5512D116-5CC6-11CF-8D67-00AA00BDCE1D}" ax:persistence="persistStream" r:id="rId1"/>
</file>

<file path=xl/activeX/activeX483.xml><?xml version="1.0" encoding="utf-8"?>
<ax:ocx xmlns:ax="http://schemas.microsoft.com/office/2006/activeX" xmlns:r="http://schemas.openxmlformats.org/officeDocument/2006/relationships" ax:classid="{5512D116-5CC6-11CF-8D67-00AA00BDCE1D}" ax:persistence="persistStream" r:id="rId1"/>
</file>

<file path=xl/activeX/activeX484.xml><?xml version="1.0" encoding="utf-8"?>
<ax:ocx xmlns:ax="http://schemas.microsoft.com/office/2006/activeX" xmlns:r="http://schemas.openxmlformats.org/officeDocument/2006/relationships" ax:classid="{5512D116-5CC6-11CF-8D67-00AA00BDCE1D}" ax:persistence="persistStream" r:id="rId1"/>
</file>

<file path=xl/activeX/activeX485.xml><?xml version="1.0" encoding="utf-8"?>
<ax:ocx xmlns:ax="http://schemas.microsoft.com/office/2006/activeX" xmlns:r="http://schemas.openxmlformats.org/officeDocument/2006/relationships" ax:classid="{5512D116-5CC6-11CF-8D67-00AA00BDCE1D}" ax:persistence="persistStream" r:id="rId1"/>
</file>

<file path=xl/activeX/activeX486.xml><?xml version="1.0" encoding="utf-8"?>
<ax:ocx xmlns:ax="http://schemas.microsoft.com/office/2006/activeX" xmlns:r="http://schemas.openxmlformats.org/officeDocument/2006/relationships" ax:classid="{5512D116-5CC6-11CF-8D67-00AA00BDCE1D}" ax:persistence="persistStream" r:id="rId1"/>
</file>

<file path=xl/activeX/activeX487.xml><?xml version="1.0" encoding="utf-8"?>
<ax:ocx xmlns:ax="http://schemas.microsoft.com/office/2006/activeX" xmlns:r="http://schemas.openxmlformats.org/officeDocument/2006/relationships" ax:classid="{5512D116-5CC6-11CF-8D67-00AA00BDCE1D}" ax:persistence="persistStream" r:id="rId1"/>
</file>

<file path=xl/activeX/activeX488.xml><?xml version="1.0" encoding="utf-8"?>
<ax:ocx xmlns:ax="http://schemas.microsoft.com/office/2006/activeX" xmlns:r="http://schemas.openxmlformats.org/officeDocument/2006/relationships" ax:classid="{5512D116-5CC6-11CF-8D67-00AA00BDCE1D}" ax:persistence="persistStream" r:id="rId1"/>
</file>

<file path=xl/activeX/activeX489.xml><?xml version="1.0" encoding="utf-8"?>
<ax:ocx xmlns:ax="http://schemas.microsoft.com/office/2006/activeX" xmlns:r="http://schemas.openxmlformats.org/officeDocument/2006/relationships" ax:classid="{5512D116-5CC6-11CF-8D67-00AA00BDCE1D}" ax:persistence="persistStream" r:id="rId1"/>
</file>

<file path=xl/activeX/activeX49.xml><?xml version="1.0" encoding="utf-8"?>
<ax:ocx xmlns:ax="http://schemas.microsoft.com/office/2006/activeX" xmlns:r="http://schemas.openxmlformats.org/officeDocument/2006/relationships" ax:classid="{5512D116-5CC6-11CF-8D67-00AA00BDCE1D}" ax:persistence="persistStream" r:id="rId1"/>
</file>

<file path=xl/activeX/activeX490.xml><?xml version="1.0" encoding="utf-8"?>
<ax:ocx xmlns:ax="http://schemas.microsoft.com/office/2006/activeX" xmlns:r="http://schemas.openxmlformats.org/officeDocument/2006/relationships" ax:classid="{5512D116-5CC6-11CF-8D67-00AA00BDCE1D}" ax:persistence="persistStream" r:id="rId1"/>
</file>

<file path=xl/activeX/activeX491.xml><?xml version="1.0" encoding="utf-8"?>
<ax:ocx xmlns:ax="http://schemas.microsoft.com/office/2006/activeX" xmlns:r="http://schemas.openxmlformats.org/officeDocument/2006/relationships" ax:classid="{5512D116-5CC6-11CF-8D67-00AA00BDCE1D}" ax:persistence="persistStream" r:id="rId1"/>
</file>

<file path=xl/activeX/activeX492.xml><?xml version="1.0" encoding="utf-8"?>
<ax:ocx xmlns:ax="http://schemas.microsoft.com/office/2006/activeX" xmlns:r="http://schemas.openxmlformats.org/officeDocument/2006/relationships" ax:classid="{5512D116-5CC6-11CF-8D67-00AA00BDCE1D}" ax:persistence="persistStream" r:id="rId1"/>
</file>

<file path=xl/activeX/activeX493.xml><?xml version="1.0" encoding="utf-8"?>
<ax:ocx xmlns:ax="http://schemas.microsoft.com/office/2006/activeX" xmlns:r="http://schemas.openxmlformats.org/officeDocument/2006/relationships" ax:classid="{5512D116-5CC6-11CF-8D67-00AA00BDCE1D}" ax:persistence="persistStream" r:id="rId1"/>
</file>

<file path=xl/activeX/activeX494.xml><?xml version="1.0" encoding="utf-8"?>
<ax:ocx xmlns:ax="http://schemas.microsoft.com/office/2006/activeX" xmlns:r="http://schemas.openxmlformats.org/officeDocument/2006/relationships" ax:classid="{5512D116-5CC6-11CF-8D67-00AA00BDCE1D}" ax:persistence="persistStream" r:id="rId1"/>
</file>

<file path=xl/activeX/activeX495.xml><?xml version="1.0" encoding="utf-8"?>
<ax:ocx xmlns:ax="http://schemas.microsoft.com/office/2006/activeX" xmlns:r="http://schemas.openxmlformats.org/officeDocument/2006/relationships" ax:classid="{5512D116-5CC6-11CF-8D67-00AA00BDCE1D}" ax:persistence="persistStream" r:id="rId1"/>
</file>

<file path=xl/activeX/activeX496.xml><?xml version="1.0" encoding="utf-8"?>
<ax:ocx xmlns:ax="http://schemas.microsoft.com/office/2006/activeX" xmlns:r="http://schemas.openxmlformats.org/officeDocument/2006/relationships" ax:classid="{5512D116-5CC6-11CF-8D67-00AA00BDCE1D}" ax:persistence="persistStream" r:id="rId1"/>
</file>

<file path=xl/activeX/activeX497.xml><?xml version="1.0" encoding="utf-8"?>
<ax:ocx xmlns:ax="http://schemas.microsoft.com/office/2006/activeX" xmlns:r="http://schemas.openxmlformats.org/officeDocument/2006/relationships" ax:classid="{5512D116-5CC6-11CF-8D67-00AA00BDCE1D}" ax:persistence="persistStream" r:id="rId1"/>
</file>

<file path=xl/activeX/activeX498.xml><?xml version="1.0" encoding="utf-8"?>
<ax:ocx xmlns:ax="http://schemas.microsoft.com/office/2006/activeX" xmlns:r="http://schemas.openxmlformats.org/officeDocument/2006/relationships" ax:classid="{5512D116-5CC6-11CF-8D67-00AA00BDCE1D}" ax:persistence="persistStream" r:id="rId1"/>
</file>

<file path=xl/activeX/activeX499.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50.xml><?xml version="1.0" encoding="utf-8"?>
<ax:ocx xmlns:ax="http://schemas.microsoft.com/office/2006/activeX" xmlns:r="http://schemas.openxmlformats.org/officeDocument/2006/relationships" ax:classid="{5512D116-5CC6-11CF-8D67-00AA00BDCE1D}" ax:persistence="persistStream" r:id="rId1"/>
</file>

<file path=xl/activeX/activeX500.xml><?xml version="1.0" encoding="utf-8"?>
<ax:ocx xmlns:ax="http://schemas.microsoft.com/office/2006/activeX" xmlns:r="http://schemas.openxmlformats.org/officeDocument/2006/relationships" ax:classid="{5512D116-5CC6-11CF-8D67-00AA00BDCE1D}" ax:persistence="persistStream" r:id="rId1"/>
</file>

<file path=xl/activeX/activeX501.xml><?xml version="1.0" encoding="utf-8"?>
<ax:ocx xmlns:ax="http://schemas.microsoft.com/office/2006/activeX" xmlns:r="http://schemas.openxmlformats.org/officeDocument/2006/relationships" ax:classid="{5512D116-5CC6-11CF-8D67-00AA00BDCE1D}" ax:persistence="persistStream" r:id="rId1"/>
</file>

<file path=xl/activeX/activeX502.xml><?xml version="1.0" encoding="utf-8"?>
<ax:ocx xmlns:ax="http://schemas.microsoft.com/office/2006/activeX" xmlns:r="http://schemas.openxmlformats.org/officeDocument/2006/relationships" ax:classid="{5512D116-5CC6-11CF-8D67-00AA00BDCE1D}" ax:persistence="persistStream" r:id="rId1"/>
</file>

<file path=xl/activeX/activeX503.xml><?xml version="1.0" encoding="utf-8"?>
<ax:ocx xmlns:ax="http://schemas.microsoft.com/office/2006/activeX" xmlns:r="http://schemas.openxmlformats.org/officeDocument/2006/relationships" ax:classid="{5512D116-5CC6-11CF-8D67-00AA00BDCE1D}" ax:persistence="persistStream" r:id="rId1"/>
</file>

<file path=xl/activeX/activeX504.xml><?xml version="1.0" encoding="utf-8"?>
<ax:ocx xmlns:ax="http://schemas.microsoft.com/office/2006/activeX" xmlns:r="http://schemas.openxmlformats.org/officeDocument/2006/relationships" ax:classid="{5512D116-5CC6-11CF-8D67-00AA00BDCE1D}" ax:persistence="persistStream" r:id="rId1"/>
</file>

<file path=xl/activeX/activeX505.xml><?xml version="1.0" encoding="utf-8"?>
<ax:ocx xmlns:ax="http://schemas.microsoft.com/office/2006/activeX" xmlns:r="http://schemas.openxmlformats.org/officeDocument/2006/relationships" ax:classid="{5512D116-5CC6-11CF-8D67-00AA00BDCE1D}" ax:persistence="persistStream" r:id="rId1"/>
</file>

<file path=xl/activeX/activeX506.xml><?xml version="1.0" encoding="utf-8"?>
<ax:ocx xmlns:ax="http://schemas.microsoft.com/office/2006/activeX" xmlns:r="http://schemas.openxmlformats.org/officeDocument/2006/relationships" ax:classid="{5512D116-5CC6-11CF-8D67-00AA00BDCE1D}" ax:persistence="persistStream" r:id="rId1"/>
</file>

<file path=xl/activeX/activeX507.xml><?xml version="1.0" encoding="utf-8"?>
<ax:ocx xmlns:ax="http://schemas.microsoft.com/office/2006/activeX" xmlns:r="http://schemas.openxmlformats.org/officeDocument/2006/relationships" ax:classid="{5512D116-5CC6-11CF-8D67-00AA00BDCE1D}" ax:persistence="persistStream" r:id="rId1"/>
</file>

<file path=xl/activeX/activeX508.xml><?xml version="1.0" encoding="utf-8"?>
<ax:ocx xmlns:ax="http://schemas.microsoft.com/office/2006/activeX" xmlns:r="http://schemas.openxmlformats.org/officeDocument/2006/relationships" ax:classid="{5512D116-5CC6-11CF-8D67-00AA00BDCE1D}" ax:persistence="persistStream" r:id="rId1"/>
</file>

<file path=xl/activeX/activeX509.xml><?xml version="1.0" encoding="utf-8"?>
<ax:ocx xmlns:ax="http://schemas.microsoft.com/office/2006/activeX" xmlns:r="http://schemas.openxmlformats.org/officeDocument/2006/relationships" ax:classid="{5512D116-5CC6-11CF-8D67-00AA00BDCE1D}" ax:persistence="persistStream" r:id="rId1"/>
</file>

<file path=xl/activeX/activeX51.xml><?xml version="1.0" encoding="utf-8"?>
<ax:ocx xmlns:ax="http://schemas.microsoft.com/office/2006/activeX" xmlns:r="http://schemas.openxmlformats.org/officeDocument/2006/relationships" ax:classid="{5512D116-5CC6-11CF-8D67-00AA00BDCE1D}" ax:persistence="persistStream" r:id="rId1"/>
</file>

<file path=xl/activeX/activeX510.xml><?xml version="1.0" encoding="utf-8"?>
<ax:ocx xmlns:ax="http://schemas.microsoft.com/office/2006/activeX" xmlns:r="http://schemas.openxmlformats.org/officeDocument/2006/relationships" ax:classid="{5512D116-5CC6-11CF-8D67-00AA00BDCE1D}" ax:persistence="persistStream" r:id="rId1"/>
</file>

<file path=xl/activeX/activeX511.xml><?xml version="1.0" encoding="utf-8"?>
<ax:ocx xmlns:ax="http://schemas.microsoft.com/office/2006/activeX" xmlns:r="http://schemas.openxmlformats.org/officeDocument/2006/relationships" ax:classid="{5512D116-5CC6-11CF-8D67-00AA00BDCE1D}" ax:persistence="persistStream" r:id="rId1"/>
</file>

<file path=xl/activeX/activeX512.xml><?xml version="1.0" encoding="utf-8"?>
<ax:ocx xmlns:ax="http://schemas.microsoft.com/office/2006/activeX" xmlns:r="http://schemas.openxmlformats.org/officeDocument/2006/relationships" ax:classid="{5512D116-5CC6-11CF-8D67-00AA00BDCE1D}" ax:persistence="persistStream" r:id="rId1"/>
</file>

<file path=xl/activeX/activeX513.xml><?xml version="1.0" encoding="utf-8"?>
<ax:ocx xmlns:ax="http://schemas.microsoft.com/office/2006/activeX" xmlns:r="http://schemas.openxmlformats.org/officeDocument/2006/relationships" ax:classid="{5512D116-5CC6-11CF-8D67-00AA00BDCE1D}" ax:persistence="persistStream" r:id="rId1"/>
</file>

<file path=xl/activeX/activeX514.xml><?xml version="1.0" encoding="utf-8"?>
<ax:ocx xmlns:ax="http://schemas.microsoft.com/office/2006/activeX" xmlns:r="http://schemas.openxmlformats.org/officeDocument/2006/relationships" ax:classid="{5512D116-5CC6-11CF-8D67-00AA00BDCE1D}" ax:persistence="persistStream" r:id="rId1"/>
</file>

<file path=xl/activeX/activeX515.xml><?xml version="1.0" encoding="utf-8"?>
<ax:ocx xmlns:ax="http://schemas.microsoft.com/office/2006/activeX" xmlns:r="http://schemas.openxmlformats.org/officeDocument/2006/relationships" ax:classid="{5512D116-5CC6-11CF-8D67-00AA00BDCE1D}" ax:persistence="persistStream" r:id="rId1"/>
</file>

<file path=xl/activeX/activeX516.xml><?xml version="1.0" encoding="utf-8"?>
<ax:ocx xmlns:ax="http://schemas.microsoft.com/office/2006/activeX" xmlns:r="http://schemas.openxmlformats.org/officeDocument/2006/relationships" ax:classid="{5512D116-5CC6-11CF-8D67-00AA00BDCE1D}" ax:persistence="persistStream" r:id="rId1"/>
</file>

<file path=xl/activeX/activeX517.xml><?xml version="1.0" encoding="utf-8"?>
<ax:ocx xmlns:ax="http://schemas.microsoft.com/office/2006/activeX" xmlns:r="http://schemas.openxmlformats.org/officeDocument/2006/relationships" ax:classid="{5512D116-5CC6-11CF-8D67-00AA00BDCE1D}" ax:persistence="persistStream" r:id="rId1"/>
</file>

<file path=xl/activeX/activeX518.xml><?xml version="1.0" encoding="utf-8"?>
<ax:ocx xmlns:ax="http://schemas.microsoft.com/office/2006/activeX" xmlns:r="http://schemas.openxmlformats.org/officeDocument/2006/relationships" ax:classid="{5512D116-5CC6-11CF-8D67-00AA00BDCE1D}" ax:persistence="persistStream" r:id="rId1"/>
</file>

<file path=xl/activeX/activeX519.xml><?xml version="1.0" encoding="utf-8"?>
<ax:ocx xmlns:ax="http://schemas.microsoft.com/office/2006/activeX" xmlns:r="http://schemas.openxmlformats.org/officeDocument/2006/relationships" ax:classid="{5512D116-5CC6-11CF-8D67-00AA00BDCE1D}" ax:persistence="persistStream" r:id="rId1"/>
</file>

<file path=xl/activeX/activeX52.xml><?xml version="1.0" encoding="utf-8"?>
<ax:ocx xmlns:ax="http://schemas.microsoft.com/office/2006/activeX" xmlns:r="http://schemas.openxmlformats.org/officeDocument/2006/relationships" ax:classid="{5512D116-5CC6-11CF-8D67-00AA00BDCE1D}" ax:persistence="persistStream" r:id="rId1"/>
</file>

<file path=xl/activeX/activeX520.xml><?xml version="1.0" encoding="utf-8"?>
<ax:ocx xmlns:ax="http://schemas.microsoft.com/office/2006/activeX" xmlns:r="http://schemas.openxmlformats.org/officeDocument/2006/relationships" ax:classid="{5512D116-5CC6-11CF-8D67-00AA00BDCE1D}" ax:persistence="persistStream" r:id="rId1"/>
</file>

<file path=xl/activeX/activeX521.xml><?xml version="1.0" encoding="utf-8"?>
<ax:ocx xmlns:ax="http://schemas.microsoft.com/office/2006/activeX" xmlns:r="http://schemas.openxmlformats.org/officeDocument/2006/relationships" ax:classid="{5512D116-5CC6-11CF-8D67-00AA00BDCE1D}" ax:persistence="persistStream" r:id="rId1"/>
</file>

<file path=xl/activeX/activeX522.xml><?xml version="1.0" encoding="utf-8"?>
<ax:ocx xmlns:ax="http://schemas.microsoft.com/office/2006/activeX" xmlns:r="http://schemas.openxmlformats.org/officeDocument/2006/relationships" ax:classid="{5512D116-5CC6-11CF-8D67-00AA00BDCE1D}" ax:persistence="persistStream" r:id="rId1"/>
</file>

<file path=xl/activeX/activeX523.xml><?xml version="1.0" encoding="utf-8"?>
<ax:ocx xmlns:ax="http://schemas.microsoft.com/office/2006/activeX" xmlns:r="http://schemas.openxmlformats.org/officeDocument/2006/relationships" ax:classid="{5512D116-5CC6-11CF-8D67-00AA00BDCE1D}" ax:persistence="persistStream" r:id="rId1"/>
</file>

<file path=xl/activeX/activeX524.xml><?xml version="1.0" encoding="utf-8"?>
<ax:ocx xmlns:ax="http://schemas.microsoft.com/office/2006/activeX" xmlns:r="http://schemas.openxmlformats.org/officeDocument/2006/relationships" ax:classid="{5512D116-5CC6-11CF-8D67-00AA00BDCE1D}" ax:persistence="persistStream" r:id="rId1"/>
</file>

<file path=xl/activeX/activeX525.xml><?xml version="1.0" encoding="utf-8"?>
<ax:ocx xmlns:ax="http://schemas.microsoft.com/office/2006/activeX" xmlns:r="http://schemas.openxmlformats.org/officeDocument/2006/relationships" ax:classid="{5512D116-5CC6-11CF-8D67-00AA00BDCE1D}" ax:persistence="persistStream" r:id="rId1"/>
</file>

<file path=xl/activeX/activeX526.xml><?xml version="1.0" encoding="utf-8"?>
<ax:ocx xmlns:ax="http://schemas.microsoft.com/office/2006/activeX" xmlns:r="http://schemas.openxmlformats.org/officeDocument/2006/relationships" ax:classid="{5512D116-5CC6-11CF-8D67-00AA00BDCE1D}" ax:persistence="persistStream" r:id="rId1"/>
</file>

<file path=xl/activeX/activeX527.xml><?xml version="1.0" encoding="utf-8"?>
<ax:ocx xmlns:ax="http://schemas.microsoft.com/office/2006/activeX" xmlns:r="http://schemas.openxmlformats.org/officeDocument/2006/relationships" ax:classid="{5512D116-5CC6-11CF-8D67-00AA00BDCE1D}" ax:persistence="persistStream" r:id="rId1"/>
</file>

<file path=xl/activeX/activeX528.xml><?xml version="1.0" encoding="utf-8"?>
<ax:ocx xmlns:ax="http://schemas.microsoft.com/office/2006/activeX" xmlns:r="http://schemas.openxmlformats.org/officeDocument/2006/relationships" ax:classid="{5512D116-5CC6-11CF-8D67-00AA00BDCE1D}" ax:persistence="persistStream" r:id="rId1"/>
</file>

<file path=xl/activeX/activeX529.xml><?xml version="1.0" encoding="utf-8"?>
<ax:ocx xmlns:ax="http://schemas.microsoft.com/office/2006/activeX" xmlns:r="http://schemas.openxmlformats.org/officeDocument/2006/relationships" ax:classid="{5512D116-5CC6-11CF-8D67-00AA00BDCE1D}" ax:persistence="persistStream" r:id="rId1"/>
</file>

<file path=xl/activeX/activeX53.xml><?xml version="1.0" encoding="utf-8"?>
<ax:ocx xmlns:ax="http://schemas.microsoft.com/office/2006/activeX" xmlns:r="http://schemas.openxmlformats.org/officeDocument/2006/relationships" ax:classid="{5512D116-5CC6-11CF-8D67-00AA00BDCE1D}" ax:persistence="persistStream" r:id="rId1"/>
</file>

<file path=xl/activeX/activeX530.xml><?xml version="1.0" encoding="utf-8"?>
<ax:ocx xmlns:ax="http://schemas.microsoft.com/office/2006/activeX" xmlns:r="http://schemas.openxmlformats.org/officeDocument/2006/relationships" ax:classid="{5512D116-5CC6-11CF-8D67-00AA00BDCE1D}" ax:persistence="persistStream" r:id="rId1"/>
</file>

<file path=xl/activeX/activeX531.xml><?xml version="1.0" encoding="utf-8"?>
<ax:ocx xmlns:ax="http://schemas.microsoft.com/office/2006/activeX" xmlns:r="http://schemas.openxmlformats.org/officeDocument/2006/relationships" ax:classid="{5512D116-5CC6-11CF-8D67-00AA00BDCE1D}" ax:persistence="persistStream" r:id="rId1"/>
</file>

<file path=xl/activeX/activeX532.xml><?xml version="1.0" encoding="utf-8"?>
<ax:ocx xmlns:ax="http://schemas.microsoft.com/office/2006/activeX" xmlns:r="http://schemas.openxmlformats.org/officeDocument/2006/relationships" ax:classid="{5512D116-5CC6-11CF-8D67-00AA00BDCE1D}" ax:persistence="persistStream" r:id="rId1"/>
</file>

<file path=xl/activeX/activeX533.xml><?xml version="1.0" encoding="utf-8"?>
<ax:ocx xmlns:ax="http://schemas.microsoft.com/office/2006/activeX" xmlns:r="http://schemas.openxmlformats.org/officeDocument/2006/relationships" ax:classid="{5512D116-5CC6-11CF-8D67-00AA00BDCE1D}" ax:persistence="persistStream" r:id="rId1"/>
</file>

<file path=xl/activeX/activeX534.xml><?xml version="1.0" encoding="utf-8"?>
<ax:ocx xmlns:ax="http://schemas.microsoft.com/office/2006/activeX" xmlns:r="http://schemas.openxmlformats.org/officeDocument/2006/relationships" ax:classid="{5512D116-5CC6-11CF-8D67-00AA00BDCE1D}" ax:persistence="persistStream" r:id="rId1"/>
</file>

<file path=xl/activeX/activeX535.xml><?xml version="1.0" encoding="utf-8"?>
<ax:ocx xmlns:ax="http://schemas.microsoft.com/office/2006/activeX" xmlns:r="http://schemas.openxmlformats.org/officeDocument/2006/relationships" ax:classid="{5512D116-5CC6-11CF-8D67-00AA00BDCE1D}" ax:persistence="persistStream" r:id="rId1"/>
</file>

<file path=xl/activeX/activeX536.xml><?xml version="1.0" encoding="utf-8"?>
<ax:ocx xmlns:ax="http://schemas.microsoft.com/office/2006/activeX" xmlns:r="http://schemas.openxmlformats.org/officeDocument/2006/relationships" ax:classid="{5512D116-5CC6-11CF-8D67-00AA00BDCE1D}" ax:persistence="persistStream" r:id="rId1"/>
</file>

<file path=xl/activeX/activeX537.xml><?xml version="1.0" encoding="utf-8"?>
<ax:ocx xmlns:ax="http://schemas.microsoft.com/office/2006/activeX" xmlns:r="http://schemas.openxmlformats.org/officeDocument/2006/relationships" ax:classid="{5512D116-5CC6-11CF-8D67-00AA00BDCE1D}" ax:persistence="persistStream" r:id="rId1"/>
</file>

<file path=xl/activeX/activeX538.xml><?xml version="1.0" encoding="utf-8"?>
<ax:ocx xmlns:ax="http://schemas.microsoft.com/office/2006/activeX" xmlns:r="http://schemas.openxmlformats.org/officeDocument/2006/relationships" ax:classid="{5512D116-5CC6-11CF-8D67-00AA00BDCE1D}" ax:persistence="persistStream" r:id="rId1"/>
</file>

<file path=xl/activeX/activeX539.xml><?xml version="1.0" encoding="utf-8"?>
<ax:ocx xmlns:ax="http://schemas.microsoft.com/office/2006/activeX" xmlns:r="http://schemas.openxmlformats.org/officeDocument/2006/relationships" ax:classid="{5512D116-5CC6-11CF-8D67-00AA00BDCE1D}" ax:persistence="persistStream" r:id="rId1"/>
</file>

<file path=xl/activeX/activeX54.xml><?xml version="1.0" encoding="utf-8"?>
<ax:ocx xmlns:ax="http://schemas.microsoft.com/office/2006/activeX" xmlns:r="http://schemas.openxmlformats.org/officeDocument/2006/relationships" ax:classid="{5512D116-5CC6-11CF-8D67-00AA00BDCE1D}" ax:persistence="persistStream" r:id="rId1"/>
</file>

<file path=xl/activeX/activeX540.xml><?xml version="1.0" encoding="utf-8"?>
<ax:ocx xmlns:ax="http://schemas.microsoft.com/office/2006/activeX" xmlns:r="http://schemas.openxmlformats.org/officeDocument/2006/relationships" ax:classid="{5512D116-5CC6-11CF-8D67-00AA00BDCE1D}" ax:persistence="persistStream" r:id="rId1"/>
</file>

<file path=xl/activeX/activeX541.xml><?xml version="1.0" encoding="utf-8"?>
<ax:ocx xmlns:ax="http://schemas.microsoft.com/office/2006/activeX" xmlns:r="http://schemas.openxmlformats.org/officeDocument/2006/relationships" ax:classid="{5512D116-5CC6-11CF-8D67-00AA00BDCE1D}" ax:persistence="persistStream" r:id="rId1"/>
</file>

<file path=xl/activeX/activeX542.xml><?xml version="1.0" encoding="utf-8"?>
<ax:ocx xmlns:ax="http://schemas.microsoft.com/office/2006/activeX" xmlns:r="http://schemas.openxmlformats.org/officeDocument/2006/relationships" ax:classid="{5512D116-5CC6-11CF-8D67-00AA00BDCE1D}" ax:persistence="persistStream" r:id="rId1"/>
</file>

<file path=xl/activeX/activeX543.xml><?xml version="1.0" encoding="utf-8"?>
<ax:ocx xmlns:ax="http://schemas.microsoft.com/office/2006/activeX" xmlns:r="http://schemas.openxmlformats.org/officeDocument/2006/relationships" ax:classid="{5512D116-5CC6-11CF-8D67-00AA00BDCE1D}" ax:persistence="persistStream" r:id="rId1"/>
</file>

<file path=xl/activeX/activeX544.xml><?xml version="1.0" encoding="utf-8"?>
<ax:ocx xmlns:ax="http://schemas.microsoft.com/office/2006/activeX" xmlns:r="http://schemas.openxmlformats.org/officeDocument/2006/relationships" ax:classid="{5512D116-5CC6-11CF-8D67-00AA00BDCE1D}" ax:persistence="persistStream" r:id="rId1"/>
</file>

<file path=xl/activeX/activeX545.xml><?xml version="1.0" encoding="utf-8"?>
<ax:ocx xmlns:ax="http://schemas.microsoft.com/office/2006/activeX" xmlns:r="http://schemas.openxmlformats.org/officeDocument/2006/relationships" ax:classid="{5512D116-5CC6-11CF-8D67-00AA00BDCE1D}" ax:persistence="persistStream" r:id="rId1"/>
</file>

<file path=xl/activeX/activeX546.xml><?xml version="1.0" encoding="utf-8"?>
<ax:ocx xmlns:ax="http://schemas.microsoft.com/office/2006/activeX" xmlns:r="http://schemas.openxmlformats.org/officeDocument/2006/relationships" ax:classid="{5512D116-5CC6-11CF-8D67-00AA00BDCE1D}" ax:persistence="persistStream" r:id="rId1"/>
</file>

<file path=xl/activeX/activeX547.xml><?xml version="1.0" encoding="utf-8"?>
<ax:ocx xmlns:ax="http://schemas.microsoft.com/office/2006/activeX" xmlns:r="http://schemas.openxmlformats.org/officeDocument/2006/relationships" ax:classid="{5512D116-5CC6-11CF-8D67-00AA00BDCE1D}" ax:persistence="persistStream" r:id="rId1"/>
</file>

<file path=xl/activeX/activeX548.xml><?xml version="1.0" encoding="utf-8"?>
<ax:ocx xmlns:ax="http://schemas.microsoft.com/office/2006/activeX" xmlns:r="http://schemas.openxmlformats.org/officeDocument/2006/relationships" ax:classid="{5512D116-5CC6-11CF-8D67-00AA00BDCE1D}" ax:persistence="persistStream" r:id="rId1"/>
</file>

<file path=xl/activeX/activeX549.xml><?xml version="1.0" encoding="utf-8"?>
<ax:ocx xmlns:ax="http://schemas.microsoft.com/office/2006/activeX" xmlns:r="http://schemas.openxmlformats.org/officeDocument/2006/relationships" ax:classid="{5512D116-5CC6-11CF-8D67-00AA00BDCE1D}" ax:persistence="persistStream" r:id="rId1"/>
</file>

<file path=xl/activeX/activeX55.xml><?xml version="1.0" encoding="utf-8"?>
<ax:ocx xmlns:ax="http://schemas.microsoft.com/office/2006/activeX" xmlns:r="http://schemas.openxmlformats.org/officeDocument/2006/relationships" ax:classid="{5512D116-5CC6-11CF-8D67-00AA00BDCE1D}" ax:persistence="persistStream" r:id="rId1"/>
</file>

<file path=xl/activeX/activeX550.xml><?xml version="1.0" encoding="utf-8"?>
<ax:ocx xmlns:ax="http://schemas.microsoft.com/office/2006/activeX" xmlns:r="http://schemas.openxmlformats.org/officeDocument/2006/relationships" ax:classid="{5512D116-5CC6-11CF-8D67-00AA00BDCE1D}" ax:persistence="persistStream" r:id="rId1"/>
</file>

<file path=xl/activeX/activeX551.xml><?xml version="1.0" encoding="utf-8"?>
<ax:ocx xmlns:ax="http://schemas.microsoft.com/office/2006/activeX" xmlns:r="http://schemas.openxmlformats.org/officeDocument/2006/relationships" ax:classid="{5512D116-5CC6-11CF-8D67-00AA00BDCE1D}" ax:persistence="persistStream" r:id="rId1"/>
</file>

<file path=xl/activeX/activeX552.xml><?xml version="1.0" encoding="utf-8"?>
<ax:ocx xmlns:ax="http://schemas.microsoft.com/office/2006/activeX" xmlns:r="http://schemas.openxmlformats.org/officeDocument/2006/relationships" ax:classid="{5512D116-5CC6-11CF-8D67-00AA00BDCE1D}" ax:persistence="persistStream" r:id="rId1"/>
</file>

<file path=xl/activeX/activeX553.xml><?xml version="1.0" encoding="utf-8"?>
<ax:ocx xmlns:ax="http://schemas.microsoft.com/office/2006/activeX" xmlns:r="http://schemas.openxmlformats.org/officeDocument/2006/relationships" ax:classid="{5512D116-5CC6-11CF-8D67-00AA00BDCE1D}" ax:persistence="persistStream" r:id="rId1"/>
</file>

<file path=xl/activeX/activeX554.xml><?xml version="1.0" encoding="utf-8"?>
<ax:ocx xmlns:ax="http://schemas.microsoft.com/office/2006/activeX" xmlns:r="http://schemas.openxmlformats.org/officeDocument/2006/relationships" ax:classid="{5512D116-5CC6-11CF-8D67-00AA00BDCE1D}" ax:persistence="persistStream" r:id="rId1"/>
</file>

<file path=xl/activeX/activeX555.xml><?xml version="1.0" encoding="utf-8"?>
<ax:ocx xmlns:ax="http://schemas.microsoft.com/office/2006/activeX" xmlns:r="http://schemas.openxmlformats.org/officeDocument/2006/relationships" ax:classid="{5512D116-5CC6-11CF-8D67-00AA00BDCE1D}" ax:persistence="persistStream" r:id="rId1"/>
</file>

<file path=xl/activeX/activeX556.xml><?xml version="1.0" encoding="utf-8"?>
<ax:ocx xmlns:ax="http://schemas.microsoft.com/office/2006/activeX" xmlns:r="http://schemas.openxmlformats.org/officeDocument/2006/relationships" ax:classid="{5512D116-5CC6-11CF-8D67-00AA00BDCE1D}" ax:persistence="persistStream" r:id="rId1"/>
</file>

<file path=xl/activeX/activeX557.xml><?xml version="1.0" encoding="utf-8"?>
<ax:ocx xmlns:ax="http://schemas.microsoft.com/office/2006/activeX" xmlns:r="http://schemas.openxmlformats.org/officeDocument/2006/relationships" ax:classid="{5512D116-5CC6-11CF-8D67-00AA00BDCE1D}" ax:persistence="persistStream" r:id="rId1"/>
</file>

<file path=xl/activeX/activeX558.xml><?xml version="1.0" encoding="utf-8"?>
<ax:ocx xmlns:ax="http://schemas.microsoft.com/office/2006/activeX" xmlns:r="http://schemas.openxmlformats.org/officeDocument/2006/relationships" ax:classid="{5512D116-5CC6-11CF-8D67-00AA00BDCE1D}" ax:persistence="persistStream" r:id="rId1"/>
</file>

<file path=xl/activeX/activeX559.xml><?xml version="1.0" encoding="utf-8"?>
<ax:ocx xmlns:ax="http://schemas.microsoft.com/office/2006/activeX" xmlns:r="http://schemas.openxmlformats.org/officeDocument/2006/relationships" ax:classid="{5512D116-5CC6-11CF-8D67-00AA00BDCE1D}" ax:persistence="persistStream" r:id="rId1"/>
</file>

<file path=xl/activeX/activeX56.xml><?xml version="1.0" encoding="utf-8"?>
<ax:ocx xmlns:ax="http://schemas.microsoft.com/office/2006/activeX" xmlns:r="http://schemas.openxmlformats.org/officeDocument/2006/relationships" ax:classid="{5512D116-5CC6-11CF-8D67-00AA00BDCE1D}" ax:persistence="persistStream" r:id="rId1"/>
</file>

<file path=xl/activeX/activeX560.xml><?xml version="1.0" encoding="utf-8"?>
<ax:ocx xmlns:ax="http://schemas.microsoft.com/office/2006/activeX" xmlns:r="http://schemas.openxmlformats.org/officeDocument/2006/relationships" ax:classid="{5512D116-5CC6-11CF-8D67-00AA00BDCE1D}" ax:persistence="persistStream" r:id="rId1"/>
</file>

<file path=xl/activeX/activeX561.xml><?xml version="1.0" encoding="utf-8"?>
<ax:ocx xmlns:ax="http://schemas.microsoft.com/office/2006/activeX" xmlns:r="http://schemas.openxmlformats.org/officeDocument/2006/relationships" ax:classid="{5512D116-5CC6-11CF-8D67-00AA00BDCE1D}" ax:persistence="persistStream" r:id="rId1"/>
</file>

<file path=xl/activeX/activeX562.xml><?xml version="1.0" encoding="utf-8"?>
<ax:ocx xmlns:ax="http://schemas.microsoft.com/office/2006/activeX" xmlns:r="http://schemas.openxmlformats.org/officeDocument/2006/relationships" ax:classid="{5512D116-5CC6-11CF-8D67-00AA00BDCE1D}" ax:persistence="persistStream" r:id="rId1"/>
</file>

<file path=xl/activeX/activeX563.xml><?xml version="1.0" encoding="utf-8"?>
<ax:ocx xmlns:ax="http://schemas.microsoft.com/office/2006/activeX" xmlns:r="http://schemas.openxmlformats.org/officeDocument/2006/relationships" ax:classid="{5512D116-5CC6-11CF-8D67-00AA00BDCE1D}" ax:persistence="persistStream" r:id="rId1"/>
</file>

<file path=xl/activeX/activeX564.xml><?xml version="1.0" encoding="utf-8"?>
<ax:ocx xmlns:ax="http://schemas.microsoft.com/office/2006/activeX" xmlns:r="http://schemas.openxmlformats.org/officeDocument/2006/relationships" ax:classid="{5512D116-5CC6-11CF-8D67-00AA00BDCE1D}" ax:persistence="persistStream" r:id="rId1"/>
</file>

<file path=xl/activeX/activeX565.xml><?xml version="1.0" encoding="utf-8"?>
<ax:ocx xmlns:ax="http://schemas.microsoft.com/office/2006/activeX" xmlns:r="http://schemas.openxmlformats.org/officeDocument/2006/relationships" ax:classid="{5512D116-5CC6-11CF-8D67-00AA00BDCE1D}" ax:persistence="persistStream" r:id="rId1"/>
</file>

<file path=xl/activeX/activeX566.xml><?xml version="1.0" encoding="utf-8"?>
<ax:ocx xmlns:ax="http://schemas.microsoft.com/office/2006/activeX" xmlns:r="http://schemas.openxmlformats.org/officeDocument/2006/relationships" ax:classid="{5512D116-5CC6-11CF-8D67-00AA00BDCE1D}" ax:persistence="persistStream" r:id="rId1"/>
</file>

<file path=xl/activeX/activeX567.xml><?xml version="1.0" encoding="utf-8"?>
<ax:ocx xmlns:ax="http://schemas.microsoft.com/office/2006/activeX" xmlns:r="http://schemas.openxmlformats.org/officeDocument/2006/relationships" ax:classid="{5512D116-5CC6-11CF-8D67-00AA00BDCE1D}" ax:persistence="persistStream" r:id="rId1"/>
</file>

<file path=xl/activeX/activeX568.xml><?xml version="1.0" encoding="utf-8"?>
<ax:ocx xmlns:ax="http://schemas.microsoft.com/office/2006/activeX" xmlns:r="http://schemas.openxmlformats.org/officeDocument/2006/relationships" ax:classid="{5512D116-5CC6-11CF-8D67-00AA00BDCE1D}" ax:persistence="persistStream" r:id="rId1"/>
</file>

<file path=xl/activeX/activeX569.xml><?xml version="1.0" encoding="utf-8"?>
<ax:ocx xmlns:ax="http://schemas.microsoft.com/office/2006/activeX" xmlns:r="http://schemas.openxmlformats.org/officeDocument/2006/relationships" ax:classid="{5512D116-5CC6-11CF-8D67-00AA00BDCE1D}" ax:persistence="persistStream" r:id="rId1"/>
</file>

<file path=xl/activeX/activeX57.xml><?xml version="1.0" encoding="utf-8"?>
<ax:ocx xmlns:ax="http://schemas.microsoft.com/office/2006/activeX" xmlns:r="http://schemas.openxmlformats.org/officeDocument/2006/relationships" ax:classid="{5512D116-5CC6-11CF-8D67-00AA00BDCE1D}" ax:persistence="persistStream" r:id="rId1"/>
</file>

<file path=xl/activeX/activeX570.xml><?xml version="1.0" encoding="utf-8"?>
<ax:ocx xmlns:ax="http://schemas.microsoft.com/office/2006/activeX" xmlns:r="http://schemas.openxmlformats.org/officeDocument/2006/relationships" ax:classid="{5512D116-5CC6-11CF-8D67-00AA00BDCE1D}" ax:persistence="persistStream" r:id="rId1"/>
</file>

<file path=xl/activeX/activeX571.xml><?xml version="1.0" encoding="utf-8"?>
<ax:ocx xmlns:ax="http://schemas.microsoft.com/office/2006/activeX" xmlns:r="http://schemas.openxmlformats.org/officeDocument/2006/relationships" ax:classid="{5512D116-5CC6-11CF-8D67-00AA00BDCE1D}" ax:persistence="persistStream" r:id="rId1"/>
</file>

<file path=xl/activeX/activeX572.xml><?xml version="1.0" encoding="utf-8"?>
<ax:ocx xmlns:ax="http://schemas.microsoft.com/office/2006/activeX" xmlns:r="http://schemas.openxmlformats.org/officeDocument/2006/relationships" ax:classid="{5512D116-5CC6-11CF-8D67-00AA00BDCE1D}" ax:persistence="persistStream" r:id="rId1"/>
</file>

<file path=xl/activeX/activeX573.xml><?xml version="1.0" encoding="utf-8"?>
<ax:ocx xmlns:ax="http://schemas.microsoft.com/office/2006/activeX" xmlns:r="http://schemas.openxmlformats.org/officeDocument/2006/relationships" ax:classid="{5512D116-5CC6-11CF-8D67-00AA00BDCE1D}" ax:persistence="persistStream" r:id="rId1"/>
</file>

<file path=xl/activeX/activeX574.xml><?xml version="1.0" encoding="utf-8"?>
<ax:ocx xmlns:ax="http://schemas.microsoft.com/office/2006/activeX" xmlns:r="http://schemas.openxmlformats.org/officeDocument/2006/relationships" ax:classid="{5512D116-5CC6-11CF-8D67-00AA00BDCE1D}" ax:persistence="persistStream" r:id="rId1"/>
</file>

<file path=xl/activeX/activeX575.xml><?xml version="1.0" encoding="utf-8"?>
<ax:ocx xmlns:ax="http://schemas.microsoft.com/office/2006/activeX" xmlns:r="http://schemas.openxmlformats.org/officeDocument/2006/relationships" ax:classid="{5512D116-5CC6-11CF-8D67-00AA00BDCE1D}" ax:persistence="persistStream" r:id="rId1"/>
</file>

<file path=xl/activeX/activeX576.xml><?xml version="1.0" encoding="utf-8"?>
<ax:ocx xmlns:ax="http://schemas.microsoft.com/office/2006/activeX" xmlns:r="http://schemas.openxmlformats.org/officeDocument/2006/relationships" ax:classid="{5512D116-5CC6-11CF-8D67-00AA00BDCE1D}" ax:persistence="persistStream" r:id="rId1"/>
</file>

<file path=xl/activeX/activeX577.xml><?xml version="1.0" encoding="utf-8"?>
<ax:ocx xmlns:ax="http://schemas.microsoft.com/office/2006/activeX" xmlns:r="http://schemas.openxmlformats.org/officeDocument/2006/relationships" ax:classid="{5512D116-5CC6-11CF-8D67-00AA00BDCE1D}" ax:persistence="persistStream" r:id="rId1"/>
</file>

<file path=xl/activeX/activeX578.xml><?xml version="1.0" encoding="utf-8"?>
<ax:ocx xmlns:ax="http://schemas.microsoft.com/office/2006/activeX" xmlns:r="http://schemas.openxmlformats.org/officeDocument/2006/relationships" ax:classid="{5512D116-5CC6-11CF-8D67-00AA00BDCE1D}" ax:persistence="persistStream" r:id="rId1"/>
</file>

<file path=xl/activeX/activeX579.xml><?xml version="1.0" encoding="utf-8"?>
<ax:ocx xmlns:ax="http://schemas.microsoft.com/office/2006/activeX" xmlns:r="http://schemas.openxmlformats.org/officeDocument/2006/relationships" ax:classid="{5512D116-5CC6-11CF-8D67-00AA00BDCE1D}" ax:persistence="persistStream" r:id="rId1"/>
</file>

<file path=xl/activeX/activeX58.xml><?xml version="1.0" encoding="utf-8"?>
<ax:ocx xmlns:ax="http://schemas.microsoft.com/office/2006/activeX" xmlns:r="http://schemas.openxmlformats.org/officeDocument/2006/relationships" ax:classid="{5512D116-5CC6-11CF-8D67-00AA00BDCE1D}" ax:persistence="persistStream" r:id="rId1"/>
</file>

<file path=xl/activeX/activeX580.xml><?xml version="1.0" encoding="utf-8"?>
<ax:ocx xmlns:ax="http://schemas.microsoft.com/office/2006/activeX" xmlns:r="http://schemas.openxmlformats.org/officeDocument/2006/relationships" ax:classid="{5512D116-5CC6-11CF-8D67-00AA00BDCE1D}" ax:persistence="persistStream" r:id="rId1"/>
</file>

<file path=xl/activeX/activeX581.xml><?xml version="1.0" encoding="utf-8"?>
<ax:ocx xmlns:ax="http://schemas.microsoft.com/office/2006/activeX" xmlns:r="http://schemas.openxmlformats.org/officeDocument/2006/relationships" ax:classid="{5512D116-5CC6-11CF-8D67-00AA00BDCE1D}" ax:persistence="persistStream" r:id="rId1"/>
</file>

<file path=xl/activeX/activeX582.xml><?xml version="1.0" encoding="utf-8"?>
<ax:ocx xmlns:ax="http://schemas.microsoft.com/office/2006/activeX" xmlns:r="http://schemas.openxmlformats.org/officeDocument/2006/relationships" ax:classid="{5512D116-5CC6-11CF-8D67-00AA00BDCE1D}" ax:persistence="persistStream" r:id="rId1"/>
</file>

<file path=xl/activeX/activeX583.xml><?xml version="1.0" encoding="utf-8"?>
<ax:ocx xmlns:ax="http://schemas.microsoft.com/office/2006/activeX" xmlns:r="http://schemas.openxmlformats.org/officeDocument/2006/relationships" ax:classid="{5512D116-5CC6-11CF-8D67-00AA00BDCE1D}" ax:persistence="persistStream" r:id="rId1"/>
</file>

<file path=xl/activeX/activeX584.xml><?xml version="1.0" encoding="utf-8"?>
<ax:ocx xmlns:ax="http://schemas.microsoft.com/office/2006/activeX" xmlns:r="http://schemas.openxmlformats.org/officeDocument/2006/relationships" ax:classid="{5512D116-5CC6-11CF-8D67-00AA00BDCE1D}" ax:persistence="persistStream" r:id="rId1"/>
</file>

<file path=xl/activeX/activeX585.xml><?xml version="1.0" encoding="utf-8"?>
<ax:ocx xmlns:ax="http://schemas.microsoft.com/office/2006/activeX" xmlns:r="http://schemas.openxmlformats.org/officeDocument/2006/relationships" ax:classid="{5512D116-5CC6-11CF-8D67-00AA00BDCE1D}" ax:persistence="persistStream" r:id="rId1"/>
</file>

<file path=xl/activeX/activeX586.xml><?xml version="1.0" encoding="utf-8"?>
<ax:ocx xmlns:ax="http://schemas.microsoft.com/office/2006/activeX" xmlns:r="http://schemas.openxmlformats.org/officeDocument/2006/relationships" ax:classid="{5512D116-5CC6-11CF-8D67-00AA00BDCE1D}" ax:persistence="persistStream" r:id="rId1"/>
</file>

<file path=xl/activeX/activeX587.xml><?xml version="1.0" encoding="utf-8"?>
<ax:ocx xmlns:ax="http://schemas.microsoft.com/office/2006/activeX" xmlns:r="http://schemas.openxmlformats.org/officeDocument/2006/relationships" ax:classid="{5512D116-5CC6-11CF-8D67-00AA00BDCE1D}" ax:persistence="persistStream" r:id="rId1"/>
</file>

<file path=xl/activeX/activeX588.xml><?xml version="1.0" encoding="utf-8"?>
<ax:ocx xmlns:ax="http://schemas.microsoft.com/office/2006/activeX" xmlns:r="http://schemas.openxmlformats.org/officeDocument/2006/relationships" ax:classid="{5512D116-5CC6-11CF-8D67-00AA00BDCE1D}" ax:persistence="persistStream" r:id="rId1"/>
</file>

<file path=xl/activeX/activeX589.xml><?xml version="1.0" encoding="utf-8"?>
<ax:ocx xmlns:ax="http://schemas.microsoft.com/office/2006/activeX" xmlns:r="http://schemas.openxmlformats.org/officeDocument/2006/relationships" ax:classid="{5512D116-5CC6-11CF-8D67-00AA00BDCE1D}" ax:persistence="persistStream" r:id="rId1"/>
</file>

<file path=xl/activeX/activeX59.xml><?xml version="1.0" encoding="utf-8"?>
<ax:ocx xmlns:ax="http://schemas.microsoft.com/office/2006/activeX" xmlns:r="http://schemas.openxmlformats.org/officeDocument/2006/relationships" ax:classid="{5512D116-5CC6-11CF-8D67-00AA00BDCE1D}" ax:persistence="persistStream" r:id="rId1"/>
</file>

<file path=xl/activeX/activeX590.xml><?xml version="1.0" encoding="utf-8"?>
<ax:ocx xmlns:ax="http://schemas.microsoft.com/office/2006/activeX" xmlns:r="http://schemas.openxmlformats.org/officeDocument/2006/relationships" ax:classid="{5512D116-5CC6-11CF-8D67-00AA00BDCE1D}" ax:persistence="persistStream" r:id="rId1"/>
</file>

<file path=xl/activeX/activeX591.xml><?xml version="1.0" encoding="utf-8"?>
<ax:ocx xmlns:ax="http://schemas.microsoft.com/office/2006/activeX" xmlns:r="http://schemas.openxmlformats.org/officeDocument/2006/relationships" ax:classid="{5512D116-5CC6-11CF-8D67-00AA00BDCE1D}" ax:persistence="persistStream" r:id="rId1"/>
</file>

<file path=xl/activeX/activeX592.xml><?xml version="1.0" encoding="utf-8"?>
<ax:ocx xmlns:ax="http://schemas.microsoft.com/office/2006/activeX" xmlns:r="http://schemas.openxmlformats.org/officeDocument/2006/relationships" ax:classid="{5512D116-5CC6-11CF-8D67-00AA00BDCE1D}" ax:persistence="persistStream" r:id="rId1"/>
</file>

<file path=xl/activeX/activeX593.xml><?xml version="1.0" encoding="utf-8"?>
<ax:ocx xmlns:ax="http://schemas.microsoft.com/office/2006/activeX" xmlns:r="http://schemas.openxmlformats.org/officeDocument/2006/relationships" ax:classid="{5512D116-5CC6-11CF-8D67-00AA00BDCE1D}" ax:persistence="persistStream" r:id="rId1"/>
</file>

<file path=xl/activeX/activeX594.xml><?xml version="1.0" encoding="utf-8"?>
<ax:ocx xmlns:ax="http://schemas.microsoft.com/office/2006/activeX" xmlns:r="http://schemas.openxmlformats.org/officeDocument/2006/relationships" ax:classid="{5512D116-5CC6-11CF-8D67-00AA00BDCE1D}" ax:persistence="persistStream" r:id="rId1"/>
</file>

<file path=xl/activeX/activeX595.xml><?xml version="1.0" encoding="utf-8"?>
<ax:ocx xmlns:ax="http://schemas.microsoft.com/office/2006/activeX" xmlns:r="http://schemas.openxmlformats.org/officeDocument/2006/relationships" ax:classid="{5512D116-5CC6-11CF-8D67-00AA00BDCE1D}" ax:persistence="persistStream" r:id="rId1"/>
</file>

<file path=xl/activeX/activeX596.xml><?xml version="1.0" encoding="utf-8"?>
<ax:ocx xmlns:ax="http://schemas.microsoft.com/office/2006/activeX" xmlns:r="http://schemas.openxmlformats.org/officeDocument/2006/relationships" ax:classid="{5512D116-5CC6-11CF-8D67-00AA00BDCE1D}" ax:persistence="persistStream" r:id="rId1"/>
</file>

<file path=xl/activeX/activeX597.xml><?xml version="1.0" encoding="utf-8"?>
<ax:ocx xmlns:ax="http://schemas.microsoft.com/office/2006/activeX" xmlns:r="http://schemas.openxmlformats.org/officeDocument/2006/relationships" ax:classid="{5512D116-5CC6-11CF-8D67-00AA00BDCE1D}" ax:persistence="persistStream" r:id="rId1"/>
</file>

<file path=xl/activeX/activeX598.xml><?xml version="1.0" encoding="utf-8"?>
<ax:ocx xmlns:ax="http://schemas.microsoft.com/office/2006/activeX" xmlns:r="http://schemas.openxmlformats.org/officeDocument/2006/relationships" ax:classid="{5512D116-5CC6-11CF-8D67-00AA00BDCE1D}" ax:persistence="persistStream" r:id="rId1"/>
</file>

<file path=xl/activeX/activeX599.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60.xml><?xml version="1.0" encoding="utf-8"?>
<ax:ocx xmlns:ax="http://schemas.microsoft.com/office/2006/activeX" xmlns:r="http://schemas.openxmlformats.org/officeDocument/2006/relationships" ax:classid="{5512D116-5CC6-11CF-8D67-00AA00BDCE1D}" ax:persistence="persistStream" r:id="rId1"/>
</file>

<file path=xl/activeX/activeX600.xml><?xml version="1.0" encoding="utf-8"?>
<ax:ocx xmlns:ax="http://schemas.microsoft.com/office/2006/activeX" xmlns:r="http://schemas.openxmlformats.org/officeDocument/2006/relationships" ax:classid="{5512D116-5CC6-11CF-8D67-00AA00BDCE1D}" ax:persistence="persistStream" r:id="rId1"/>
</file>

<file path=xl/activeX/activeX601.xml><?xml version="1.0" encoding="utf-8"?>
<ax:ocx xmlns:ax="http://schemas.microsoft.com/office/2006/activeX" xmlns:r="http://schemas.openxmlformats.org/officeDocument/2006/relationships" ax:classid="{5512D116-5CC6-11CF-8D67-00AA00BDCE1D}" ax:persistence="persistStream" r:id="rId1"/>
</file>

<file path=xl/activeX/activeX602.xml><?xml version="1.0" encoding="utf-8"?>
<ax:ocx xmlns:ax="http://schemas.microsoft.com/office/2006/activeX" xmlns:r="http://schemas.openxmlformats.org/officeDocument/2006/relationships" ax:classid="{5512D116-5CC6-11CF-8D67-00AA00BDCE1D}" ax:persistence="persistStream" r:id="rId1"/>
</file>

<file path=xl/activeX/activeX603.xml><?xml version="1.0" encoding="utf-8"?>
<ax:ocx xmlns:ax="http://schemas.microsoft.com/office/2006/activeX" xmlns:r="http://schemas.openxmlformats.org/officeDocument/2006/relationships" ax:classid="{5512D116-5CC6-11CF-8D67-00AA00BDCE1D}" ax:persistence="persistStream" r:id="rId1"/>
</file>

<file path=xl/activeX/activeX604.xml><?xml version="1.0" encoding="utf-8"?>
<ax:ocx xmlns:ax="http://schemas.microsoft.com/office/2006/activeX" xmlns:r="http://schemas.openxmlformats.org/officeDocument/2006/relationships" ax:classid="{5512D116-5CC6-11CF-8D67-00AA00BDCE1D}" ax:persistence="persistStream" r:id="rId1"/>
</file>

<file path=xl/activeX/activeX605.xml><?xml version="1.0" encoding="utf-8"?>
<ax:ocx xmlns:ax="http://schemas.microsoft.com/office/2006/activeX" xmlns:r="http://schemas.openxmlformats.org/officeDocument/2006/relationships" ax:classid="{5512D116-5CC6-11CF-8D67-00AA00BDCE1D}" ax:persistence="persistStream" r:id="rId1"/>
</file>

<file path=xl/activeX/activeX606.xml><?xml version="1.0" encoding="utf-8"?>
<ax:ocx xmlns:ax="http://schemas.microsoft.com/office/2006/activeX" xmlns:r="http://schemas.openxmlformats.org/officeDocument/2006/relationships" ax:classid="{5512D116-5CC6-11CF-8D67-00AA00BDCE1D}" ax:persistence="persistStream" r:id="rId1"/>
</file>

<file path=xl/activeX/activeX607.xml><?xml version="1.0" encoding="utf-8"?>
<ax:ocx xmlns:ax="http://schemas.microsoft.com/office/2006/activeX" xmlns:r="http://schemas.openxmlformats.org/officeDocument/2006/relationships" ax:classid="{5512D116-5CC6-11CF-8D67-00AA00BDCE1D}" ax:persistence="persistStream" r:id="rId1"/>
</file>

<file path=xl/activeX/activeX608.xml><?xml version="1.0" encoding="utf-8"?>
<ax:ocx xmlns:ax="http://schemas.microsoft.com/office/2006/activeX" xmlns:r="http://schemas.openxmlformats.org/officeDocument/2006/relationships" ax:classid="{5512D116-5CC6-11CF-8D67-00AA00BDCE1D}" ax:persistence="persistStream" r:id="rId1"/>
</file>

<file path=xl/activeX/activeX609.xml><?xml version="1.0" encoding="utf-8"?>
<ax:ocx xmlns:ax="http://schemas.microsoft.com/office/2006/activeX" xmlns:r="http://schemas.openxmlformats.org/officeDocument/2006/relationships" ax:classid="{5512D116-5CC6-11CF-8D67-00AA00BDCE1D}" ax:persistence="persistStream" r:id="rId1"/>
</file>

<file path=xl/activeX/activeX61.xml><?xml version="1.0" encoding="utf-8"?>
<ax:ocx xmlns:ax="http://schemas.microsoft.com/office/2006/activeX" xmlns:r="http://schemas.openxmlformats.org/officeDocument/2006/relationships" ax:classid="{5512D116-5CC6-11CF-8D67-00AA00BDCE1D}" ax:persistence="persistStream" r:id="rId1"/>
</file>

<file path=xl/activeX/activeX610.xml><?xml version="1.0" encoding="utf-8"?>
<ax:ocx xmlns:ax="http://schemas.microsoft.com/office/2006/activeX" xmlns:r="http://schemas.openxmlformats.org/officeDocument/2006/relationships" ax:classid="{5512D116-5CC6-11CF-8D67-00AA00BDCE1D}" ax:persistence="persistStream" r:id="rId1"/>
</file>

<file path=xl/activeX/activeX611.xml><?xml version="1.0" encoding="utf-8"?>
<ax:ocx xmlns:ax="http://schemas.microsoft.com/office/2006/activeX" xmlns:r="http://schemas.openxmlformats.org/officeDocument/2006/relationships" ax:classid="{5512D116-5CC6-11CF-8D67-00AA00BDCE1D}" ax:persistence="persistStream" r:id="rId1"/>
</file>

<file path=xl/activeX/activeX612.xml><?xml version="1.0" encoding="utf-8"?>
<ax:ocx xmlns:ax="http://schemas.microsoft.com/office/2006/activeX" xmlns:r="http://schemas.openxmlformats.org/officeDocument/2006/relationships" ax:classid="{5512D116-5CC6-11CF-8D67-00AA00BDCE1D}" ax:persistence="persistStream" r:id="rId1"/>
</file>

<file path=xl/activeX/activeX613.xml><?xml version="1.0" encoding="utf-8"?>
<ax:ocx xmlns:ax="http://schemas.microsoft.com/office/2006/activeX" xmlns:r="http://schemas.openxmlformats.org/officeDocument/2006/relationships" ax:classid="{5512D116-5CC6-11CF-8D67-00AA00BDCE1D}" ax:persistence="persistStream" r:id="rId1"/>
</file>

<file path=xl/activeX/activeX614.xml><?xml version="1.0" encoding="utf-8"?>
<ax:ocx xmlns:ax="http://schemas.microsoft.com/office/2006/activeX" xmlns:r="http://schemas.openxmlformats.org/officeDocument/2006/relationships" ax:classid="{5512D116-5CC6-11CF-8D67-00AA00BDCE1D}" ax:persistence="persistStream" r:id="rId1"/>
</file>

<file path=xl/activeX/activeX615.xml><?xml version="1.0" encoding="utf-8"?>
<ax:ocx xmlns:ax="http://schemas.microsoft.com/office/2006/activeX" xmlns:r="http://schemas.openxmlformats.org/officeDocument/2006/relationships" ax:classid="{5512D116-5CC6-11CF-8D67-00AA00BDCE1D}" ax:persistence="persistStream" r:id="rId1"/>
</file>

<file path=xl/activeX/activeX616.xml><?xml version="1.0" encoding="utf-8"?>
<ax:ocx xmlns:ax="http://schemas.microsoft.com/office/2006/activeX" xmlns:r="http://schemas.openxmlformats.org/officeDocument/2006/relationships" ax:classid="{5512D116-5CC6-11CF-8D67-00AA00BDCE1D}" ax:persistence="persistStream" r:id="rId1"/>
</file>

<file path=xl/activeX/activeX617.xml><?xml version="1.0" encoding="utf-8"?>
<ax:ocx xmlns:ax="http://schemas.microsoft.com/office/2006/activeX" xmlns:r="http://schemas.openxmlformats.org/officeDocument/2006/relationships" ax:classid="{5512D116-5CC6-11CF-8D67-00AA00BDCE1D}" ax:persistence="persistStream" r:id="rId1"/>
</file>

<file path=xl/activeX/activeX618.xml><?xml version="1.0" encoding="utf-8"?>
<ax:ocx xmlns:ax="http://schemas.microsoft.com/office/2006/activeX" xmlns:r="http://schemas.openxmlformats.org/officeDocument/2006/relationships" ax:classid="{5512D116-5CC6-11CF-8D67-00AA00BDCE1D}" ax:persistence="persistStream" r:id="rId1"/>
</file>

<file path=xl/activeX/activeX619.xml><?xml version="1.0" encoding="utf-8"?>
<ax:ocx xmlns:ax="http://schemas.microsoft.com/office/2006/activeX" xmlns:r="http://schemas.openxmlformats.org/officeDocument/2006/relationships" ax:classid="{5512D116-5CC6-11CF-8D67-00AA00BDCE1D}" ax:persistence="persistStream" r:id="rId1"/>
</file>

<file path=xl/activeX/activeX62.xml><?xml version="1.0" encoding="utf-8"?>
<ax:ocx xmlns:ax="http://schemas.microsoft.com/office/2006/activeX" xmlns:r="http://schemas.openxmlformats.org/officeDocument/2006/relationships" ax:classid="{5512D116-5CC6-11CF-8D67-00AA00BDCE1D}" ax:persistence="persistStream" r:id="rId1"/>
</file>

<file path=xl/activeX/activeX620.xml><?xml version="1.0" encoding="utf-8"?>
<ax:ocx xmlns:ax="http://schemas.microsoft.com/office/2006/activeX" xmlns:r="http://schemas.openxmlformats.org/officeDocument/2006/relationships" ax:classid="{5512D116-5CC6-11CF-8D67-00AA00BDCE1D}" ax:persistence="persistStream" r:id="rId1"/>
</file>

<file path=xl/activeX/activeX621.xml><?xml version="1.0" encoding="utf-8"?>
<ax:ocx xmlns:ax="http://schemas.microsoft.com/office/2006/activeX" xmlns:r="http://schemas.openxmlformats.org/officeDocument/2006/relationships" ax:classid="{5512D116-5CC6-11CF-8D67-00AA00BDCE1D}" ax:persistence="persistStream" r:id="rId1"/>
</file>

<file path=xl/activeX/activeX622.xml><?xml version="1.0" encoding="utf-8"?>
<ax:ocx xmlns:ax="http://schemas.microsoft.com/office/2006/activeX" xmlns:r="http://schemas.openxmlformats.org/officeDocument/2006/relationships" ax:classid="{5512D116-5CC6-11CF-8D67-00AA00BDCE1D}" ax:persistence="persistStream" r:id="rId1"/>
</file>

<file path=xl/activeX/activeX623.xml><?xml version="1.0" encoding="utf-8"?>
<ax:ocx xmlns:ax="http://schemas.microsoft.com/office/2006/activeX" xmlns:r="http://schemas.openxmlformats.org/officeDocument/2006/relationships" ax:classid="{5512D116-5CC6-11CF-8D67-00AA00BDCE1D}" ax:persistence="persistStream" r:id="rId1"/>
</file>

<file path=xl/activeX/activeX624.xml><?xml version="1.0" encoding="utf-8"?>
<ax:ocx xmlns:ax="http://schemas.microsoft.com/office/2006/activeX" xmlns:r="http://schemas.openxmlformats.org/officeDocument/2006/relationships" ax:classid="{5512D116-5CC6-11CF-8D67-00AA00BDCE1D}" ax:persistence="persistStream" r:id="rId1"/>
</file>

<file path=xl/activeX/activeX625.xml><?xml version="1.0" encoding="utf-8"?>
<ax:ocx xmlns:ax="http://schemas.microsoft.com/office/2006/activeX" xmlns:r="http://schemas.openxmlformats.org/officeDocument/2006/relationships" ax:classid="{5512D116-5CC6-11CF-8D67-00AA00BDCE1D}" ax:persistence="persistStream" r:id="rId1"/>
</file>

<file path=xl/activeX/activeX626.xml><?xml version="1.0" encoding="utf-8"?>
<ax:ocx xmlns:ax="http://schemas.microsoft.com/office/2006/activeX" xmlns:r="http://schemas.openxmlformats.org/officeDocument/2006/relationships" ax:classid="{5512D116-5CC6-11CF-8D67-00AA00BDCE1D}" ax:persistence="persistStream" r:id="rId1"/>
</file>

<file path=xl/activeX/activeX627.xml><?xml version="1.0" encoding="utf-8"?>
<ax:ocx xmlns:ax="http://schemas.microsoft.com/office/2006/activeX" xmlns:r="http://schemas.openxmlformats.org/officeDocument/2006/relationships" ax:classid="{5512D116-5CC6-11CF-8D67-00AA00BDCE1D}" ax:persistence="persistStream" r:id="rId1"/>
</file>

<file path=xl/activeX/activeX628.xml><?xml version="1.0" encoding="utf-8"?>
<ax:ocx xmlns:ax="http://schemas.microsoft.com/office/2006/activeX" xmlns:r="http://schemas.openxmlformats.org/officeDocument/2006/relationships" ax:classid="{5512D116-5CC6-11CF-8D67-00AA00BDCE1D}" ax:persistence="persistStream" r:id="rId1"/>
</file>

<file path=xl/activeX/activeX629.xml><?xml version="1.0" encoding="utf-8"?>
<ax:ocx xmlns:ax="http://schemas.microsoft.com/office/2006/activeX" xmlns:r="http://schemas.openxmlformats.org/officeDocument/2006/relationships" ax:classid="{5512D116-5CC6-11CF-8D67-00AA00BDCE1D}" ax:persistence="persistStream" r:id="rId1"/>
</file>

<file path=xl/activeX/activeX63.xml><?xml version="1.0" encoding="utf-8"?>
<ax:ocx xmlns:ax="http://schemas.microsoft.com/office/2006/activeX" xmlns:r="http://schemas.openxmlformats.org/officeDocument/2006/relationships" ax:classid="{5512D116-5CC6-11CF-8D67-00AA00BDCE1D}" ax:persistence="persistStream" r:id="rId1"/>
</file>

<file path=xl/activeX/activeX630.xml><?xml version="1.0" encoding="utf-8"?>
<ax:ocx xmlns:ax="http://schemas.microsoft.com/office/2006/activeX" xmlns:r="http://schemas.openxmlformats.org/officeDocument/2006/relationships" ax:classid="{5512D116-5CC6-11CF-8D67-00AA00BDCE1D}" ax:persistence="persistStream" r:id="rId1"/>
</file>

<file path=xl/activeX/activeX631.xml><?xml version="1.0" encoding="utf-8"?>
<ax:ocx xmlns:ax="http://schemas.microsoft.com/office/2006/activeX" xmlns:r="http://schemas.openxmlformats.org/officeDocument/2006/relationships" ax:classid="{5512D116-5CC6-11CF-8D67-00AA00BDCE1D}" ax:persistence="persistStream" r:id="rId1"/>
</file>

<file path=xl/activeX/activeX632.xml><?xml version="1.0" encoding="utf-8"?>
<ax:ocx xmlns:ax="http://schemas.microsoft.com/office/2006/activeX" xmlns:r="http://schemas.openxmlformats.org/officeDocument/2006/relationships" ax:classid="{5512D116-5CC6-11CF-8D67-00AA00BDCE1D}" ax:persistence="persistStream" r:id="rId1"/>
</file>

<file path=xl/activeX/activeX633.xml><?xml version="1.0" encoding="utf-8"?>
<ax:ocx xmlns:ax="http://schemas.microsoft.com/office/2006/activeX" xmlns:r="http://schemas.openxmlformats.org/officeDocument/2006/relationships" ax:classid="{5512D116-5CC6-11CF-8D67-00AA00BDCE1D}" ax:persistence="persistStream" r:id="rId1"/>
</file>

<file path=xl/activeX/activeX634.xml><?xml version="1.0" encoding="utf-8"?>
<ax:ocx xmlns:ax="http://schemas.microsoft.com/office/2006/activeX" xmlns:r="http://schemas.openxmlformats.org/officeDocument/2006/relationships" ax:classid="{5512D116-5CC6-11CF-8D67-00AA00BDCE1D}" ax:persistence="persistStream" r:id="rId1"/>
</file>

<file path=xl/activeX/activeX635.xml><?xml version="1.0" encoding="utf-8"?>
<ax:ocx xmlns:ax="http://schemas.microsoft.com/office/2006/activeX" xmlns:r="http://schemas.openxmlformats.org/officeDocument/2006/relationships" ax:classid="{5512D116-5CC6-11CF-8D67-00AA00BDCE1D}" ax:persistence="persistStream" r:id="rId1"/>
</file>

<file path=xl/activeX/activeX636.xml><?xml version="1.0" encoding="utf-8"?>
<ax:ocx xmlns:ax="http://schemas.microsoft.com/office/2006/activeX" xmlns:r="http://schemas.openxmlformats.org/officeDocument/2006/relationships" ax:classid="{5512D116-5CC6-11CF-8D67-00AA00BDCE1D}" ax:persistence="persistStream" r:id="rId1"/>
</file>

<file path=xl/activeX/activeX637.xml><?xml version="1.0" encoding="utf-8"?>
<ax:ocx xmlns:ax="http://schemas.microsoft.com/office/2006/activeX" xmlns:r="http://schemas.openxmlformats.org/officeDocument/2006/relationships" ax:classid="{5512D116-5CC6-11CF-8D67-00AA00BDCE1D}" ax:persistence="persistStream" r:id="rId1"/>
</file>

<file path=xl/activeX/activeX638.xml><?xml version="1.0" encoding="utf-8"?>
<ax:ocx xmlns:ax="http://schemas.microsoft.com/office/2006/activeX" xmlns:r="http://schemas.openxmlformats.org/officeDocument/2006/relationships" ax:classid="{5512D116-5CC6-11CF-8D67-00AA00BDCE1D}" ax:persistence="persistStream" r:id="rId1"/>
</file>

<file path=xl/activeX/activeX639.xml><?xml version="1.0" encoding="utf-8"?>
<ax:ocx xmlns:ax="http://schemas.microsoft.com/office/2006/activeX" xmlns:r="http://schemas.openxmlformats.org/officeDocument/2006/relationships" ax:classid="{5512D116-5CC6-11CF-8D67-00AA00BDCE1D}" ax:persistence="persistStream" r:id="rId1"/>
</file>

<file path=xl/activeX/activeX64.xml><?xml version="1.0" encoding="utf-8"?>
<ax:ocx xmlns:ax="http://schemas.microsoft.com/office/2006/activeX" xmlns:r="http://schemas.openxmlformats.org/officeDocument/2006/relationships" ax:classid="{5512D116-5CC6-11CF-8D67-00AA00BDCE1D}" ax:persistence="persistStream" r:id="rId1"/>
</file>

<file path=xl/activeX/activeX640.xml><?xml version="1.0" encoding="utf-8"?>
<ax:ocx xmlns:ax="http://schemas.microsoft.com/office/2006/activeX" xmlns:r="http://schemas.openxmlformats.org/officeDocument/2006/relationships" ax:classid="{5512D116-5CC6-11CF-8D67-00AA00BDCE1D}" ax:persistence="persistStream" r:id="rId1"/>
</file>

<file path=xl/activeX/activeX641.xml><?xml version="1.0" encoding="utf-8"?>
<ax:ocx xmlns:ax="http://schemas.microsoft.com/office/2006/activeX" xmlns:r="http://schemas.openxmlformats.org/officeDocument/2006/relationships" ax:classid="{5512D116-5CC6-11CF-8D67-00AA00BDCE1D}" ax:persistence="persistStream" r:id="rId1"/>
</file>

<file path=xl/activeX/activeX642.xml><?xml version="1.0" encoding="utf-8"?>
<ax:ocx xmlns:ax="http://schemas.microsoft.com/office/2006/activeX" xmlns:r="http://schemas.openxmlformats.org/officeDocument/2006/relationships" ax:classid="{5512D116-5CC6-11CF-8D67-00AA00BDCE1D}" ax:persistence="persistStream" r:id="rId1"/>
</file>

<file path=xl/activeX/activeX643.xml><?xml version="1.0" encoding="utf-8"?>
<ax:ocx xmlns:ax="http://schemas.microsoft.com/office/2006/activeX" xmlns:r="http://schemas.openxmlformats.org/officeDocument/2006/relationships" ax:classid="{5512D116-5CC6-11CF-8D67-00AA00BDCE1D}" ax:persistence="persistStream" r:id="rId1"/>
</file>

<file path=xl/activeX/activeX644.xml><?xml version="1.0" encoding="utf-8"?>
<ax:ocx xmlns:ax="http://schemas.microsoft.com/office/2006/activeX" xmlns:r="http://schemas.openxmlformats.org/officeDocument/2006/relationships" ax:classid="{5512D116-5CC6-11CF-8D67-00AA00BDCE1D}" ax:persistence="persistStream" r:id="rId1"/>
</file>

<file path=xl/activeX/activeX645.xml><?xml version="1.0" encoding="utf-8"?>
<ax:ocx xmlns:ax="http://schemas.microsoft.com/office/2006/activeX" xmlns:r="http://schemas.openxmlformats.org/officeDocument/2006/relationships" ax:classid="{5512D116-5CC6-11CF-8D67-00AA00BDCE1D}" ax:persistence="persistStream" r:id="rId1"/>
</file>

<file path=xl/activeX/activeX646.xml><?xml version="1.0" encoding="utf-8"?>
<ax:ocx xmlns:ax="http://schemas.microsoft.com/office/2006/activeX" xmlns:r="http://schemas.openxmlformats.org/officeDocument/2006/relationships" ax:classid="{5512D116-5CC6-11CF-8D67-00AA00BDCE1D}" ax:persistence="persistStream" r:id="rId1"/>
</file>

<file path=xl/activeX/activeX647.xml><?xml version="1.0" encoding="utf-8"?>
<ax:ocx xmlns:ax="http://schemas.microsoft.com/office/2006/activeX" xmlns:r="http://schemas.openxmlformats.org/officeDocument/2006/relationships" ax:classid="{5512D116-5CC6-11CF-8D67-00AA00BDCE1D}" ax:persistence="persistStream" r:id="rId1"/>
</file>

<file path=xl/activeX/activeX648.xml><?xml version="1.0" encoding="utf-8"?>
<ax:ocx xmlns:ax="http://schemas.microsoft.com/office/2006/activeX" xmlns:r="http://schemas.openxmlformats.org/officeDocument/2006/relationships" ax:classid="{5512D116-5CC6-11CF-8D67-00AA00BDCE1D}" ax:persistence="persistStream" r:id="rId1"/>
</file>

<file path=xl/activeX/activeX649.xml><?xml version="1.0" encoding="utf-8"?>
<ax:ocx xmlns:ax="http://schemas.microsoft.com/office/2006/activeX" xmlns:r="http://schemas.openxmlformats.org/officeDocument/2006/relationships" ax:classid="{5512D116-5CC6-11CF-8D67-00AA00BDCE1D}" ax:persistence="persistStream" r:id="rId1"/>
</file>

<file path=xl/activeX/activeX65.xml><?xml version="1.0" encoding="utf-8"?>
<ax:ocx xmlns:ax="http://schemas.microsoft.com/office/2006/activeX" xmlns:r="http://schemas.openxmlformats.org/officeDocument/2006/relationships" ax:classid="{5512D116-5CC6-11CF-8D67-00AA00BDCE1D}" ax:persistence="persistStream" r:id="rId1"/>
</file>

<file path=xl/activeX/activeX650.xml><?xml version="1.0" encoding="utf-8"?>
<ax:ocx xmlns:ax="http://schemas.microsoft.com/office/2006/activeX" xmlns:r="http://schemas.openxmlformats.org/officeDocument/2006/relationships" ax:classid="{5512D116-5CC6-11CF-8D67-00AA00BDCE1D}" ax:persistence="persistStream" r:id="rId1"/>
</file>

<file path=xl/activeX/activeX651.xml><?xml version="1.0" encoding="utf-8"?>
<ax:ocx xmlns:ax="http://schemas.microsoft.com/office/2006/activeX" xmlns:r="http://schemas.openxmlformats.org/officeDocument/2006/relationships" ax:classid="{5512D116-5CC6-11CF-8D67-00AA00BDCE1D}" ax:persistence="persistStream" r:id="rId1"/>
</file>

<file path=xl/activeX/activeX652.xml><?xml version="1.0" encoding="utf-8"?>
<ax:ocx xmlns:ax="http://schemas.microsoft.com/office/2006/activeX" xmlns:r="http://schemas.openxmlformats.org/officeDocument/2006/relationships" ax:classid="{5512D116-5CC6-11CF-8D67-00AA00BDCE1D}" ax:persistence="persistStream" r:id="rId1"/>
</file>

<file path=xl/activeX/activeX653.xml><?xml version="1.0" encoding="utf-8"?>
<ax:ocx xmlns:ax="http://schemas.microsoft.com/office/2006/activeX" xmlns:r="http://schemas.openxmlformats.org/officeDocument/2006/relationships" ax:classid="{5512D116-5CC6-11CF-8D67-00AA00BDCE1D}" ax:persistence="persistStream" r:id="rId1"/>
</file>

<file path=xl/activeX/activeX654.xml><?xml version="1.0" encoding="utf-8"?>
<ax:ocx xmlns:ax="http://schemas.microsoft.com/office/2006/activeX" xmlns:r="http://schemas.openxmlformats.org/officeDocument/2006/relationships" ax:classid="{5512D116-5CC6-11CF-8D67-00AA00BDCE1D}" ax:persistence="persistStream" r:id="rId1"/>
</file>

<file path=xl/activeX/activeX655.xml><?xml version="1.0" encoding="utf-8"?>
<ax:ocx xmlns:ax="http://schemas.microsoft.com/office/2006/activeX" xmlns:r="http://schemas.openxmlformats.org/officeDocument/2006/relationships" ax:classid="{5512D116-5CC6-11CF-8D67-00AA00BDCE1D}" ax:persistence="persistStream" r:id="rId1"/>
</file>

<file path=xl/activeX/activeX656.xml><?xml version="1.0" encoding="utf-8"?>
<ax:ocx xmlns:ax="http://schemas.microsoft.com/office/2006/activeX" xmlns:r="http://schemas.openxmlformats.org/officeDocument/2006/relationships" ax:classid="{5512D116-5CC6-11CF-8D67-00AA00BDCE1D}" ax:persistence="persistStream" r:id="rId1"/>
</file>

<file path=xl/activeX/activeX657.xml><?xml version="1.0" encoding="utf-8"?>
<ax:ocx xmlns:ax="http://schemas.microsoft.com/office/2006/activeX" xmlns:r="http://schemas.openxmlformats.org/officeDocument/2006/relationships" ax:classid="{5512D116-5CC6-11CF-8D67-00AA00BDCE1D}" ax:persistence="persistStream" r:id="rId1"/>
</file>

<file path=xl/activeX/activeX658.xml><?xml version="1.0" encoding="utf-8"?>
<ax:ocx xmlns:ax="http://schemas.microsoft.com/office/2006/activeX" xmlns:r="http://schemas.openxmlformats.org/officeDocument/2006/relationships" ax:classid="{5512D116-5CC6-11CF-8D67-00AA00BDCE1D}" ax:persistence="persistStream" r:id="rId1"/>
</file>

<file path=xl/activeX/activeX659.xml><?xml version="1.0" encoding="utf-8"?>
<ax:ocx xmlns:ax="http://schemas.microsoft.com/office/2006/activeX" xmlns:r="http://schemas.openxmlformats.org/officeDocument/2006/relationships" ax:classid="{5512D116-5CC6-11CF-8D67-00AA00BDCE1D}" ax:persistence="persistStream" r:id="rId1"/>
</file>

<file path=xl/activeX/activeX66.xml><?xml version="1.0" encoding="utf-8"?>
<ax:ocx xmlns:ax="http://schemas.microsoft.com/office/2006/activeX" xmlns:r="http://schemas.openxmlformats.org/officeDocument/2006/relationships" ax:classid="{5512D116-5CC6-11CF-8D67-00AA00BDCE1D}" ax:persistence="persistStream" r:id="rId1"/>
</file>

<file path=xl/activeX/activeX660.xml><?xml version="1.0" encoding="utf-8"?>
<ax:ocx xmlns:ax="http://schemas.microsoft.com/office/2006/activeX" xmlns:r="http://schemas.openxmlformats.org/officeDocument/2006/relationships" ax:classid="{5512D116-5CC6-11CF-8D67-00AA00BDCE1D}" ax:persistence="persistStream" r:id="rId1"/>
</file>

<file path=xl/activeX/activeX661.xml><?xml version="1.0" encoding="utf-8"?>
<ax:ocx xmlns:ax="http://schemas.microsoft.com/office/2006/activeX" xmlns:r="http://schemas.openxmlformats.org/officeDocument/2006/relationships" ax:classid="{5512D116-5CC6-11CF-8D67-00AA00BDCE1D}" ax:persistence="persistStream" r:id="rId1"/>
</file>

<file path=xl/activeX/activeX662.xml><?xml version="1.0" encoding="utf-8"?>
<ax:ocx xmlns:ax="http://schemas.microsoft.com/office/2006/activeX" xmlns:r="http://schemas.openxmlformats.org/officeDocument/2006/relationships" ax:classid="{5512D116-5CC6-11CF-8D67-00AA00BDCE1D}" ax:persistence="persistStream" r:id="rId1"/>
</file>

<file path=xl/activeX/activeX663.xml><?xml version="1.0" encoding="utf-8"?>
<ax:ocx xmlns:ax="http://schemas.microsoft.com/office/2006/activeX" xmlns:r="http://schemas.openxmlformats.org/officeDocument/2006/relationships" ax:classid="{5512D116-5CC6-11CF-8D67-00AA00BDCE1D}" ax:persistence="persistStream" r:id="rId1"/>
</file>

<file path=xl/activeX/activeX664.xml><?xml version="1.0" encoding="utf-8"?>
<ax:ocx xmlns:ax="http://schemas.microsoft.com/office/2006/activeX" xmlns:r="http://schemas.openxmlformats.org/officeDocument/2006/relationships" ax:classid="{5512D116-5CC6-11CF-8D67-00AA00BDCE1D}" ax:persistence="persistStream" r:id="rId1"/>
</file>

<file path=xl/activeX/activeX665.xml><?xml version="1.0" encoding="utf-8"?>
<ax:ocx xmlns:ax="http://schemas.microsoft.com/office/2006/activeX" xmlns:r="http://schemas.openxmlformats.org/officeDocument/2006/relationships" ax:classid="{5512D116-5CC6-11CF-8D67-00AA00BDCE1D}" ax:persistence="persistStream" r:id="rId1"/>
</file>

<file path=xl/activeX/activeX666.xml><?xml version="1.0" encoding="utf-8"?>
<ax:ocx xmlns:ax="http://schemas.microsoft.com/office/2006/activeX" xmlns:r="http://schemas.openxmlformats.org/officeDocument/2006/relationships" ax:classid="{5512D116-5CC6-11CF-8D67-00AA00BDCE1D}" ax:persistence="persistStream" r:id="rId1"/>
</file>

<file path=xl/activeX/activeX667.xml><?xml version="1.0" encoding="utf-8"?>
<ax:ocx xmlns:ax="http://schemas.microsoft.com/office/2006/activeX" xmlns:r="http://schemas.openxmlformats.org/officeDocument/2006/relationships" ax:classid="{5512D116-5CC6-11CF-8D67-00AA00BDCE1D}" ax:persistence="persistStream" r:id="rId1"/>
</file>

<file path=xl/activeX/activeX668.xml><?xml version="1.0" encoding="utf-8"?>
<ax:ocx xmlns:ax="http://schemas.microsoft.com/office/2006/activeX" xmlns:r="http://schemas.openxmlformats.org/officeDocument/2006/relationships" ax:classid="{5512D116-5CC6-11CF-8D67-00AA00BDCE1D}" ax:persistence="persistStream" r:id="rId1"/>
</file>

<file path=xl/activeX/activeX669.xml><?xml version="1.0" encoding="utf-8"?>
<ax:ocx xmlns:ax="http://schemas.microsoft.com/office/2006/activeX" xmlns:r="http://schemas.openxmlformats.org/officeDocument/2006/relationships" ax:classid="{5512D116-5CC6-11CF-8D67-00AA00BDCE1D}" ax:persistence="persistStream" r:id="rId1"/>
</file>

<file path=xl/activeX/activeX67.xml><?xml version="1.0" encoding="utf-8"?>
<ax:ocx xmlns:ax="http://schemas.microsoft.com/office/2006/activeX" xmlns:r="http://schemas.openxmlformats.org/officeDocument/2006/relationships" ax:classid="{5512D116-5CC6-11CF-8D67-00AA00BDCE1D}" ax:persistence="persistStream" r:id="rId1"/>
</file>

<file path=xl/activeX/activeX670.xml><?xml version="1.0" encoding="utf-8"?>
<ax:ocx xmlns:ax="http://schemas.microsoft.com/office/2006/activeX" xmlns:r="http://schemas.openxmlformats.org/officeDocument/2006/relationships" ax:classid="{5512D116-5CC6-11CF-8D67-00AA00BDCE1D}" ax:persistence="persistStream" r:id="rId1"/>
</file>

<file path=xl/activeX/activeX671.xml><?xml version="1.0" encoding="utf-8"?>
<ax:ocx xmlns:ax="http://schemas.microsoft.com/office/2006/activeX" xmlns:r="http://schemas.openxmlformats.org/officeDocument/2006/relationships" ax:classid="{5512D116-5CC6-11CF-8D67-00AA00BDCE1D}" ax:persistence="persistStream" r:id="rId1"/>
</file>

<file path=xl/activeX/activeX672.xml><?xml version="1.0" encoding="utf-8"?>
<ax:ocx xmlns:ax="http://schemas.microsoft.com/office/2006/activeX" xmlns:r="http://schemas.openxmlformats.org/officeDocument/2006/relationships" ax:classid="{5512D116-5CC6-11CF-8D67-00AA00BDCE1D}" ax:persistence="persistStream" r:id="rId1"/>
</file>

<file path=xl/activeX/activeX673.xml><?xml version="1.0" encoding="utf-8"?>
<ax:ocx xmlns:ax="http://schemas.microsoft.com/office/2006/activeX" xmlns:r="http://schemas.openxmlformats.org/officeDocument/2006/relationships" ax:classid="{5512D116-5CC6-11CF-8D67-00AA00BDCE1D}" ax:persistence="persistStream" r:id="rId1"/>
</file>

<file path=xl/activeX/activeX674.xml><?xml version="1.0" encoding="utf-8"?>
<ax:ocx xmlns:ax="http://schemas.microsoft.com/office/2006/activeX" xmlns:r="http://schemas.openxmlformats.org/officeDocument/2006/relationships" ax:classid="{5512D116-5CC6-11CF-8D67-00AA00BDCE1D}" ax:persistence="persistStream" r:id="rId1"/>
</file>

<file path=xl/activeX/activeX675.xml><?xml version="1.0" encoding="utf-8"?>
<ax:ocx xmlns:ax="http://schemas.microsoft.com/office/2006/activeX" xmlns:r="http://schemas.openxmlformats.org/officeDocument/2006/relationships" ax:classid="{5512D116-5CC6-11CF-8D67-00AA00BDCE1D}" ax:persistence="persistStream" r:id="rId1"/>
</file>

<file path=xl/activeX/activeX676.xml><?xml version="1.0" encoding="utf-8"?>
<ax:ocx xmlns:ax="http://schemas.microsoft.com/office/2006/activeX" xmlns:r="http://schemas.openxmlformats.org/officeDocument/2006/relationships" ax:classid="{5512D116-5CC6-11CF-8D67-00AA00BDCE1D}" ax:persistence="persistStream" r:id="rId1"/>
</file>

<file path=xl/activeX/activeX677.xml><?xml version="1.0" encoding="utf-8"?>
<ax:ocx xmlns:ax="http://schemas.microsoft.com/office/2006/activeX" xmlns:r="http://schemas.openxmlformats.org/officeDocument/2006/relationships" ax:classid="{5512D116-5CC6-11CF-8D67-00AA00BDCE1D}" ax:persistence="persistStream" r:id="rId1"/>
</file>

<file path=xl/activeX/activeX678.xml><?xml version="1.0" encoding="utf-8"?>
<ax:ocx xmlns:ax="http://schemas.microsoft.com/office/2006/activeX" xmlns:r="http://schemas.openxmlformats.org/officeDocument/2006/relationships" ax:classid="{5512D116-5CC6-11CF-8D67-00AA00BDCE1D}" ax:persistence="persistStream" r:id="rId1"/>
</file>

<file path=xl/activeX/activeX679.xml><?xml version="1.0" encoding="utf-8"?>
<ax:ocx xmlns:ax="http://schemas.microsoft.com/office/2006/activeX" xmlns:r="http://schemas.openxmlformats.org/officeDocument/2006/relationships" ax:classid="{5512D116-5CC6-11CF-8D67-00AA00BDCE1D}" ax:persistence="persistStream" r:id="rId1"/>
</file>

<file path=xl/activeX/activeX68.xml><?xml version="1.0" encoding="utf-8"?>
<ax:ocx xmlns:ax="http://schemas.microsoft.com/office/2006/activeX" xmlns:r="http://schemas.openxmlformats.org/officeDocument/2006/relationships" ax:classid="{5512D116-5CC6-11CF-8D67-00AA00BDCE1D}" ax:persistence="persistStream" r:id="rId1"/>
</file>

<file path=xl/activeX/activeX680.xml><?xml version="1.0" encoding="utf-8"?>
<ax:ocx xmlns:ax="http://schemas.microsoft.com/office/2006/activeX" xmlns:r="http://schemas.openxmlformats.org/officeDocument/2006/relationships" ax:classid="{5512D116-5CC6-11CF-8D67-00AA00BDCE1D}" ax:persistence="persistStream" r:id="rId1"/>
</file>

<file path=xl/activeX/activeX681.xml><?xml version="1.0" encoding="utf-8"?>
<ax:ocx xmlns:ax="http://schemas.microsoft.com/office/2006/activeX" xmlns:r="http://schemas.openxmlformats.org/officeDocument/2006/relationships" ax:classid="{5512D116-5CC6-11CF-8D67-00AA00BDCE1D}" ax:persistence="persistStream" r:id="rId1"/>
</file>

<file path=xl/activeX/activeX682.xml><?xml version="1.0" encoding="utf-8"?>
<ax:ocx xmlns:ax="http://schemas.microsoft.com/office/2006/activeX" xmlns:r="http://schemas.openxmlformats.org/officeDocument/2006/relationships" ax:classid="{5512D116-5CC6-11CF-8D67-00AA00BDCE1D}" ax:persistence="persistStream" r:id="rId1"/>
</file>

<file path=xl/activeX/activeX683.xml><?xml version="1.0" encoding="utf-8"?>
<ax:ocx xmlns:ax="http://schemas.microsoft.com/office/2006/activeX" xmlns:r="http://schemas.openxmlformats.org/officeDocument/2006/relationships" ax:classid="{5512D116-5CC6-11CF-8D67-00AA00BDCE1D}" ax:persistence="persistStream" r:id="rId1"/>
</file>

<file path=xl/activeX/activeX684.xml><?xml version="1.0" encoding="utf-8"?>
<ax:ocx xmlns:ax="http://schemas.microsoft.com/office/2006/activeX" xmlns:r="http://schemas.openxmlformats.org/officeDocument/2006/relationships" ax:classid="{5512D116-5CC6-11CF-8D67-00AA00BDCE1D}" ax:persistence="persistStream" r:id="rId1"/>
</file>

<file path=xl/activeX/activeX685.xml><?xml version="1.0" encoding="utf-8"?>
<ax:ocx xmlns:ax="http://schemas.microsoft.com/office/2006/activeX" xmlns:r="http://schemas.openxmlformats.org/officeDocument/2006/relationships" ax:classid="{5512D116-5CC6-11CF-8D67-00AA00BDCE1D}" ax:persistence="persistStream" r:id="rId1"/>
</file>

<file path=xl/activeX/activeX686.xml><?xml version="1.0" encoding="utf-8"?>
<ax:ocx xmlns:ax="http://schemas.microsoft.com/office/2006/activeX" xmlns:r="http://schemas.openxmlformats.org/officeDocument/2006/relationships" ax:classid="{5512D116-5CC6-11CF-8D67-00AA00BDCE1D}" ax:persistence="persistStream" r:id="rId1"/>
</file>

<file path=xl/activeX/activeX687.xml><?xml version="1.0" encoding="utf-8"?>
<ax:ocx xmlns:ax="http://schemas.microsoft.com/office/2006/activeX" xmlns:r="http://schemas.openxmlformats.org/officeDocument/2006/relationships" ax:classid="{5512D116-5CC6-11CF-8D67-00AA00BDCE1D}" ax:persistence="persistStream" r:id="rId1"/>
</file>

<file path=xl/activeX/activeX688.xml><?xml version="1.0" encoding="utf-8"?>
<ax:ocx xmlns:ax="http://schemas.microsoft.com/office/2006/activeX" xmlns:r="http://schemas.openxmlformats.org/officeDocument/2006/relationships" ax:classid="{5512D116-5CC6-11CF-8D67-00AA00BDCE1D}" ax:persistence="persistStream" r:id="rId1"/>
</file>

<file path=xl/activeX/activeX689.xml><?xml version="1.0" encoding="utf-8"?>
<ax:ocx xmlns:ax="http://schemas.microsoft.com/office/2006/activeX" xmlns:r="http://schemas.openxmlformats.org/officeDocument/2006/relationships" ax:classid="{5512D116-5CC6-11CF-8D67-00AA00BDCE1D}" ax:persistence="persistStream" r:id="rId1"/>
</file>

<file path=xl/activeX/activeX69.xml><?xml version="1.0" encoding="utf-8"?>
<ax:ocx xmlns:ax="http://schemas.microsoft.com/office/2006/activeX" xmlns:r="http://schemas.openxmlformats.org/officeDocument/2006/relationships" ax:classid="{5512D116-5CC6-11CF-8D67-00AA00BDCE1D}" ax:persistence="persistStream" r:id="rId1"/>
</file>

<file path=xl/activeX/activeX690.xml><?xml version="1.0" encoding="utf-8"?>
<ax:ocx xmlns:ax="http://schemas.microsoft.com/office/2006/activeX" xmlns:r="http://schemas.openxmlformats.org/officeDocument/2006/relationships" ax:classid="{5512D116-5CC6-11CF-8D67-00AA00BDCE1D}" ax:persistence="persistStream" r:id="rId1"/>
</file>

<file path=xl/activeX/activeX691.xml><?xml version="1.0" encoding="utf-8"?>
<ax:ocx xmlns:ax="http://schemas.microsoft.com/office/2006/activeX" xmlns:r="http://schemas.openxmlformats.org/officeDocument/2006/relationships" ax:classid="{5512D116-5CC6-11CF-8D67-00AA00BDCE1D}" ax:persistence="persistStream" r:id="rId1"/>
</file>

<file path=xl/activeX/activeX692.xml><?xml version="1.0" encoding="utf-8"?>
<ax:ocx xmlns:ax="http://schemas.microsoft.com/office/2006/activeX" xmlns:r="http://schemas.openxmlformats.org/officeDocument/2006/relationships" ax:classid="{5512D116-5CC6-11CF-8D67-00AA00BDCE1D}" ax:persistence="persistStream" r:id="rId1"/>
</file>

<file path=xl/activeX/activeX693.xml><?xml version="1.0" encoding="utf-8"?>
<ax:ocx xmlns:ax="http://schemas.microsoft.com/office/2006/activeX" xmlns:r="http://schemas.openxmlformats.org/officeDocument/2006/relationships" ax:classid="{5512D116-5CC6-11CF-8D67-00AA00BDCE1D}" ax:persistence="persistStream" r:id="rId1"/>
</file>

<file path=xl/activeX/activeX694.xml><?xml version="1.0" encoding="utf-8"?>
<ax:ocx xmlns:ax="http://schemas.microsoft.com/office/2006/activeX" xmlns:r="http://schemas.openxmlformats.org/officeDocument/2006/relationships" ax:classid="{5512D116-5CC6-11CF-8D67-00AA00BDCE1D}" ax:persistence="persistStream" r:id="rId1"/>
</file>

<file path=xl/activeX/activeX695.xml><?xml version="1.0" encoding="utf-8"?>
<ax:ocx xmlns:ax="http://schemas.microsoft.com/office/2006/activeX" xmlns:r="http://schemas.openxmlformats.org/officeDocument/2006/relationships" ax:classid="{5512D116-5CC6-11CF-8D67-00AA00BDCE1D}" ax:persistence="persistStream" r:id="rId1"/>
</file>

<file path=xl/activeX/activeX696.xml><?xml version="1.0" encoding="utf-8"?>
<ax:ocx xmlns:ax="http://schemas.microsoft.com/office/2006/activeX" xmlns:r="http://schemas.openxmlformats.org/officeDocument/2006/relationships" ax:classid="{5512D116-5CC6-11CF-8D67-00AA00BDCE1D}" ax:persistence="persistStream" r:id="rId1"/>
</file>

<file path=xl/activeX/activeX697.xml><?xml version="1.0" encoding="utf-8"?>
<ax:ocx xmlns:ax="http://schemas.microsoft.com/office/2006/activeX" xmlns:r="http://schemas.openxmlformats.org/officeDocument/2006/relationships" ax:classid="{5512D116-5CC6-11CF-8D67-00AA00BDCE1D}" ax:persistence="persistStream" r:id="rId1"/>
</file>

<file path=xl/activeX/activeX698.xml><?xml version="1.0" encoding="utf-8"?>
<ax:ocx xmlns:ax="http://schemas.microsoft.com/office/2006/activeX" xmlns:r="http://schemas.openxmlformats.org/officeDocument/2006/relationships" ax:classid="{5512D116-5CC6-11CF-8D67-00AA00BDCE1D}" ax:persistence="persistStream" r:id="rId1"/>
</file>

<file path=xl/activeX/activeX699.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70.xml><?xml version="1.0" encoding="utf-8"?>
<ax:ocx xmlns:ax="http://schemas.microsoft.com/office/2006/activeX" xmlns:r="http://schemas.openxmlformats.org/officeDocument/2006/relationships" ax:classid="{5512D116-5CC6-11CF-8D67-00AA00BDCE1D}" ax:persistence="persistStream" r:id="rId1"/>
</file>

<file path=xl/activeX/activeX700.xml><?xml version="1.0" encoding="utf-8"?>
<ax:ocx xmlns:ax="http://schemas.microsoft.com/office/2006/activeX" xmlns:r="http://schemas.openxmlformats.org/officeDocument/2006/relationships" ax:classid="{5512D116-5CC6-11CF-8D67-00AA00BDCE1D}" ax:persistence="persistStream" r:id="rId1"/>
</file>

<file path=xl/activeX/activeX701.xml><?xml version="1.0" encoding="utf-8"?>
<ax:ocx xmlns:ax="http://schemas.microsoft.com/office/2006/activeX" xmlns:r="http://schemas.openxmlformats.org/officeDocument/2006/relationships" ax:classid="{5512D116-5CC6-11CF-8D67-00AA00BDCE1D}" ax:persistence="persistStream" r:id="rId1"/>
</file>

<file path=xl/activeX/activeX702.xml><?xml version="1.0" encoding="utf-8"?>
<ax:ocx xmlns:ax="http://schemas.microsoft.com/office/2006/activeX" xmlns:r="http://schemas.openxmlformats.org/officeDocument/2006/relationships" ax:classid="{5512D116-5CC6-11CF-8D67-00AA00BDCE1D}" ax:persistence="persistStream" r:id="rId1"/>
</file>

<file path=xl/activeX/activeX703.xml><?xml version="1.0" encoding="utf-8"?>
<ax:ocx xmlns:ax="http://schemas.microsoft.com/office/2006/activeX" xmlns:r="http://schemas.openxmlformats.org/officeDocument/2006/relationships" ax:classid="{5512D116-5CC6-11CF-8D67-00AA00BDCE1D}" ax:persistence="persistStream" r:id="rId1"/>
</file>

<file path=xl/activeX/activeX704.xml><?xml version="1.0" encoding="utf-8"?>
<ax:ocx xmlns:ax="http://schemas.microsoft.com/office/2006/activeX" xmlns:r="http://schemas.openxmlformats.org/officeDocument/2006/relationships" ax:classid="{5512D116-5CC6-11CF-8D67-00AA00BDCE1D}" ax:persistence="persistStream" r:id="rId1"/>
</file>

<file path=xl/activeX/activeX705.xml><?xml version="1.0" encoding="utf-8"?>
<ax:ocx xmlns:ax="http://schemas.microsoft.com/office/2006/activeX" xmlns:r="http://schemas.openxmlformats.org/officeDocument/2006/relationships" ax:classid="{5512D116-5CC6-11CF-8D67-00AA00BDCE1D}" ax:persistence="persistStream" r:id="rId1"/>
</file>

<file path=xl/activeX/activeX706.xml><?xml version="1.0" encoding="utf-8"?>
<ax:ocx xmlns:ax="http://schemas.microsoft.com/office/2006/activeX" xmlns:r="http://schemas.openxmlformats.org/officeDocument/2006/relationships" ax:classid="{5512D116-5CC6-11CF-8D67-00AA00BDCE1D}" ax:persistence="persistStream" r:id="rId1"/>
</file>

<file path=xl/activeX/activeX707.xml><?xml version="1.0" encoding="utf-8"?>
<ax:ocx xmlns:ax="http://schemas.microsoft.com/office/2006/activeX" xmlns:r="http://schemas.openxmlformats.org/officeDocument/2006/relationships" ax:classid="{5512D116-5CC6-11CF-8D67-00AA00BDCE1D}" ax:persistence="persistStream" r:id="rId1"/>
</file>

<file path=xl/activeX/activeX708.xml><?xml version="1.0" encoding="utf-8"?>
<ax:ocx xmlns:ax="http://schemas.microsoft.com/office/2006/activeX" xmlns:r="http://schemas.openxmlformats.org/officeDocument/2006/relationships" ax:classid="{5512D116-5CC6-11CF-8D67-00AA00BDCE1D}" ax:persistence="persistStream" r:id="rId1"/>
</file>

<file path=xl/activeX/activeX709.xml><?xml version="1.0" encoding="utf-8"?>
<ax:ocx xmlns:ax="http://schemas.microsoft.com/office/2006/activeX" xmlns:r="http://schemas.openxmlformats.org/officeDocument/2006/relationships" ax:classid="{5512D116-5CC6-11CF-8D67-00AA00BDCE1D}" ax:persistence="persistStream" r:id="rId1"/>
</file>

<file path=xl/activeX/activeX71.xml><?xml version="1.0" encoding="utf-8"?>
<ax:ocx xmlns:ax="http://schemas.microsoft.com/office/2006/activeX" xmlns:r="http://schemas.openxmlformats.org/officeDocument/2006/relationships" ax:classid="{5512D116-5CC6-11CF-8D67-00AA00BDCE1D}" ax:persistence="persistStream" r:id="rId1"/>
</file>

<file path=xl/activeX/activeX710.xml><?xml version="1.0" encoding="utf-8"?>
<ax:ocx xmlns:ax="http://schemas.microsoft.com/office/2006/activeX" xmlns:r="http://schemas.openxmlformats.org/officeDocument/2006/relationships" ax:classid="{5512D116-5CC6-11CF-8D67-00AA00BDCE1D}" ax:persistence="persistStream" r:id="rId1"/>
</file>

<file path=xl/activeX/activeX711.xml><?xml version="1.0" encoding="utf-8"?>
<ax:ocx xmlns:ax="http://schemas.microsoft.com/office/2006/activeX" xmlns:r="http://schemas.openxmlformats.org/officeDocument/2006/relationships" ax:classid="{5512D116-5CC6-11CF-8D67-00AA00BDCE1D}" ax:persistence="persistStream" r:id="rId1"/>
</file>

<file path=xl/activeX/activeX712.xml><?xml version="1.0" encoding="utf-8"?>
<ax:ocx xmlns:ax="http://schemas.microsoft.com/office/2006/activeX" xmlns:r="http://schemas.openxmlformats.org/officeDocument/2006/relationships" ax:classid="{5512D116-5CC6-11CF-8D67-00AA00BDCE1D}" ax:persistence="persistStream" r:id="rId1"/>
</file>

<file path=xl/activeX/activeX713.xml><?xml version="1.0" encoding="utf-8"?>
<ax:ocx xmlns:ax="http://schemas.microsoft.com/office/2006/activeX" xmlns:r="http://schemas.openxmlformats.org/officeDocument/2006/relationships" ax:classid="{5512D116-5CC6-11CF-8D67-00AA00BDCE1D}" ax:persistence="persistStream" r:id="rId1"/>
</file>

<file path=xl/activeX/activeX714.xml><?xml version="1.0" encoding="utf-8"?>
<ax:ocx xmlns:ax="http://schemas.microsoft.com/office/2006/activeX" xmlns:r="http://schemas.openxmlformats.org/officeDocument/2006/relationships" ax:classid="{5512D116-5CC6-11CF-8D67-00AA00BDCE1D}" ax:persistence="persistStream" r:id="rId1"/>
</file>

<file path=xl/activeX/activeX715.xml><?xml version="1.0" encoding="utf-8"?>
<ax:ocx xmlns:ax="http://schemas.microsoft.com/office/2006/activeX" xmlns:r="http://schemas.openxmlformats.org/officeDocument/2006/relationships" ax:classid="{5512D116-5CC6-11CF-8D67-00AA00BDCE1D}" ax:persistence="persistStream" r:id="rId1"/>
</file>

<file path=xl/activeX/activeX716.xml><?xml version="1.0" encoding="utf-8"?>
<ax:ocx xmlns:ax="http://schemas.microsoft.com/office/2006/activeX" xmlns:r="http://schemas.openxmlformats.org/officeDocument/2006/relationships" ax:classid="{5512D116-5CC6-11CF-8D67-00AA00BDCE1D}" ax:persistence="persistStream" r:id="rId1"/>
</file>

<file path=xl/activeX/activeX717.xml><?xml version="1.0" encoding="utf-8"?>
<ax:ocx xmlns:ax="http://schemas.microsoft.com/office/2006/activeX" xmlns:r="http://schemas.openxmlformats.org/officeDocument/2006/relationships" ax:classid="{5512D116-5CC6-11CF-8D67-00AA00BDCE1D}" ax:persistence="persistStream" r:id="rId1"/>
</file>

<file path=xl/activeX/activeX718.xml><?xml version="1.0" encoding="utf-8"?>
<ax:ocx xmlns:ax="http://schemas.microsoft.com/office/2006/activeX" xmlns:r="http://schemas.openxmlformats.org/officeDocument/2006/relationships" ax:classid="{5512D116-5CC6-11CF-8D67-00AA00BDCE1D}" ax:persistence="persistStream" r:id="rId1"/>
</file>

<file path=xl/activeX/activeX719.xml><?xml version="1.0" encoding="utf-8"?>
<ax:ocx xmlns:ax="http://schemas.microsoft.com/office/2006/activeX" xmlns:r="http://schemas.openxmlformats.org/officeDocument/2006/relationships" ax:classid="{5512D116-5CC6-11CF-8D67-00AA00BDCE1D}" ax:persistence="persistStream" r:id="rId1"/>
</file>

<file path=xl/activeX/activeX72.xml><?xml version="1.0" encoding="utf-8"?>
<ax:ocx xmlns:ax="http://schemas.microsoft.com/office/2006/activeX" xmlns:r="http://schemas.openxmlformats.org/officeDocument/2006/relationships" ax:classid="{5512D116-5CC6-11CF-8D67-00AA00BDCE1D}" ax:persistence="persistStream" r:id="rId1"/>
</file>

<file path=xl/activeX/activeX720.xml><?xml version="1.0" encoding="utf-8"?>
<ax:ocx xmlns:ax="http://schemas.microsoft.com/office/2006/activeX" xmlns:r="http://schemas.openxmlformats.org/officeDocument/2006/relationships" ax:classid="{5512D116-5CC6-11CF-8D67-00AA00BDCE1D}" ax:persistence="persistStream" r:id="rId1"/>
</file>

<file path=xl/activeX/activeX721.xml><?xml version="1.0" encoding="utf-8"?>
<ax:ocx xmlns:ax="http://schemas.microsoft.com/office/2006/activeX" xmlns:r="http://schemas.openxmlformats.org/officeDocument/2006/relationships" ax:classid="{5512D116-5CC6-11CF-8D67-00AA00BDCE1D}" ax:persistence="persistStream" r:id="rId1"/>
</file>

<file path=xl/activeX/activeX722.xml><?xml version="1.0" encoding="utf-8"?>
<ax:ocx xmlns:ax="http://schemas.microsoft.com/office/2006/activeX" xmlns:r="http://schemas.openxmlformats.org/officeDocument/2006/relationships" ax:classid="{5512D116-5CC6-11CF-8D67-00AA00BDCE1D}" ax:persistence="persistStream" r:id="rId1"/>
</file>

<file path=xl/activeX/activeX723.xml><?xml version="1.0" encoding="utf-8"?>
<ax:ocx xmlns:ax="http://schemas.microsoft.com/office/2006/activeX" xmlns:r="http://schemas.openxmlformats.org/officeDocument/2006/relationships" ax:classid="{5512D116-5CC6-11CF-8D67-00AA00BDCE1D}" ax:persistence="persistStream" r:id="rId1"/>
</file>

<file path=xl/activeX/activeX724.xml><?xml version="1.0" encoding="utf-8"?>
<ax:ocx xmlns:ax="http://schemas.microsoft.com/office/2006/activeX" xmlns:r="http://schemas.openxmlformats.org/officeDocument/2006/relationships" ax:classid="{5512D116-5CC6-11CF-8D67-00AA00BDCE1D}" ax:persistence="persistStream" r:id="rId1"/>
</file>

<file path=xl/activeX/activeX725.xml><?xml version="1.0" encoding="utf-8"?>
<ax:ocx xmlns:ax="http://schemas.microsoft.com/office/2006/activeX" xmlns:r="http://schemas.openxmlformats.org/officeDocument/2006/relationships" ax:classid="{5512D116-5CC6-11CF-8D67-00AA00BDCE1D}" ax:persistence="persistStream" r:id="rId1"/>
</file>

<file path=xl/activeX/activeX726.xml><?xml version="1.0" encoding="utf-8"?>
<ax:ocx xmlns:ax="http://schemas.microsoft.com/office/2006/activeX" xmlns:r="http://schemas.openxmlformats.org/officeDocument/2006/relationships" ax:classid="{5512D116-5CC6-11CF-8D67-00AA00BDCE1D}" ax:persistence="persistStream" r:id="rId1"/>
</file>

<file path=xl/activeX/activeX727.xml><?xml version="1.0" encoding="utf-8"?>
<ax:ocx xmlns:ax="http://schemas.microsoft.com/office/2006/activeX" xmlns:r="http://schemas.openxmlformats.org/officeDocument/2006/relationships" ax:classid="{5512D116-5CC6-11CF-8D67-00AA00BDCE1D}" ax:persistence="persistStream" r:id="rId1"/>
</file>

<file path=xl/activeX/activeX728.xml><?xml version="1.0" encoding="utf-8"?>
<ax:ocx xmlns:ax="http://schemas.microsoft.com/office/2006/activeX" xmlns:r="http://schemas.openxmlformats.org/officeDocument/2006/relationships" ax:classid="{5512D116-5CC6-11CF-8D67-00AA00BDCE1D}" ax:persistence="persistStream" r:id="rId1"/>
</file>

<file path=xl/activeX/activeX729.xml><?xml version="1.0" encoding="utf-8"?>
<ax:ocx xmlns:ax="http://schemas.microsoft.com/office/2006/activeX" xmlns:r="http://schemas.openxmlformats.org/officeDocument/2006/relationships" ax:classid="{5512D116-5CC6-11CF-8D67-00AA00BDCE1D}" ax:persistence="persistStream" r:id="rId1"/>
</file>

<file path=xl/activeX/activeX73.xml><?xml version="1.0" encoding="utf-8"?>
<ax:ocx xmlns:ax="http://schemas.microsoft.com/office/2006/activeX" xmlns:r="http://schemas.openxmlformats.org/officeDocument/2006/relationships" ax:classid="{5512D116-5CC6-11CF-8D67-00AA00BDCE1D}" ax:persistence="persistStream" r:id="rId1"/>
</file>

<file path=xl/activeX/activeX730.xml><?xml version="1.0" encoding="utf-8"?>
<ax:ocx xmlns:ax="http://schemas.microsoft.com/office/2006/activeX" xmlns:r="http://schemas.openxmlformats.org/officeDocument/2006/relationships" ax:classid="{5512D116-5CC6-11CF-8D67-00AA00BDCE1D}" ax:persistence="persistStream" r:id="rId1"/>
</file>

<file path=xl/activeX/activeX731.xml><?xml version="1.0" encoding="utf-8"?>
<ax:ocx xmlns:ax="http://schemas.microsoft.com/office/2006/activeX" xmlns:r="http://schemas.openxmlformats.org/officeDocument/2006/relationships" ax:classid="{5512D116-5CC6-11CF-8D67-00AA00BDCE1D}" ax:persistence="persistStream" r:id="rId1"/>
</file>

<file path=xl/activeX/activeX732.xml><?xml version="1.0" encoding="utf-8"?>
<ax:ocx xmlns:ax="http://schemas.microsoft.com/office/2006/activeX" xmlns:r="http://schemas.openxmlformats.org/officeDocument/2006/relationships" ax:classid="{5512D116-5CC6-11CF-8D67-00AA00BDCE1D}" ax:persistence="persistStream" r:id="rId1"/>
</file>

<file path=xl/activeX/activeX733.xml><?xml version="1.0" encoding="utf-8"?>
<ax:ocx xmlns:ax="http://schemas.microsoft.com/office/2006/activeX" xmlns:r="http://schemas.openxmlformats.org/officeDocument/2006/relationships" ax:classid="{5512D116-5CC6-11CF-8D67-00AA00BDCE1D}" ax:persistence="persistStream" r:id="rId1"/>
</file>

<file path=xl/activeX/activeX734.xml><?xml version="1.0" encoding="utf-8"?>
<ax:ocx xmlns:ax="http://schemas.microsoft.com/office/2006/activeX" xmlns:r="http://schemas.openxmlformats.org/officeDocument/2006/relationships" ax:classid="{5512D116-5CC6-11CF-8D67-00AA00BDCE1D}" ax:persistence="persistStream" r:id="rId1"/>
</file>

<file path=xl/activeX/activeX735.xml><?xml version="1.0" encoding="utf-8"?>
<ax:ocx xmlns:ax="http://schemas.microsoft.com/office/2006/activeX" xmlns:r="http://schemas.openxmlformats.org/officeDocument/2006/relationships" ax:classid="{5512D116-5CC6-11CF-8D67-00AA00BDCE1D}" ax:persistence="persistStream" r:id="rId1"/>
</file>

<file path=xl/activeX/activeX736.xml><?xml version="1.0" encoding="utf-8"?>
<ax:ocx xmlns:ax="http://schemas.microsoft.com/office/2006/activeX" xmlns:r="http://schemas.openxmlformats.org/officeDocument/2006/relationships" ax:classid="{5512D116-5CC6-11CF-8D67-00AA00BDCE1D}" ax:persistence="persistStream" r:id="rId1"/>
</file>

<file path=xl/activeX/activeX737.xml><?xml version="1.0" encoding="utf-8"?>
<ax:ocx xmlns:ax="http://schemas.microsoft.com/office/2006/activeX" xmlns:r="http://schemas.openxmlformats.org/officeDocument/2006/relationships" ax:classid="{5512D116-5CC6-11CF-8D67-00AA00BDCE1D}" ax:persistence="persistStream" r:id="rId1"/>
</file>

<file path=xl/activeX/activeX738.xml><?xml version="1.0" encoding="utf-8"?>
<ax:ocx xmlns:ax="http://schemas.microsoft.com/office/2006/activeX" xmlns:r="http://schemas.openxmlformats.org/officeDocument/2006/relationships" ax:classid="{5512D116-5CC6-11CF-8D67-00AA00BDCE1D}" ax:persistence="persistStream" r:id="rId1"/>
</file>

<file path=xl/activeX/activeX739.xml><?xml version="1.0" encoding="utf-8"?>
<ax:ocx xmlns:ax="http://schemas.microsoft.com/office/2006/activeX" xmlns:r="http://schemas.openxmlformats.org/officeDocument/2006/relationships" ax:classid="{5512D116-5CC6-11CF-8D67-00AA00BDCE1D}" ax:persistence="persistStream" r:id="rId1"/>
</file>

<file path=xl/activeX/activeX74.xml><?xml version="1.0" encoding="utf-8"?>
<ax:ocx xmlns:ax="http://schemas.microsoft.com/office/2006/activeX" xmlns:r="http://schemas.openxmlformats.org/officeDocument/2006/relationships" ax:classid="{5512D116-5CC6-11CF-8D67-00AA00BDCE1D}" ax:persistence="persistStream" r:id="rId1"/>
</file>

<file path=xl/activeX/activeX740.xml><?xml version="1.0" encoding="utf-8"?>
<ax:ocx xmlns:ax="http://schemas.microsoft.com/office/2006/activeX" xmlns:r="http://schemas.openxmlformats.org/officeDocument/2006/relationships" ax:classid="{5512D116-5CC6-11CF-8D67-00AA00BDCE1D}" ax:persistence="persistStream" r:id="rId1"/>
</file>

<file path=xl/activeX/activeX741.xml><?xml version="1.0" encoding="utf-8"?>
<ax:ocx xmlns:ax="http://schemas.microsoft.com/office/2006/activeX" xmlns:r="http://schemas.openxmlformats.org/officeDocument/2006/relationships" ax:classid="{5512D116-5CC6-11CF-8D67-00AA00BDCE1D}" ax:persistence="persistStream" r:id="rId1"/>
</file>

<file path=xl/activeX/activeX742.xml><?xml version="1.0" encoding="utf-8"?>
<ax:ocx xmlns:ax="http://schemas.microsoft.com/office/2006/activeX" xmlns:r="http://schemas.openxmlformats.org/officeDocument/2006/relationships" ax:classid="{5512D116-5CC6-11CF-8D67-00AA00BDCE1D}" ax:persistence="persistStream" r:id="rId1"/>
</file>

<file path=xl/activeX/activeX743.xml><?xml version="1.0" encoding="utf-8"?>
<ax:ocx xmlns:ax="http://schemas.microsoft.com/office/2006/activeX" xmlns:r="http://schemas.openxmlformats.org/officeDocument/2006/relationships" ax:classid="{5512D116-5CC6-11CF-8D67-00AA00BDCE1D}" ax:persistence="persistStream" r:id="rId1"/>
</file>

<file path=xl/activeX/activeX744.xml><?xml version="1.0" encoding="utf-8"?>
<ax:ocx xmlns:ax="http://schemas.microsoft.com/office/2006/activeX" xmlns:r="http://schemas.openxmlformats.org/officeDocument/2006/relationships" ax:classid="{5512D116-5CC6-11CF-8D67-00AA00BDCE1D}" ax:persistence="persistStream" r:id="rId1"/>
</file>

<file path=xl/activeX/activeX745.xml><?xml version="1.0" encoding="utf-8"?>
<ax:ocx xmlns:ax="http://schemas.microsoft.com/office/2006/activeX" xmlns:r="http://schemas.openxmlformats.org/officeDocument/2006/relationships" ax:classid="{5512D116-5CC6-11CF-8D67-00AA00BDCE1D}" ax:persistence="persistStream" r:id="rId1"/>
</file>

<file path=xl/activeX/activeX746.xml><?xml version="1.0" encoding="utf-8"?>
<ax:ocx xmlns:ax="http://schemas.microsoft.com/office/2006/activeX" xmlns:r="http://schemas.openxmlformats.org/officeDocument/2006/relationships" ax:classid="{5512D116-5CC6-11CF-8D67-00AA00BDCE1D}" ax:persistence="persistStream" r:id="rId1"/>
</file>

<file path=xl/activeX/activeX747.xml><?xml version="1.0" encoding="utf-8"?>
<ax:ocx xmlns:ax="http://schemas.microsoft.com/office/2006/activeX" xmlns:r="http://schemas.openxmlformats.org/officeDocument/2006/relationships" ax:classid="{5512D116-5CC6-11CF-8D67-00AA00BDCE1D}" ax:persistence="persistStream" r:id="rId1"/>
</file>

<file path=xl/activeX/activeX748.xml><?xml version="1.0" encoding="utf-8"?>
<ax:ocx xmlns:ax="http://schemas.microsoft.com/office/2006/activeX" xmlns:r="http://schemas.openxmlformats.org/officeDocument/2006/relationships" ax:classid="{5512D116-5CC6-11CF-8D67-00AA00BDCE1D}" ax:persistence="persistStream" r:id="rId1"/>
</file>

<file path=xl/activeX/activeX749.xml><?xml version="1.0" encoding="utf-8"?>
<ax:ocx xmlns:ax="http://schemas.microsoft.com/office/2006/activeX" xmlns:r="http://schemas.openxmlformats.org/officeDocument/2006/relationships" ax:classid="{5512D116-5CC6-11CF-8D67-00AA00BDCE1D}" ax:persistence="persistStream" r:id="rId1"/>
</file>

<file path=xl/activeX/activeX75.xml><?xml version="1.0" encoding="utf-8"?>
<ax:ocx xmlns:ax="http://schemas.microsoft.com/office/2006/activeX" xmlns:r="http://schemas.openxmlformats.org/officeDocument/2006/relationships" ax:classid="{5512D116-5CC6-11CF-8D67-00AA00BDCE1D}" ax:persistence="persistStream" r:id="rId1"/>
</file>

<file path=xl/activeX/activeX750.xml><?xml version="1.0" encoding="utf-8"?>
<ax:ocx xmlns:ax="http://schemas.microsoft.com/office/2006/activeX" xmlns:r="http://schemas.openxmlformats.org/officeDocument/2006/relationships" ax:classid="{5512D116-5CC6-11CF-8D67-00AA00BDCE1D}" ax:persistence="persistStream" r:id="rId1"/>
</file>

<file path=xl/activeX/activeX751.xml><?xml version="1.0" encoding="utf-8"?>
<ax:ocx xmlns:ax="http://schemas.microsoft.com/office/2006/activeX" xmlns:r="http://schemas.openxmlformats.org/officeDocument/2006/relationships" ax:classid="{5512D116-5CC6-11CF-8D67-00AA00BDCE1D}" ax:persistence="persistStream" r:id="rId1"/>
</file>

<file path=xl/activeX/activeX752.xml><?xml version="1.0" encoding="utf-8"?>
<ax:ocx xmlns:ax="http://schemas.microsoft.com/office/2006/activeX" xmlns:r="http://schemas.openxmlformats.org/officeDocument/2006/relationships" ax:classid="{5512D116-5CC6-11CF-8D67-00AA00BDCE1D}" ax:persistence="persistStream" r:id="rId1"/>
</file>

<file path=xl/activeX/activeX753.xml><?xml version="1.0" encoding="utf-8"?>
<ax:ocx xmlns:ax="http://schemas.microsoft.com/office/2006/activeX" xmlns:r="http://schemas.openxmlformats.org/officeDocument/2006/relationships" ax:classid="{5512D116-5CC6-11CF-8D67-00AA00BDCE1D}" ax:persistence="persistStream" r:id="rId1"/>
</file>

<file path=xl/activeX/activeX754.xml><?xml version="1.0" encoding="utf-8"?>
<ax:ocx xmlns:ax="http://schemas.microsoft.com/office/2006/activeX" xmlns:r="http://schemas.openxmlformats.org/officeDocument/2006/relationships" ax:classid="{5512D116-5CC6-11CF-8D67-00AA00BDCE1D}" ax:persistence="persistStream" r:id="rId1"/>
</file>

<file path=xl/activeX/activeX755.xml><?xml version="1.0" encoding="utf-8"?>
<ax:ocx xmlns:ax="http://schemas.microsoft.com/office/2006/activeX" xmlns:r="http://schemas.openxmlformats.org/officeDocument/2006/relationships" ax:classid="{5512D116-5CC6-11CF-8D67-00AA00BDCE1D}" ax:persistence="persistStream" r:id="rId1"/>
</file>

<file path=xl/activeX/activeX756.xml><?xml version="1.0" encoding="utf-8"?>
<ax:ocx xmlns:ax="http://schemas.microsoft.com/office/2006/activeX" xmlns:r="http://schemas.openxmlformats.org/officeDocument/2006/relationships" ax:classid="{5512D116-5CC6-11CF-8D67-00AA00BDCE1D}" ax:persistence="persistStream" r:id="rId1"/>
</file>

<file path=xl/activeX/activeX757.xml><?xml version="1.0" encoding="utf-8"?>
<ax:ocx xmlns:ax="http://schemas.microsoft.com/office/2006/activeX" xmlns:r="http://schemas.openxmlformats.org/officeDocument/2006/relationships" ax:classid="{5512D116-5CC6-11CF-8D67-00AA00BDCE1D}" ax:persistence="persistStream" r:id="rId1"/>
</file>

<file path=xl/activeX/activeX758.xml><?xml version="1.0" encoding="utf-8"?>
<ax:ocx xmlns:ax="http://schemas.microsoft.com/office/2006/activeX" xmlns:r="http://schemas.openxmlformats.org/officeDocument/2006/relationships" ax:classid="{5512D116-5CC6-11CF-8D67-00AA00BDCE1D}" ax:persistence="persistStream" r:id="rId1"/>
</file>

<file path=xl/activeX/activeX759.xml><?xml version="1.0" encoding="utf-8"?>
<ax:ocx xmlns:ax="http://schemas.microsoft.com/office/2006/activeX" xmlns:r="http://schemas.openxmlformats.org/officeDocument/2006/relationships" ax:classid="{5512D116-5CC6-11CF-8D67-00AA00BDCE1D}" ax:persistence="persistStream" r:id="rId1"/>
</file>

<file path=xl/activeX/activeX76.xml><?xml version="1.0" encoding="utf-8"?>
<ax:ocx xmlns:ax="http://schemas.microsoft.com/office/2006/activeX" xmlns:r="http://schemas.openxmlformats.org/officeDocument/2006/relationships" ax:classid="{5512D116-5CC6-11CF-8D67-00AA00BDCE1D}" ax:persistence="persistStream" r:id="rId1"/>
</file>

<file path=xl/activeX/activeX760.xml><?xml version="1.0" encoding="utf-8"?>
<ax:ocx xmlns:ax="http://schemas.microsoft.com/office/2006/activeX" xmlns:r="http://schemas.openxmlformats.org/officeDocument/2006/relationships" ax:classid="{5512D116-5CC6-11CF-8D67-00AA00BDCE1D}" ax:persistence="persistStream" r:id="rId1"/>
</file>

<file path=xl/activeX/activeX761.xml><?xml version="1.0" encoding="utf-8"?>
<ax:ocx xmlns:ax="http://schemas.microsoft.com/office/2006/activeX" xmlns:r="http://schemas.openxmlformats.org/officeDocument/2006/relationships" ax:classid="{5512D116-5CC6-11CF-8D67-00AA00BDCE1D}" ax:persistence="persistStream" r:id="rId1"/>
</file>

<file path=xl/activeX/activeX762.xml><?xml version="1.0" encoding="utf-8"?>
<ax:ocx xmlns:ax="http://schemas.microsoft.com/office/2006/activeX" xmlns:r="http://schemas.openxmlformats.org/officeDocument/2006/relationships" ax:classid="{5512D116-5CC6-11CF-8D67-00AA00BDCE1D}" ax:persistence="persistStream" r:id="rId1"/>
</file>

<file path=xl/activeX/activeX763.xml><?xml version="1.0" encoding="utf-8"?>
<ax:ocx xmlns:ax="http://schemas.microsoft.com/office/2006/activeX" xmlns:r="http://schemas.openxmlformats.org/officeDocument/2006/relationships" ax:classid="{5512D116-5CC6-11CF-8D67-00AA00BDCE1D}" ax:persistence="persistStream" r:id="rId1"/>
</file>

<file path=xl/activeX/activeX764.xml><?xml version="1.0" encoding="utf-8"?>
<ax:ocx xmlns:ax="http://schemas.microsoft.com/office/2006/activeX" xmlns:r="http://schemas.openxmlformats.org/officeDocument/2006/relationships" ax:classid="{5512D116-5CC6-11CF-8D67-00AA00BDCE1D}" ax:persistence="persistStream" r:id="rId1"/>
</file>

<file path=xl/activeX/activeX765.xml><?xml version="1.0" encoding="utf-8"?>
<ax:ocx xmlns:ax="http://schemas.microsoft.com/office/2006/activeX" xmlns:r="http://schemas.openxmlformats.org/officeDocument/2006/relationships" ax:classid="{5512D116-5CC6-11CF-8D67-00AA00BDCE1D}" ax:persistence="persistStream" r:id="rId1"/>
</file>

<file path=xl/activeX/activeX766.xml><?xml version="1.0" encoding="utf-8"?>
<ax:ocx xmlns:ax="http://schemas.microsoft.com/office/2006/activeX" xmlns:r="http://schemas.openxmlformats.org/officeDocument/2006/relationships" ax:classid="{5512D116-5CC6-11CF-8D67-00AA00BDCE1D}" ax:persistence="persistStream" r:id="rId1"/>
</file>

<file path=xl/activeX/activeX767.xml><?xml version="1.0" encoding="utf-8"?>
<ax:ocx xmlns:ax="http://schemas.microsoft.com/office/2006/activeX" xmlns:r="http://schemas.openxmlformats.org/officeDocument/2006/relationships" ax:classid="{5512D116-5CC6-11CF-8D67-00AA00BDCE1D}" ax:persistence="persistStream" r:id="rId1"/>
</file>

<file path=xl/activeX/activeX768.xml><?xml version="1.0" encoding="utf-8"?>
<ax:ocx xmlns:ax="http://schemas.microsoft.com/office/2006/activeX" xmlns:r="http://schemas.openxmlformats.org/officeDocument/2006/relationships" ax:classid="{5512D116-5CC6-11CF-8D67-00AA00BDCE1D}" ax:persistence="persistStream" r:id="rId1"/>
</file>

<file path=xl/activeX/activeX769.xml><?xml version="1.0" encoding="utf-8"?>
<ax:ocx xmlns:ax="http://schemas.microsoft.com/office/2006/activeX" xmlns:r="http://schemas.openxmlformats.org/officeDocument/2006/relationships" ax:classid="{5512D116-5CC6-11CF-8D67-00AA00BDCE1D}" ax:persistence="persistStream" r:id="rId1"/>
</file>

<file path=xl/activeX/activeX77.xml><?xml version="1.0" encoding="utf-8"?>
<ax:ocx xmlns:ax="http://schemas.microsoft.com/office/2006/activeX" xmlns:r="http://schemas.openxmlformats.org/officeDocument/2006/relationships" ax:classid="{5512D116-5CC6-11CF-8D67-00AA00BDCE1D}" ax:persistence="persistStream" r:id="rId1"/>
</file>

<file path=xl/activeX/activeX770.xml><?xml version="1.0" encoding="utf-8"?>
<ax:ocx xmlns:ax="http://schemas.microsoft.com/office/2006/activeX" xmlns:r="http://schemas.openxmlformats.org/officeDocument/2006/relationships" ax:classid="{5512D116-5CC6-11CF-8D67-00AA00BDCE1D}" ax:persistence="persistStream" r:id="rId1"/>
</file>

<file path=xl/activeX/activeX771.xml><?xml version="1.0" encoding="utf-8"?>
<ax:ocx xmlns:ax="http://schemas.microsoft.com/office/2006/activeX" xmlns:r="http://schemas.openxmlformats.org/officeDocument/2006/relationships" ax:classid="{5512D116-5CC6-11CF-8D67-00AA00BDCE1D}" ax:persistence="persistStream" r:id="rId1"/>
</file>

<file path=xl/activeX/activeX772.xml><?xml version="1.0" encoding="utf-8"?>
<ax:ocx xmlns:ax="http://schemas.microsoft.com/office/2006/activeX" xmlns:r="http://schemas.openxmlformats.org/officeDocument/2006/relationships" ax:classid="{5512D116-5CC6-11CF-8D67-00AA00BDCE1D}" ax:persistence="persistStream" r:id="rId1"/>
</file>

<file path=xl/activeX/activeX773.xml><?xml version="1.0" encoding="utf-8"?>
<ax:ocx xmlns:ax="http://schemas.microsoft.com/office/2006/activeX" xmlns:r="http://schemas.openxmlformats.org/officeDocument/2006/relationships" ax:classid="{5512D116-5CC6-11CF-8D67-00AA00BDCE1D}" ax:persistence="persistStream" r:id="rId1"/>
</file>

<file path=xl/activeX/activeX774.xml><?xml version="1.0" encoding="utf-8"?>
<ax:ocx xmlns:ax="http://schemas.microsoft.com/office/2006/activeX" xmlns:r="http://schemas.openxmlformats.org/officeDocument/2006/relationships" ax:classid="{5512D116-5CC6-11CF-8D67-00AA00BDCE1D}" ax:persistence="persistStream" r:id="rId1"/>
</file>

<file path=xl/activeX/activeX775.xml><?xml version="1.0" encoding="utf-8"?>
<ax:ocx xmlns:ax="http://schemas.microsoft.com/office/2006/activeX" xmlns:r="http://schemas.openxmlformats.org/officeDocument/2006/relationships" ax:classid="{5512D116-5CC6-11CF-8D67-00AA00BDCE1D}" ax:persistence="persistStream" r:id="rId1"/>
</file>

<file path=xl/activeX/activeX776.xml><?xml version="1.0" encoding="utf-8"?>
<ax:ocx xmlns:ax="http://schemas.microsoft.com/office/2006/activeX" xmlns:r="http://schemas.openxmlformats.org/officeDocument/2006/relationships" ax:classid="{5512D116-5CC6-11CF-8D67-00AA00BDCE1D}" ax:persistence="persistStream" r:id="rId1"/>
</file>

<file path=xl/activeX/activeX777.xml><?xml version="1.0" encoding="utf-8"?>
<ax:ocx xmlns:ax="http://schemas.microsoft.com/office/2006/activeX" xmlns:r="http://schemas.openxmlformats.org/officeDocument/2006/relationships" ax:classid="{5512D116-5CC6-11CF-8D67-00AA00BDCE1D}" ax:persistence="persistStream" r:id="rId1"/>
</file>

<file path=xl/activeX/activeX778.xml><?xml version="1.0" encoding="utf-8"?>
<ax:ocx xmlns:ax="http://schemas.microsoft.com/office/2006/activeX" xmlns:r="http://schemas.openxmlformats.org/officeDocument/2006/relationships" ax:classid="{5512D116-5CC6-11CF-8D67-00AA00BDCE1D}" ax:persistence="persistStream" r:id="rId1"/>
</file>

<file path=xl/activeX/activeX779.xml><?xml version="1.0" encoding="utf-8"?>
<ax:ocx xmlns:ax="http://schemas.microsoft.com/office/2006/activeX" xmlns:r="http://schemas.openxmlformats.org/officeDocument/2006/relationships" ax:classid="{5512D116-5CC6-11CF-8D67-00AA00BDCE1D}" ax:persistence="persistStream" r:id="rId1"/>
</file>

<file path=xl/activeX/activeX78.xml><?xml version="1.0" encoding="utf-8"?>
<ax:ocx xmlns:ax="http://schemas.microsoft.com/office/2006/activeX" xmlns:r="http://schemas.openxmlformats.org/officeDocument/2006/relationships" ax:classid="{5512D116-5CC6-11CF-8D67-00AA00BDCE1D}" ax:persistence="persistStream" r:id="rId1"/>
</file>

<file path=xl/activeX/activeX780.xml><?xml version="1.0" encoding="utf-8"?>
<ax:ocx xmlns:ax="http://schemas.microsoft.com/office/2006/activeX" xmlns:r="http://schemas.openxmlformats.org/officeDocument/2006/relationships" ax:classid="{5512D116-5CC6-11CF-8D67-00AA00BDCE1D}" ax:persistence="persistStream" r:id="rId1"/>
</file>

<file path=xl/activeX/activeX781.xml><?xml version="1.0" encoding="utf-8"?>
<ax:ocx xmlns:ax="http://schemas.microsoft.com/office/2006/activeX" xmlns:r="http://schemas.openxmlformats.org/officeDocument/2006/relationships" ax:classid="{5512D116-5CC6-11CF-8D67-00AA00BDCE1D}" ax:persistence="persistStream" r:id="rId1"/>
</file>

<file path=xl/activeX/activeX782.xml><?xml version="1.0" encoding="utf-8"?>
<ax:ocx xmlns:ax="http://schemas.microsoft.com/office/2006/activeX" xmlns:r="http://schemas.openxmlformats.org/officeDocument/2006/relationships" ax:classid="{5512D116-5CC6-11CF-8D67-00AA00BDCE1D}" ax:persistence="persistStream" r:id="rId1"/>
</file>

<file path=xl/activeX/activeX783.xml><?xml version="1.0" encoding="utf-8"?>
<ax:ocx xmlns:ax="http://schemas.microsoft.com/office/2006/activeX" xmlns:r="http://schemas.openxmlformats.org/officeDocument/2006/relationships" ax:classid="{5512D116-5CC6-11CF-8D67-00AA00BDCE1D}" ax:persistence="persistStream" r:id="rId1"/>
</file>

<file path=xl/activeX/activeX784.xml><?xml version="1.0" encoding="utf-8"?>
<ax:ocx xmlns:ax="http://schemas.microsoft.com/office/2006/activeX" xmlns:r="http://schemas.openxmlformats.org/officeDocument/2006/relationships" ax:classid="{5512D116-5CC6-11CF-8D67-00AA00BDCE1D}" ax:persistence="persistStream" r:id="rId1"/>
</file>

<file path=xl/activeX/activeX785.xml><?xml version="1.0" encoding="utf-8"?>
<ax:ocx xmlns:ax="http://schemas.microsoft.com/office/2006/activeX" xmlns:r="http://schemas.openxmlformats.org/officeDocument/2006/relationships" ax:classid="{5512D116-5CC6-11CF-8D67-00AA00BDCE1D}" ax:persistence="persistStream" r:id="rId1"/>
</file>

<file path=xl/activeX/activeX786.xml><?xml version="1.0" encoding="utf-8"?>
<ax:ocx xmlns:ax="http://schemas.microsoft.com/office/2006/activeX" xmlns:r="http://schemas.openxmlformats.org/officeDocument/2006/relationships" ax:classid="{5512D116-5CC6-11CF-8D67-00AA00BDCE1D}" ax:persistence="persistStream" r:id="rId1"/>
</file>

<file path=xl/activeX/activeX787.xml><?xml version="1.0" encoding="utf-8"?>
<ax:ocx xmlns:ax="http://schemas.microsoft.com/office/2006/activeX" xmlns:r="http://schemas.openxmlformats.org/officeDocument/2006/relationships" ax:classid="{5512D116-5CC6-11CF-8D67-00AA00BDCE1D}" ax:persistence="persistStream" r:id="rId1"/>
</file>

<file path=xl/activeX/activeX788.xml><?xml version="1.0" encoding="utf-8"?>
<ax:ocx xmlns:ax="http://schemas.microsoft.com/office/2006/activeX" xmlns:r="http://schemas.openxmlformats.org/officeDocument/2006/relationships" ax:classid="{5512D116-5CC6-11CF-8D67-00AA00BDCE1D}" ax:persistence="persistStream" r:id="rId1"/>
</file>

<file path=xl/activeX/activeX789.xml><?xml version="1.0" encoding="utf-8"?>
<ax:ocx xmlns:ax="http://schemas.microsoft.com/office/2006/activeX" xmlns:r="http://schemas.openxmlformats.org/officeDocument/2006/relationships" ax:classid="{5512D116-5CC6-11CF-8D67-00AA00BDCE1D}" ax:persistence="persistStream" r:id="rId1"/>
</file>

<file path=xl/activeX/activeX79.xml><?xml version="1.0" encoding="utf-8"?>
<ax:ocx xmlns:ax="http://schemas.microsoft.com/office/2006/activeX" xmlns:r="http://schemas.openxmlformats.org/officeDocument/2006/relationships" ax:classid="{5512D116-5CC6-11CF-8D67-00AA00BDCE1D}" ax:persistence="persistStream" r:id="rId1"/>
</file>

<file path=xl/activeX/activeX790.xml><?xml version="1.0" encoding="utf-8"?>
<ax:ocx xmlns:ax="http://schemas.microsoft.com/office/2006/activeX" xmlns:r="http://schemas.openxmlformats.org/officeDocument/2006/relationships" ax:classid="{5512D116-5CC6-11CF-8D67-00AA00BDCE1D}" ax:persistence="persistStream" r:id="rId1"/>
</file>

<file path=xl/activeX/activeX791.xml><?xml version="1.0" encoding="utf-8"?>
<ax:ocx xmlns:ax="http://schemas.microsoft.com/office/2006/activeX" xmlns:r="http://schemas.openxmlformats.org/officeDocument/2006/relationships" ax:classid="{5512D116-5CC6-11CF-8D67-00AA00BDCE1D}" ax:persistence="persistStream" r:id="rId1"/>
</file>

<file path=xl/activeX/activeX792.xml><?xml version="1.0" encoding="utf-8"?>
<ax:ocx xmlns:ax="http://schemas.microsoft.com/office/2006/activeX" xmlns:r="http://schemas.openxmlformats.org/officeDocument/2006/relationships" ax:classid="{5512D116-5CC6-11CF-8D67-00AA00BDCE1D}" ax:persistence="persistStream" r:id="rId1"/>
</file>

<file path=xl/activeX/activeX793.xml><?xml version="1.0" encoding="utf-8"?>
<ax:ocx xmlns:ax="http://schemas.microsoft.com/office/2006/activeX" xmlns:r="http://schemas.openxmlformats.org/officeDocument/2006/relationships" ax:classid="{5512D116-5CC6-11CF-8D67-00AA00BDCE1D}" ax:persistence="persistStream" r:id="rId1"/>
</file>

<file path=xl/activeX/activeX794.xml><?xml version="1.0" encoding="utf-8"?>
<ax:ocx xmlns:ax="http://schemas.microsoft.com/office/2006/activeX" xmlns:r="http://schemas.openxmlformats.org/officeDocument/2006/relationships" ax:classid="{5512D116-5CC6-11CF-8D67-00AA00BDCE1D}" ax:persistence="persistStream" r:id="rId1"/>
</file>

<file path=xl/activeX/activeX795.xml><?xml version="1.0" encoding="utf-8"?>
<ax:ocx xmlns:ax="http://schemas.microsoft.com/office/2006/activeX" xmlns:r="http://schemas.openxmlformats.org/officeDocument/2006/relationships" ax:classid="{5512D116-5CC6-11CF-8D67-00AA00BDCE1D}" ax:persistence="persistStream" r:id="rId1"/>
</file>

<file path=xl/activeX/activeX796.xml><?xml version="1.0" encoding="utf-8"?>
<ax:ocx xmlns:ax="http://schemas.microsoft.com/office/2006/activeX" xmlns:r="http://schemas.openxmlformats.org/officeDocument/2006/relationships" ax:classid="{5512D116-5CC6-11CF-8D67-00AA00BDCE1D}" ax:persistence="persistStream" r:id="rId1"/>
</file>

<file path=xl/activeX/activeX797.xml><?xml version="1.0" encoding="utf-8"?>
<ax:ocx xmlns:ax="http://schemas.microsoft.com/office/2006/activeX" xmlns:r="http://schemas.openxmlformats.org/officeDocument/2006/relationships" ax:classid="{5512D116-5CC6-11CF-8D67-00AA00BDCE1D}" ax:persistence="persistStream" r:id="rId1"/>
</file>

<file path=xl/activeX/activeX798.xml><?xml version="1.0" encoding="utf-8"?>
<ax:ocx xmlns:ax="http://schemas.microsoft.com/office/2006/activeX" xmlns:r="http://schemas.openxmlformats.org/officeDocument/2006/relationships" ax:classid="{5512D116-5CC6-11CF-8D67-00AA00BDCE1D}" ax:persistence="persistStream" r:id="rId1"/>
</file>

<file path=xl/activeX/activeX799.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80.xml><?xml version="1.0" encoding="utf-8"?>
<ax:ocx xmlns:ax="http://schemas.microsoft.com/office/2006/activeX" xmlns:r="http://schemas.openxmlformats.org/officeDocument/2006/relationships" ax:classid="{5512D116-5CC6-11CF-8D67-00AA00BDCE1D}" ax:persistence="persistStream" r:id="rId1"/>
</file>

<file path=xl/activeX/activeX800.xml><?xml version="1.0" encoding="utf-8"?>
<ax:ocx xmlns:ax="http://schemas.microsoft.com/office/2006/activeX" xmlns:r="http://schemas.openxmlformats.org/officeDocument/2006/relationships" ax:classid="{5512D116-5CC6-11CF-8D67-00AA00BDCE1D}" ax:persistence="persistStream" r:id="rId1"/>
</file>

<file path=xl/activeX/activeX801.xml><?xml version="1.0" encoding="utf-8"?>
<ax:ocx xmlns:ax="http://schemas.microsoft.com/office/2006/activeX" xmlns:r="http://schemas.openxmlformats.org/officeDocument/2006/relationships" ax:classid="{5512D116-5CC6-11CF-8D67-00AA00BDCE1D}" ax:persistence="persistStream" r:id="rId1"/>
</file>

<file path=xl/activeX/activeX802.xml><?xml version="1.0" encoding="utf-8"?>
<ax:ocx xmlns:ax="http://schemas.microsoft.com/office/2006/activeX" xmlns:r="http://schemas.openxmlformats.org/officeDocument/2006/relationships" ax:classid="{5512D116-5CC6-11CF-8D67-00AA00BDCE1D}" ax:persistence="persistStream" r:id="rId1"/>
</file>

<file path=xl/activeX/activeX803.xml><?xml version="1.0" encoding="utf-8"?>
<ax:ocx xmlns:ax="http://schemas.microsoft.com/office/2006/activeX" xmlns:r="http://schemas.openxmlformats.org/officeDocument/2006/relationships" ax:classid="{5512D116-5CC6-11CF-8D67-00AA00BDCE1D}" ax:persistence="persistStream" r:id="rId1"/>
</file>

<file path=xl/activeX/activeX804.xml><?xml version="1.0" encoding="utf-8"?>
<ax:ocx xmlns:ax="http://schemas.microsoft.com/office/2006/activeX" xmlns:r="http://schemas.openxmlformats.org/officeDocument/2006/relationships" ax:classid="{5512D116-5CC6-11CF-8D67-00AA00BDCE1D}" ax:persistence="persistStream" r:id="rId1"/>
</file>

<file path=xl/activeX/activeX805.xml><?xml version="1.0" encoding="utf-8"?>
<ax:ocx xmlns:ax="http://schemas.microsoft.com/office/2006/activeX" xmlns:r="http://schemas.openxmlformats.org/officeDocument/2006/relationships" ax:classid="{5512D116-5CC6-11CF-8D67-00AA00BDCE1D}" ax:persistence="persistStream" r:id="rId1"/>
</file>

<file path=xl/activeX/activeX806.xml><?xml version="1.0" encoding="utf-8"?>
<ax:ocx xmlns:ax="http://schemas.microsoft.com/office/2006/activeX" xmlns:r="http://schemas.openxmlformats.org/officeDocument/2006/relationships" ax:classid="{5512D116-5CC6-11CF-8D67-00AA00BDCE1D}" ax:persistence="persistStream" r:id="rId1"/>
</file>

<file path=xl/activeX/activeX807.xml><?xml version="1.0" encoding="utf-8"?>
<ax:ocx xmlns:ax="http://schemas.microsoft.com/office/2006/activeX" xmlns:r="http://schemas.openxmlformats.org/officeDocument/2006/relationships" ax:classid="{5512D116-5CC6-11CF-8D67-00AA00BDCE1D}" ax:persistence="persistStream" r:id="rId1"/>
</file>

<file path=xl/activeX/activeX808.xml><?xml version="1.0" encoding="utf-8"?>
<ax:ocx xmlns:ax="http://schemas.microsoft.com/office/2006/activeX" xmlns:r="http://schemas.openxmlformats.org/officeDocument/2006/relationships" ax:classid="{5512D116-5CC6-11CF-8D67-00AA00BDCE1D}" ax:persistence="persistStream" r:id="rId1"/>
</file>

<file path=xl/activeX/activeX809.xml><?xml version="1.0" encoding="utf-8"?>
<ax:ocx xmlns:ax="http://schemas.microsoft.com/office/2006/activeX" xmlns:r="http://schemas.openxmlformats.org/officeDocument/2006/relationships" ax:classid="{5512D116-5CC6-11CF-8D67-00AA00BDCE1D}" ax:persistence="persistStream" r:id="rId1"/>
</file>

<file path=xl/activeX/activeX81.xml><?xml version="1.0" encoding="utf-8"?>
<ax:ocx xmlns:ax="http://schemas.microsoft.com/office/2006/activeX" xmlns:r="http://schemas.openxmlformats.org/officeDocument/2006/relationships" ax:classid="{5512D116-5CC6-11CF-8D67-00AA00BDCE1D}" ax:persistence="persistStream" r:id="rId1"/>
</file>

<file path=xl/activeX/activeX810.xml><?xml version="1.0" encoding="utf-8"?>
<ax:ocx xmlns:ax="http://schemas.microsoft.com/office/2006/activeX" xmlns:r="http://schemas.openxmlformats.org/officeDocument/2006/relationships" ax:classid="{5512D116-5CC6-11CF-8D67-00AA00BDCE1D}" ax:persistence="persistStream" r:id="rId1"/>
</file>

<file path=xl/activeX/activeX811.xml><?xml version="1.0" encoding="utf-8"?>
<ax:ocx xmlns:ax="http://schemas.microsoft.com/office/2006/activeX" xmlns:r="http://schemas.openxmlformats.org/officeDocument/2006/relationships" ax:classid="{5512D116-5CC6-11CF-8D67-00AA00BDCE1D}" ax:persistence="persistStream" r:id="rId1"/>
</file>

<file path=xl/activeX/activeX812.xml><?xml version="1.0" encoding="utf-8"?>
<ax:ocx xmlns:ax="http://schemas.microsoft.com/office/2006/activeX" xmlns:r="http://schemas.openxmlformats.org/officeDocument/2006/relationships" ax:classid="{5512D116-5CC6-11CF-8D67-00AA00BDCE1D}" ax:persistence="persistStream" r:id="rId1"/>
</file>

<file path=xl/activeX/activeX813.xml><?xml version="1.0" encoding="utf-8"?>
<ax:ocx xmlns:ax="http://schemas.microsoft.com/office/2006/activeX" xmlns:r="http://schemas.openxmlformats.org/officeDocument/2006/relationships" ax:classid="{5512D116-5CC6-11CF-8D67-00AA00BDCE1D}" ax:persistence="persistStream" r:id="rId1"/>
</file>

<file path=xl/activeX/activeX814.xml><?xml version="1.0" encoding="utf-8"?>
<ax:ocx xmlns:ax="http://schemas.microsoft.com/office/2006/activeX" xmlns:r="http://schemas.openxmlformats.org/officeDocument/2006/relationships" ax:classid="{5512D116-5CC6-11CF-8D67-00AA00BDCE1D}" ax:persistence="persistStream" r:id="rId1"/>
</file>

<file path=xl/activeX/activeX815.xml><?xml version="1.0" encoding="utf-8"?>
<ax:ocx xmlns:ax="http://schemas.microsoft.com/office/2006/activeX" xmlns:r="http://schemas.openxmlformats.org/officeDocument/2006/relationships" ax:classid="{5512D116-5CC6-11CF-8D67-00AA00BDCE1D}" ax:persistence="persistStream" r:id="rId1"/>
</file>

<file path=xl/activeX/activeX816.xml><?xml version="1.0" encoding="utf-8"?>
<ax:ocx xmlns:ax="http://schemas.microsoft.com/office/2006/activeX" xmlns:r="http://schemas.openxmlformats.org/officeDocument/2006/relationships" ax:classid="{5512D116-5CC6-11CF-8D67-00AA00BDCE1D}" ax:persistence="persistStream" r:id="rId1"/>
</file>

<file path=xl/activeX/activeX817.xml><?xml version="1.0" encoding="utf-8"?>
<ax:ocx xmlns:ax="http://schemas.microsoft.com/office/2006/activeX" xmlns:r="http://schemas.openxmlformats.org/officeDocument/2006/relationships" ax:classid="{5512D116-5CC6-11CF-8D67-00AA00BDCE1D}" ax:persistence="persistStream" r:id="rId1"/>
</file>

<file path=xl/activeX/activeX818.xml><?xml version="1.0" encoding="utf-8"?>
<ax:ocx xmlns:ax="http://schemas.microsoft.com/office/2006/activeX" xmlns:r="http://schemas.openxmlformats.org/officeDocument/2006/relationships" ax:classid="{5512D116-5CC6-11CF-8D67-00AA00BDCE1D}" ax:persistence="persistStream" r:id="rId1"/>
</file>

<file path=xl/activeX/activeX819.xml><?xml version="1.0" encoding="utf-8"?>
<ax:ocx xmlns:ax="http://schemas.microsoft.com/office/2006/activeX" xmlns:r="http://schemas.openxmlformats.org/officeDocument/2006/relationships" ax:classid="{5512D116-5CC6-11CF-8D67-00AA00BDCE1D}" ax:persistence="persistStream" r:id="rId1"/>
</file>

<file path=xl/activeX/activeX82.xml><?xml version="1.0" encoding="utf-8"?>
<ax:ocx xmlns:ax="http://schemas.microsoft.com/office/2006/activeX" xmlns:r="http://schemas.openxmlformats.org/officeDocument/2006/relationships" ax:classid="{5512D116-5CC6-11CF-8D67-00AA00BDCE1D}" ax:persistence="persistStream" r:id="rId1"/>
</file>

<file path=xl/activeX/activeX820.xml><?xml version="1.0" encoding="utf-8"?>
<ax:ocx xmlns:ax="http://schemas.microsoft.com/office/2006/activeX" xmlns:r="http://schemas.openxmlformats.org/officeDocument/2006/relationships" ax:classid="{5512D116-5CC6-11CF-8D67-00AA00BDCE1D}" ax:persistence="persistStream" r:id="rId1"/>
</file>

<file path=xl/activeX/activeX821.xml><?xml version="1.0" encoding="utf-8"?>
<ax:ocx xmlns:ax="http://schemas.microsoft.com/office/2006/activeX" xmlns:r="http://schemas.openxmlformats.org/officeDocument/2006/relationships" ax:classid="{5512D116-5CC6-11CF-8D67-00AA00BDCE1D}" ax:persistence="persistStream" r:id="rId1"/>
</file>

<file path=xl/activeX/activeX822.xml><?xml version="1.0" encoding="utf-8"?>
<ax:ocx xmlns:ax="http://schemas.microsoft.com/office/2006/activeX" xmlns:r="http://schemas.openxmlformats.org/officeDocument/2006/relationships" ax:classid="{5512D116-5CC6-11CF-8D67-00AA00BDCE1D}" ax:persistence="persistStream" r:id="rId1"/>
</file>

<file path=xl/activeX/activeX823.xml><?xml version="1.0" encoding="utf-8"?>
<ax:ocx xmlns:ax="http://schemas.microsoft.com/office/2006/activeX" xmlns:r="http://schemas.openxmlformats.org/officeDocument/2006/relationships" ax:classid="{5512D116-5CC6-11CF-8D67-00AA00BDCE1D}" ax:persistence="persistStream" r:id="rId1"/>
</file>

<file path=xl/activeX/activeX824.xml><?xml version="1.0" encoding="utf-8"?>
<ax:ocx xmlns:ax="http://schemas.microsoft.com/office/2006/activeX" xmlns:r="http://schemas.openxmlformats.org/officeDocument/2006/relationships" ax:classid="{5512D116-5CC6-11CF-8D67-00AA00BDCE1D}" ax:persistence="persistStream" r:id="rId1"/>
</file>

<file path=xl/activeX/activeX825.xml><?xml version="1.0" encoding="utf-8"?>
<ax:ocx xmlns:ax="http://schemas.microsoft.com/office/2006/activeX" xmlns:r="http://schemas.openxmlformats.org/officeDocument/2006/relationships" ax:classid="{5512D116-5CC6-11CF-8D67-00AA00BDCE1D}" ax:persistence="persistStream" r:id="rId1"/>
</file>

<file path=xl/activeX/activeX826.xml><?xml version="1.0" encoding="utf-8"?>
<ax:ocx xmlns:ax="http://schemas.microsoft.com/office/2006/activeX" xmlns:r="http://schemas.openxmlformats.org/officeDocument/2006/relationships" ax:classid="{5512D116-5CC6-11CF-8D67-00AA00BDCE1D}" ax:persistence="persistStream" r:id="rId1"/>
</file>

<file path=xl/activeX/activeX827.xml><?xml version="1.0" encoding="utf-8"?>
<ax:ocx xmlns:ax="http://schemas.microsoft.com/office/2006/activeX" xmlns:r="http://schemas.openxmlformats.org/officeDocument/2006/relationships" ax:classid="{5512D116-5CC6-11CF-8D67-00AA00BDCE1D}" ax:persistence="persistStream" r:id="rId1"/>
</file>

<file path=xl/activeX/activeX828.xml><?xml version="1.0" encoding="utf-8"?>
<ax:ocx xmlns:ax="http://schemas.microsoft.com/office/2006/activeX" xmlns:r="http://schemas.openxmlformats.org/officeDocument/2006/relationships" ax:classid="{5512D116-5CC6-11CF-8D67-00AA00BDCE1D}" ax:persistence="persistStream" r:id="rId1"/>
</file>

<file path=xl/activeX/activeX829.xml><?xml version="1.0" encoding="utf-8"?>
<ax:ocx xmlns:ax="http://schemas.microsoft.com/office/2006/activeX" xmlns:r="http://schemas.openxmlformats.org/officeDocument/2006/relationships" ax:classid="{5512D116-5CC6-11CF-8D67-00AA00BDCE1D}" ax:persistence="persistStream" r:id="rId1"/>
</file>

<file path=xl/activeX/activeX83.xml><?xml version="1.0" encoding="utf-8"?>
<ax:ocx xmlns:ax="http://schemas.microsoft.com/office/2006/activeX" xmlns:r="http://schemas.openxmlformats.org/officeDocument/2006/relationships" ax:classid="{5512D116-5CC6-11CF-8D67-00AA00BDCE1D}" ax:persistence="persistStream" r:id="rId1"/>
</file>

<file path=xl/activeX/activeX830.xml><?xml version="1.0" encoding="utf-8"?>
<ax:ocx xmlns:ax="http://schemas.microsoft.com/office/2006/activeX" xmlns:r="http://schemas.openxmlformats.org/officeDocument/2006/relationships" ax:classid="{5512D116-5CC6-11CF-8D67-00AA00BDCE1D}" ax:persistence="persistStream" r:id="rId1"/>
</file>

<file path=xl/activeX/activeX831.xml><?xml version="1.0" encoding="utf-8"?>
<ax:ocx xmlns:ax="http://schemas.microsoft.com/office/2006/activeX" xmlns:r="http://schemas.openxmlformats.org/officeDocument/2006/relationships" ax:classid="{5512D116-5CC6-11CF-8D67-00AA00BDCE1D}" ax:persistence="persistStream" r:id="rId1"/>
</file>

<file path=xl/activeX/activeX832.xml><?xml version="1.0" encoding="utf-8"?>
<ax:ocx xmlns:ax="http://schemas.microsoft.com/office/2006/activeX" xmlns:r="http://schemas.openxmlformats.org/officeDocument/2006/relationships" ax:classid="{5512D116-5CC6-11CF-8D67-00AA00BDCE1D}" ax:persistence="persistStream" r:id="rId1"/>
</file>

<file path=xl/activeX/activeX833.xml><?xml version="1.0" encoding="utf-8"?>
<ax:ocx xmlns:ax="http://schemas.microsoft.com/office/2006/activeX" xmlns:r="http://schemas.openxmlformats.org/officeDocument/2006/relationships" ax:classid="{5512D116-5CC6-11CF-8D67-00AA00BDCE1D}" ax:persistence="persistStream" r:id="rId1"/>
</file>

<file path=xl/activeX/activeX834.xml><?xml version="1.0" encoding="utf-8"?>
<ax:ocx xmlns:ax="http://schemas.microsoft.com/office/2006/activeX" xmlns:r="http://schemas.openxmlformats.org/officeDocument/2006/relationships" ax:classid="{5512D116-5CC6-11CF-8D67-00AA00BDCE1D}" ax:persistence="persistStream" r:id="rId1"/>
</file>

<file path=xl/activeX/activeX835.xml><?xml version="1.0" encoding="utf-8"?>
<ax:ocx xmlns:ax="http://schemas.microsoft.com/office/2006/activeX" xmlns:r="http://schemas.openxmlformats.org/officeDocument/2006/relationships" ax:classid="{5512D116-5CC6-11CF-8D67-00AA00BDCE1D}" ax:persistence="persistStream" r:id="rId1"/>
</file>

<file path=xl/activeX/activeX836.xml><?xml version="1.0" encoding="utf-8"?>
<ax:ocx xmlns:ax="http://schemas.microsoft.com/office/2006/activeX" xmlns:r="http://schemas.openxmlformats.org/officeDocument/2006/relationships" ax:classid="{5512D116-5CC6-11CF-8D67-00AA00BDCE1D}" ax:persistence="persistStream" r:id="rId1"/>
</file>

<file path=xl/activeX/activeX837.xml><?xml version="1.0" encoding="utf-8"?>
<ax:ocx xmlns:ax="http://schemas.microsoft.com/office/2006/activeX" xmlns:r="http://schemas.openxmlformats.org/officeDocument/2006/relationships" ax:classid="{5512D116-5CC6-11CF-8D67-00AA00BDCE1D}" ax:persistence="persistStream" r:id="rId1"/>
</file>

<file path=xl/activeX/activeX838.xml><?xml version="1.0" encoding="utf-8"?>
<ax:ocx xmlns:ax="http://schemas.microsoft.com/office/2006/activeX" xmlns:r="http://schemas.openxmlformats.org/officeDocument/2006/relationships" ax:classid="{5512D116-5CC6-11CF-8D67-00AA00BDCE1D}" ax:persistence="persistStream" r:id="rId1"/>
</file>

<file path=xl/activeX/activeX839.xml><?xml version="1.0" encoding="utf-8"?>
<ax:ocx xmlns:ax="http://schemas.microsoft.com/office/2006/activeX" xmlns:r="http://schemas.openxmlformats.org/officeDocument/2006/relationships" ax:classid="{5512D116-5CC6-11CF-8D67-00AA00BDCE1D}" ax:persistence="persistStream" r:id="rId1"/>
</file>

<file path=xl/activeX/activeX84.xml><?xml version="1.0" encoding="utf-8"?>
<ax:ocx xmlns:ax="http://schemas.microsoft.com/office/2006/activeX" xmlns:r="http://schemas.openxmlformats.org/officeDocument/2006/relationships" ax:classid="{5512D116-5CC6-11CF-8D67-00AA00BDCE1D}" ax:persistence="persistStream" r:id="rId1"/>
</file>

<file path=xl/activeX/activeX840.xml><?xml version="1.0" encoding="utf-8"?>
<ax:ocx xmlns:ax="http://schemas.microsoft.com/office/2006/activeX" xmlns:r="http://schemas.openxmlformats.org/officeDocument/2006/relationships" ax:classid="{5512D116-5CC6-11CF-8D67-00AA00BDCE1D}" ax:persistence="persistStream" r:id="rId1"/>
</file>

<file path=xl/activeX/activeX841.xml><?xml version="1.0" encoding="utf-8"?>
<ax:ocx xmlns:ax="http://schemas.microsoft.com/office/2006/activeX" xmlns:r="http://schemas.openxmlformats.org/officeDocument/2006/relationships" ax:classid="{5512D116-5CC6-11CF-8D67-00AA00BDCE1D}" ax:persistence="persistStream" r:id="rId1"/>
</file>

<file path=xl/activeX/activeX842.xml><?xml version="1.0" encoding="utf-8"?>
<ax:ocx xmlns:ax="http://schemas.microsoft.com/office/2006/activeX" xmlns:r="http://schemas.openxmlformats.org/officeDocument/2006/relationships" ax:classid="{5512D116-5CC6-11CF-8D67-00AA00BDCE1D}" ax:persistence="persistStream" r:id="rId1"/>
</file>

<file path=xl/activeX/activeX843.xml><?xml version="1.0" encoding="utf-8"?>
<ax:ocx xmlns:ax="http://schemas.microsoft.com/office/2006/activeX" xmlns:r="http://schemas.openxmlformats.org/officeDocument/2006/relationships" ax:classid="{5512D116-5CC6-11CF-8D67-00AA00BDCE1D}" ax:persistence="persistStream" r:id="rId1"/>
</file>

<file path=xl/activeX/activeX844.xml><?xml version="1.0" encoding="utf-8"?>
<ax:ocx xmlns:ax="http://schemas.microsoft.com/office/2006/activeX" xmlns:r="http://schemas.openxmlformats.org/officeDocument/2006/relationships" ax:classid="{5512D116-5CC6-11CF-8D67-00AA00BDCE1D}" ax:persistence="persistStream" r:id="rId1"/>
</file>

<file path=xl/activeX/activeX845.xml><?xml version="1.0" encoding="utf-8"?>
<ax:ocx xmlns:ax="http://schemas.microsoft.com/office/2006/activeX" xmlns:r="http://schemas.openxmlformats.org/officeDocument/2006/relationships" ax:classid="{5512D116-5CC6-11CF-8D67-00AA00BDCE1D}" ax:persistence="persistStream" r:id="rId1"/>
</file>

<file path=xl/activeX/activeX846.xml><?xml version="1.0" encoding="utf-8"?>
<ax:ocx xmlns:ax="http://schemas.microsoft.com/office/2006/activeX" xmlns:r="http://schemas.openxmlformats.org/officeDocument/2006/relationships" ax:classid="{5512D116-5CC6-11CF-8D67-00AA00BDCE1D}" ax:persistence="persistStream" r:id="rId1"/>
</file>

<file path=xl/activeX/activeX847.xml><?xml version="1.0" encoding="utf-8"?>
<ax:ocx xmlns:ax="http://schemas.microsoft.com/office/2006/activeX" xmlns:r="http://schemas.openxmlformats.org/officeDocument/2006/relationships" ax:classid="{5512D116-5CC6-11CF-8D67-00AA00BDCE1D}" ax:persistence="persistStream" r:id="rId1"/>
</file>

<file path=xl/activeX/activeX848.xml><?xml version="1.0" encoding="utf-8"?>
<ax:ocx xmlns:ax="http://schemas.microsoft.com/office/2006/activeX" xmlns:r="http://schemas.openxmlformats.org/officeDocument/2006/relationships" ax:classid="{5512D116-5CC6-11CF-8D67-00AA00BDCE1D}" ax:persistence="persistStream" r:id="rId1"/>
</file>

<file path=xl/activeX/activeX849.xml><?xml version="1.0" encoding="utf-8"?>
<ax:ocx xmlns:ax="http://schemas.microsoft.com/office/2006/activeX" xmlns:r="http://schemas.openxmlformats.org/officeDocument/2006/relationships" ax:classid="{5512D116-5CC6-11CF-8D67-00AA00BDCE1D}" ax:persistence="persistStream" r:id="rId1"/>
</file>

<file path=xl/activeX/activeX85.xml><?xml version="1.0" encoding="utf-8"?>
<ax:ocx xmlns:ax="http://schemas.microsoft.com/office/2006/activeX" xmlns:r="http://schemas.openxmlformats.org/officeDocument/2006/relationships" ax:classid="{5512D116-5CC6-11CF-8D67-00AA00BDCE1D}" ax:persistence="persistStream" r:id="rId1"/>
</file>

<file path=xl/activeX/activeX850.xml><?xml version="1.0" encoding="utf-8"?>
<ax:ocx xmlns:ax="http://schemas.microsoft.com/office/2006/activeX" xmlns:r="http://schemas.openxmlformats.org/officeDocument/2006/relationships" ax:classid="{5512D116-5CC6-11CF-8D67-00AA00BDCE1D}" ax:persistence="persistStream" r:id="rId1"/>
</file>

<file path=xl/activeX/activeX851.xml><?xml version="1.0" encoding="utf-8"?>
<ax:ocx xmlns:ax="http://schemas.microsoft.com/office/2006/activeX" xmlns:r="http://schemas.openxmlformats.org/officeDocument/2006/relationships" ax:classid="{5512D116-5CC6-11CF-8D67-00AA00BDCE1D}" ax:persistence="persistStream" r:id="rId1"/>
</file>

<file path=xl/activeX/activeX852.xml><?xml version="1.0" encoding="utf-8"?>
<ax:ocx xmlns:ax="http://schemas.microsoft.com/office/2006/activeX" xmlns:r="http://schemas.openxmlformats.org/officeDocument/2006/relationships" ax:classid="{5512D116-5CC6-11CF-8D67-00AA00BDCE1D}" ax:persistence="persistStream" r:id="rId1"/>
</file>

<file path=xl/activeX/activeX853.xml><?xml version="1.0" encoding="utf-8"?>
<ax:ocx xmlns:ax="http://schemas.microsoft.com/office/2006/activeX" xmlns:r="http://schemas.openxmlformats.org/officeDocument/2006/relationships" ax:classid="{5512D116-5CC6-11CF-8D67-00AA00BDCE1D}" ax:persistence="persistStream" r:id="rId1"/>
</file>

<file path=xl/activeX/activeX854.xml><?xml version="1.0" encoding="utf-8"?>
<ax:ocx xmlns:ax="http://schemas.microsoft.com/office/2006/activeX" xmlns:r="http://schemas.openxmlformats.org/officeDocument/2006/relationships" ax:classid="{5512D116-5CC6-11CF-8D67-00AA00BDCE1D}" ax:persistence="persistStream" r:id="rId1"/>
</file>

<file path=xl/activeX/activeX855.xml><?xml version="1.0" encoding="utf-8"?>
<ax:ocx xmlns:ax="http://schemas.microsoft.com/office/2006/activeX" xmlns:r="http://schemas.openxmlformats.org/officeDocument/2006/relationships" ax:classid="{5512D116-5CC6-11CF-8D67-00AA00BDCE1D}" ax:persistence="persistStream" r:id="rId1"/>
</file>

<file path=xl/activeX/activeX856.xml><?xml version="1.0" encoding="utf-8"?>
<ax:ocx xmlns:ax="http://schemas.microsoft.com/office/2006/activeX" xmlns:r="http://schemas.openxmlformats.org/officeDocument/2006/relationships" ax:classid="{5512D116-5CC6-11CF-8D67-00AA00BDCE1D}" ax:persistence="persistStream" r:id="rId1"/>
</file>

<file path=xl/activeX/activeX857.xml><?xml version="1.0" encoding="utf-8"?>
<ax:ocx xmlns:ax="http://schemas.microsoft.com/office/2006/activeX" xmlns:r="http://schemas.openxmlformats.org/officeDocument/2006/relationships" ax:classid="{5512D116-5CC6-11CF-8D67-00AA00BDCE1D}" ax:persistence="persistStream" r:id="rId1"/>
</file>

<file path=xl/activeX/activeX858.xml><?xml version="1.0" encoding="utf-8"?>
<ax:ocx xmlns:ax="http://schemas.microsoft.com/office/2006/activeX" xmlns:r="http://schemas.openxmlformats.org/officeDocument/2006/relationships" ax:classid="{5512D116-5CC6-11CF-8D67-00AA00BDCE1D}" ax:persistence="persistStream" r:id="rId1"/>
</file>

<file path=xl/activeX/activeX859.xml><?xml version="1.0" encoding="utf-8"?>
<ax:ocx xmlns:ax="http://schemas.microsoft.com/office/2006/activeX" xmlns:r="http://schemas.openxmlformats.org/officeDocument/2006/relationships" ax:classid="{5512D116-5CC6-11CF-8D67-00AA00BDCE1D}" ax:persistence="persistStream" r:id="rId1"/>
</file>

<file path=xl/activeX/activeX86.xml><?xml version="1.0" encoding="utf-8"?>
<ax:ocx xmlns:ax="http://schemas.microsoft.com/office/2006/activeX" xmlns:r="http://schemas.openxmlformats.org/officeDocument/2006/relationships" ax:classid="{5512D116-5CC6-11CF-8D67-00AA00BDCE1D}" ax:persistence="persistStream" r:id="rId1"/>
</file>

<file path=xl/activeX/activeX860.xml><?xml version="1.0" encoding="utf-8"?>
<ax:ocx xmlns:ax="http://schemas.microsoft.com/office/2006/activeX" xmlns:r="http://schemas.openxmlformats.org/officeDocument/2006/relationships" ax:classid="{5512D116-5CC6-11CF-8D67-00AA00BDCE1D}" ax:persistence="persistStream" r:id="rId1"/>
</file>

<file path=xl/activeX/activeX861.xml><?xml version="1.0" encoding="utf-8"?>
<ax:ocx xmlns:ax="http://schemas.microsoft.com/office/2006/activeX" xmlns:r="http://schemas.openxmlformats.org/officeDocument/2006/relationships" ax:classid="{5512D116-5CC6-11CF-8D67-00AA00BDCE1D}" ax:persistence="persistStream" r:id="rId1"/>
</file>

<file path=xl/activeX/activeX862.xml><?xml version="1.0" encoding="utf-8"?>
<ax:ocx xmlns:ax="http://schemas.microsoft.com/office/2006/activeX" xmlns:r="http://schemas.openxmlformats.org/officeDocument/2006/relationships" ax:classid="{5512D116-5CC6-11CF-8D67-00AA00BDCE1D}" ax:persistence="persistStream" r:id="rId1"/>
</file>

<file path=xl/activeX/activeX863.xml><?xml version="1.0" encoding="utf-8"?>
<ax:ocx xmlns:ax="http://schemas.microsoft.com/office/2006/activeX" xmlns:r="http://schemas.openxmlformats.org/officeDocument/2006/relationships" ax:classid="{5512D116-5CC6-11CF-8D67-00AA00BDCE1D}" ax:persistence="persistStream" r:id="rId1"/>
</file>

<file path=xl/activeX/activeX864.xml><?xml version="1.0" encoding="utf-8"?>
<ax:ocx xmlns:ax="http://schemas.microsoft.com/office/2006/activeX" xmlns:r="http://schemas.openxmlformats.org/officeDocument/2006/relationships" ax:classid="{5512D116-5CC6-11CF-8D67-00AA00BDCE1D}" ax:persistence="persistStream" r:id="rId1"/>
</file>

<file path=xl/activeX/activeX865.xml><?xml version="1.0" encoding="utf-8"?>
<ax:ocx xmlns:ax="http://schemas.microsoft.com/office/2006/activeX" xmlns:r="http://schemas.openxmlformats.org/officeDocument/2006/relationships" ax:classid="{5512D116-5CC6-11CF-8D67-00AA00BDCE1D}" ax:persistence="persistStream" r:id="rId1"/>
</file>

<file path=xl/activeX/activeX866.xml><?xml version="1.0" encoding="utf-8"?>
<ax:ocx xmlns:ax="http://schemas.microsoft.com/office/2006/activeX" xmlns:r="http://schemas.openxmlformats.org/officeDocument/2006/relationships" ax:classid="{5512D116-5CC6-11CF-8D67-00AA00BDCE1D}" ax:persistence="persistStream" r:id="rId1"/>
</file>

<file path=xl/activeX/activeX867.xml><?xml version="1.0" encoding="utf-8"?>
<ax:ocx xmlns:ax="http://schemas.microsoft.com/office/2006/activeX" xmlns:r="http://schemas.openxmlformats.org/officeDocument/2006/relationships" ax:classid="{5512D116-5CC6-11CF-8D67-00AA00BDCE1D}" ax:persistence="persistStream" r:id="rId1"/>
</file>

<file path=xl/activeX/activeX868.xml><?xml version="1.0" encoding="utf-8"?>
<ax:ocx xmlns:ax="http://schemas.microsoft.com/office/2006/activeX" xmlns:r="http://schemas.openxmlformats.org/officeDocument/2006/relationships" ax:classid="{5512D116-5CC6-11CF-8D67-00AA00BDCE1D}" ax:persistence="persistStream" r:id="rId1"/>
</file>

<file path=xl/activeX/activeX869.xml><?xml version="1.0" encoding="utf-8"?>
<ax:ocx xmlns:ax="http://schemas.microsoft.com/office/2006/activeX" xmlns:r="http://schemas.openxmlformats.org/officeDocument/2006/relationships" ax:classid="{5512D116-5CC6-11CF-8D67-00AA00BDCE1D}" ax:persistence="persistStream" r:id="rId1"/>
</file>

<file path=xl/activeX/activeX87.xml><?xml version="1.0" encoding="utf-8"?>
<ax:ocx xmlns:ax="http://schemas.microsoft.com/office/2006/activeX" xmlns:r="http://schemas.openxmlformats.org/officeDocument/2006/relationships" ax:classid="{5512D116-5CC6-11CF-8D67-00AA00BDCE1D}" ax:persistence="persistStream" r:id="rId1"/>
</file>

<file path=xl/activeX/activeX870.xml><?xml version="1.0" encoding="utf-8"?>
<ax:ocx xmlns:ax="http://schemas.microsoft.com/office/2006/activeX" xmlns:r="http://schemas.openxmlformats.org/officeDocument/2006/relationships" ax:classid="{5512D116-5CC6-11CF-8D67-00AA00BDCE1D}" ax:persistence="persistStream" r:id="rId1"/>
</file>

<file path=xl/activeX/activeX871.xml><?xml version="1.0" encoding="utf-8"?>
<ax:ocx xmlns:ax="http://schemas.microsoft.com/office/2006/activeX" xmlns:r="http://schemas.openxmlformats.org/officeDocument/2006/relationships" ax:classid="{5512D116-5CC6-11CF-8D67-00AA00BDCE1D}" ax:persistence="persistStream" r:id="rId1"/>
</file>

<file path=xl/activeX/activeX872.xml><?xml version="1.0" encoding="utf-8"?>
<ax:ocx xmlns:ax="http://schemas.microsoft.com/office/2006/activeX" xmlns:r="http://schemas.openxmlformats.org/officeDocument/2006/relationships" ax:classid="{5512D116-5CC6-11CF-8D67-00AA00BDCE1D}" ax:persistence="persistStream" r:id="rId1"/>
</file>

<file path=xl/activeX/activeX873.xml><?xml version="1.0" encoding="utf-8"?>
<ax:ocx xmlns:ax="http://schemas.microsoft.com/office/2006/activeX" xmlns:r="http://schemas.openxmlformats.org/officeDocument/2006/relationships" ax:classid="{5512D116-5CC6-11CF-8D67-00AA00BDCE1D}" ax:persistence="persistStream" r:id="rId1"/>
</file>

<file path=xl/activeX/activeX874.xml><?xml version="1.0" encoding="utf-8"?>
<ax:ocx xmlns:ax="http://schemas.microsoft.com/office/2006/activeX" xmlns:r="http://schemas.openxmlformats.org/officeDocument/2006/relationships" ax:classid="{5512D116-5CC6-11CF-8D67-00AA00BDCE1D}" ax:persistence="persistStream" r:id="rId1"/>
</file>

<file path=xl/activeX/activeX875.xml><?xml version="1.0" encoding="utf-8"?>
<ax:ocx xmlns:ax="http://schemas.microsoft.com/office/2006/activeX" xmlns:r="http://schemas.openxmlformats.org/officeDocument/2006/relationships" ax:classid="{5512D116-5CC6-11CF-8D67-00AA00BDCE1D}" ax:persistence="persistStream" r:id="rId1"/>
</file>

<file path=xl/activeX/activeX876.xml><?xml version="1.0" encoding="utf-8"?>
<ax:ocx xmlns:ax="http://schemas.microsoft.com/office/2006/activeX" xmlns:r="http://schemas.openxmlformats.org/officeDocument/2006/relationships" ax:classid="{5512D116-5CC6-11CF-8D67-00AA00BDCE1D}" ax:persistence="persistStream" r:id="rId1"/>
</file>

<file path=xl/activeX/activeX877.xml><?xml version="1.0" encoding="utf-8"?>
<ax:ocx xmlns:ax="http://schemas.microsoft.com/office/2006/activeX" xmlns:r="http://schemas.openxmlformats.org/officeDocument/2006/relationships" ax:classid="{5512D116-5CC6-11CF-8D67-00AA00BDCE1D}" ax:persistence="persistStream" r:id="rId1"/>
</file>

<file path=xl/activeX/activeX878.xml><?xml version="1.0" encoding="utf-8"?>
<ax:ocx xmlns:ax="http://schemas.microsoft.com/office/2006/activeX" xmlns:r="http://schemas.openxmlformats.org/officeDocument/2006/relationships" ax:classid="{5512D116-5CC6-11CF-8D67-00AA00BDCE1D}" ax:persistence="persistStream" r:id="rId1"/>
</file>

<file path=xl/activeX/activeX879.xml><?xml version="1.0" encoding="utf-8"?>
<ax:ocx xmlns:ax="http://schemas.microsoft.com/office/2006/activeX" xmlns:r="http://schemas.openxmlformats.org/officeDocument/2006/relationships" ax:classid="{5512D116-5CC6-11CF-8D67-00AA00BDCE1D}" ax:persistence="persistStream" r:id="rId1"/>
</file>

<file path=xl/activeX/activeX88.xml><?xml version="1.0" encoding="utf-8"?>
<ax:ocx xmlns:ax="http://schemas.microsoft.com/office/2006/activeX" xmlns:r="http://schemas.openxmlformats.org/officeDocument/2006/relationships" ax:classid="{5512D116-5CC6-11CF-8D67-00AA00BDCE1D}" ax:persistence="persistStream" r:id="rId1"/>
</file>

<file path=xl/activeX/activeX880.xml><?xml version="1.0" encoding="utf-8"?>
<ax:ocx xmlns:ax="http://schemas.microsoft.com/office/2006/activeX" xmlns:r="http://schemas.openxmlformats.org/officeDocument/2006/relationships" ax:classid="{5512D116-5CC6-11CF-8D67-00AA00BDCE1D}" ax:persistence="persistStream" r:id="rId1"/>
</file>

<file path=xl/activeX/activeX881.xml><?xml version="1.0" encoding="utf-8"?>
<ax:ocx xmlns:ax="http://schemas.microsoft.com/office/2006/activeX" xmlns:r="http://schemas.openxmlformats.org/officeDocument/2006/relationships" ax:classid="{5512D116-5CC6-11CF-8D67-00AA00BDCE1D}" ax:persistence="persistStream" r:id="rId1"/>
</file>

<file path=xl/activeX/activeX882.xml><?xml version="1.0" encoding="utf-8"?>
<ax:ocx xmlns:ax="http://schemas.microsoft.com/office/2006/activeX" xmlns:r="http://schemas.openxmlformats.org/officeDocument/2006/relationships" ax:classid="{5512D116-5CC6-11CF-8D67-00AA00BDCE1D}" ax:persistence="persistStream" r:id="rId1"/>
</file>

<file path=xl/activeX/activeX883.xml><?xml version="1.0" encoding="utf-8"?>
<ax:ocx xmlns:ax="http://schemas.microsoft.com/office/2006/activeX" xmlns:r="http://schemas.openxmlformats.org/officeDocument/2006/relationships" ax:classid="{5512D116-5CC6-11CF-8D67-00AA00BDCE1D}" ax:persistence="persistStream" r:id="rId1"/>
</file>

<file path=xl/activeX/activeX884.xml><?xml version="1.0" encoding="utf-8"?>
<ax:ocx xmlns:ax="http://schemas.microsoft.com/office/2006/activeX" xmlns:r="http://schemas.openxmlformats.org/officeDocument/2006/relationships" ax:classid="{5512D116-5CC6-11CF-8D67-00AA00BDCE1D}" ax:persistence="persistStream" r:id="rId1"/>
</file>

<file path=xl/activeX/activeX885.xml><?xml version="1.0" encoding="utf-8"?>
<ax:ocx xmlns:ax="http://schemas.microsoft.com/office/2006/activeX" xmlns:r="http://schemas.openxmlformats.org/officeDocument/2006/relationships" ax:classid="{5512D116-5CC6-11CF-8D67-00AA00BDCE1D}" ax:persistence="persistStream" r:id="rId1"/>
</file>

<file path=xl/activeX/activeX886.xml><?xml version="1.0" encoding="utf-8"?>
<ax:ocx xmlns:ax="http://schemas.microsoft.com/office/2006/activeX" xmlns:r="http://schemas.openxmlformats.org/officeDocument/2006/relationships" ax:classid="{5512D116-5CC6-11CF-8D67-00AA00BDCE1D}" ax:persistence="persistStream" r:id="rId1"/>
</file>

<file path=xl/activeX/activeX887.xml><?xml version="1.0" encoding="utf-8"?>
<ax:ocx xmlns:ax="http://schemas.microsoft.com/office/2006/activeX" xmlns:r="http://schemas.openxmlformats.org/officeDocument/2006/relationships" ax:classid="{5512D116-5CC6-11CF-8D67-00AA00BDCE1D}" ax:persistence="persistStream" r:id="rId1"/>
</file>

<file path=xl/activeX/activeX888.xml><?xml version="1.0" encoding="utf-8"?>
<ax:ocx xmlns:ax="http://schemas.microsoft.com/office/2006/activeX" xmlns:r="http://schemas.openxmlformats.org/officeDocument/2006/relationships" ax:classid="{5512D116-5CC6-11CF-8D67-00AA00BDCE1D}" ax:persistence="persistStream" r:id="rId1"/>
</file>

<file path=xl/activeX/activeX889.xml><?xml version="1.0" encoding="utf-8"?>
<ax:ocx xmlns:ax="http://schemas.microsoft.com/office/2006/activeX" xmlns:r="http://schemas.openxmlformats.org/officeDocument/2006/relationships" ax:classid="{5512D116-5CC6-11CF-8D67-00AA00BDCE1D}" ax:persistence="persistStream" r:id="rId1"/>
</file>

<file path=xl/activeX/activeX89.xml><?xml version="1.0" encoding="utf-8"?>
<ax:ocx xmlns:ax="http://schemas.microsoft.com/office/2006/activeX" xmlns:r="http://schemas.openxmlformats.org/officeDocument/2006/relationships" ax:classid="{5512D116-5CC6-11CF-8D67-00AA00BDCE1D}" ax:persistence="persistStream" r:id="rId1"/>
</file>

<file path=xl/activeX/activeX890.xml><?xml version="1.0" encoding="utf-8"?>
<ax:ocx xmlns:ax="http://schemas.microsoft.com/office/2006/activeX" xmlns:r="http://schemas.openxmlformats.org/officeDocument/2006/relationships" ax:classid="{5512D116-5CC6-11CF-8D67-00AA00BDCE1D}" ax:persistence="persistStream" r:id="rId1"/>
</file>

<file path=xl/activeX/activeX891.xml><?xml version="1.0" encoding="utf-8"?>
<ax:ocx xmlns:ax="http://schemas.microsoft.com/office/2006/activeX" xmlns:r="http://schemas.openxmlformats.org/officeDocument/2006/relationships" ax:classid="{5512D116-5CC6-11CF-8D67-00AA00BDCE1D}" ax:persistence="persistStream" r:id="rId1"/>
</file>

<file path=xl/activeX/activeX892.xml><?xml version="1.0" encoding="utf-8"?>
<ax:ocx xmlns:ax="http://schemas.microsoft.com/office/2006/activeX" xmlns:r="http://schemas.openxmlformats.org/officeDocument/2006/relationships" ax:classid="{5512D116-5CC6-11CF-8D67-00AA00BDCE1D}" ax:persistence="persistStream" r:id="rId1"/>
</file>

<file path=xl/activeX/activeX893.xml><?xml version="1.0" encoding="utf-8"?>
<ax:ocx xmlns:ax="http://schemas.microsoft.com/office/2006/activeX" xmlns:r="http://schemas.openxmlformats.org/officeDocument/2006/relationships" ax:classid="{5512D116-5CC6-11CF-8D67-00AA00BDCE1D}" ax:persistence="persistStream" r:id="rId1"/>
</file>

<file path=xl/activeX/activeX894.xml><?xml version="1.0" encoding="utf-8"?>
<ax:ocx xmlns:ax="http://schemas.microsoft.com/office/2006/activeX" xmlns:r="http://schemas.openxmlformats.org/officeDocument/2006/relationships" ax:classid="{5512D116-5CC6-11CF-8D67-00AA00BDCE1D}" ax:persistence="persistStream" r:id="rId1"/>
</file>

<file path=xl/activeX/activeX895.xml><?xml version="1.0" encoding="utf-8"?>
<ax:ocx xmlns:ax="http://schemas.microsoft.com/office/2006/activeX" xmlns:r="http://schemas.openxmlformats.org/officeDocument/2006/relationships" ax:classid="{5512D116-5CC6-11CF-8D67-00AA00BDCE1D}" ax:persistence="persistStream" r:id="rId1"/>
</file>

<file path=xl/activeX/activeX896.xml><?xml version="1.0" encoding="utf-8"?>
<ax:ocx xmlns:ax="http://schemas.microsoft.com/office/2006/activeX" xmlns:r="http://schemas.openxmlformats.org/officeDocument/2006/relationships" ax:classid="{5512D116-5CC6-11CF-8D67-00AA00BDCE1D}" ax:persistence="persistStream" r:id="rId1"/>
</file>

<file path=xl/activeX/activeX897.xml><?xml version="1.0" encoding="utf-8"?>
<ax:ocx xmlns:ax="http://schemas.microsoft.com/office/2006/activeX" xmlns:r="http://schemas.openxmlformats.org/officeDocument/2006/relationships" ax:classid="{5512D116-5CC6-11CF-8D67-00AA00BDCE1D}" ax:persistence="persistStream" r:id="rId1"/>
</file>

<file path=xl/activeX/activeX898.xml><?xml version="1.0" encoding="utf-8"?>
<ax:ocx xmlns:ax="http://schemas.microsoft.com/office/2006/activeX" xmlns:r="http://schemas.openxmlformats.org/officeDocument/2006/relationships" ax:classid="{5512D116-5CC6-11CF-8D67-00AA00BDCE1D}" ax:persistence="persistStream" r:id="rId1"/>
</file>

<file path=xl/activeX/activeX899.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activeX/activeX90.xml><?xml version="1.0" encoding="utf-8"?>
<ax:ocx xmlns:ax="http://schemas.microsoft.com/office/2006/activeX" xmlns:r="http://schemas.openxmlformats.org/officeDocument/2006/relationships" ax:classid="{5512D116-5CC6-11CF-8D67-00AA00BDCE1D}" ax:persistence="persistStream" r:id="rId1"/>
</file>

<file path=xl/activeX/activeX900.xml><?xml version="1.0" encoding="utf-8"?>
<ax:ocx xmlns:ax="http://schemas.microsoft.com/office/2006/activeX" xmlns:r="http://schemas.openxmlformats.org/officeDocument/2006/relationships" ax:classid="{5512D116-5CC6-11CF-8D67-00AA00BDCE1D}" ax:persistence="persistStream" r:id="rId1"/>
</file>

<file path=xl/activeX/activeX901.xml><?xml version="1.0" encoding="utf-8"?>
<ax:ocx xmlns:ax="http://schemas.microsoft.com/office/2006/activeX" xmlns:r="http://schemas.openxmlformats.org/officeDocument/2006/relationships" ax:classid="{5512D116-5CC6-11CF-8D67-00AA00BDCE1D}" ax:persistence="persistStream" r:id="rId1"/>
</file>

<file path=xl/activeX/activeX902.xml><?xml version="1.0" encoding="utf-8"?>
<ax:ocx xmlns:ax="http://schemas.microsoft.com/office/2006/activeX" xmlns:r="http://schemas.openxmlformats.org/officeDocument/2006/relationships" ax:classid="{5512D116-5CC6-11CF-8D67-00AA00BDCE1D}" ax:persistence="persistStream" r:id="rId1"/>
</file>

<file path=xl/activeX/activeX903.xml><?xml version="1.0" encoding="utf-8"?>
<ax:ocx xmlns:ax="http://schemas.microsoft.com/office/2006/activeX" xmlns:r="http://schemas.openxmlformats.org/officeDocument/2006/relationships" ax:classid="{5512D116-5CC6-11CF-8D67-00AA00BDCE1D}" ax:persistence="persistStream" r:id="rId1"/>
</file>

<file path=xl/activeX/activeX904.xml><?xml version="1.0" encoding="utf-8"?>
<ax:ocx xmlns:ax="http://schemas.microsoft.com/office/2006/activeX" xmlns:r="http://schemas.openxmlformats.org/officeDocument/2006/relationships" ax:classid="{5512D116-5CC6-11CF-8D67-00AA00BDCE1D}" ax:persistence="persistStream" r:id="rId1"/>
</file>

<file path=xl/activeX/activeX905.xml><?xml version="1.0" encoding="utf-8"?>
<ax:ocx xmlns:ax="http://schemas.microsoft.com/office/2006/activeX" xmlns:r="http://schemas.openxmlformats.org/officeDocument/2006/relationships" ax:classid="{5512D116-5CC6-11CF-8D67-00AA00BDCE1D}" ax:persistence="persistStream" r:id="rId1"/>
</file>

<file path=xl/activeX/activeX906.xml><?xml version="1.0" encoding="utf-8"?>
<ax:ocx xmlns:ax="http://schemas.microsoft.com/office/2006/activeX" xmlns:r="http://schemas.openxmlformats.org/officeDocument/2006/relationships" ax:classid="{5512D116-5CC6-11CF-8D67-00AA00BDCE1D}" ax:persistence="persistStream" r:id="rId1"/>
</file>

<file path=xl/activeX/activeX907.xml><?xml version="1.0" encoding="utf-8"?>
<ax:ocx xmlns:ax="http://schemas.microsoft.com/office/2006/activeX" xmlns:r="http://schemas.openxmlformats.org/officeDocument/2006/relationships" ax:classid="{5512D116-5CC6-11CF-8D67-00AA00BDCE1D}" ax:persistence="persistStream" r:id="rId1"/>
</file>

<file path=xl/activeX/activeX908.xml><?xml version="1.0" encoding="utf-8"?>
<ax:ocx xmlns:ax="http://schemas.microsoft.com/office/2006/activeX" xmlns:r="http://schemas.openxmlformats.org/officeDocument/2006/relationships" ax:classid="{5512D116-5CC6-11CF-8D67-00AA00BDCE1D}" ax:persistence="persistStream" r:id="rId1"/>
</file>

<file path=xl/activeX/activeX909.xml><?xml version="1.0" encoding="utf-8"?>
<ax:ocx xmlns:ax="http://schemas.microsoft.com/office/2006/activeX" xmlns:r="http://schemas.openxmlformats.org/officeDocument/2006/relationships" ax:classid="{5512D116-5CC6-11CF-8D67-00AA00BDCE1D}" ax:persistence="persistStream" r:id="rId1"/>
</file>

<file path=xl/activeX/activeX91.xml><?xml version="1.0" encoding="utf-8"?>
<ax:ocx xmlns:ax="http://schemas.microsoft.com/office/2006/activeX" xmlns:r="http://schemas.openxmlformats.org/officeDocument/2006/relationships" ax:classid="{5512D116-5CC6-11CF-8D67-00AA00BDCE1D}" ax:persistence="persistStream" r:id="rId1"/>
</file>

<file path=xl/activeX/activeX910.xml><?xml version="1.0" encoding="utf-8"?>
<ax:ocx xmlns:ax="http://schemas.microsoft.com/office/2006/activeX" xmlns:r="http://schemas.openxmlformats.org/officeDocument/2006/relationships" ax:classid="{5512D116-5CC6-11CF-8D67-00AA00BDCE1D}" ax:persistence="persistStream" r:id="rId1"/>
</file>

<file path=xl/activeX/activeX911.xml><?xml version="1.0" encoding="utf-8"?>
<ax:ocx xmlns:ax="http://schemas.microsoft.com/office/2006/activeX" xmlns:r="http://schemas.openxmlformats.org/officeDocument/2006/relationships" ax:classid="{5512D116-5CC6-11CF-8D67-00AA00BDCE1D}" ax:persistence="persistStream" r:id="rId1"/>
</file>

<file path=xl/activeX/activeX912.xml><?xml version="1.0" encoding="utf-8"?>
<ax:ocx xmlns:ax="http://schemas.microsoft.com/office/2006/activeX" xmlns:r="http://schemas.openxmlformats.org/officeDocument/2006/relationships" ax:classid="{5512D116-5CC6-11CF-8D67-00AA00BDCE1D}" ax:persistence="persistStream" r:id="rId1"/>
</file>

<file path=xl/activeX/activeX913.xml><?xml version="1.0" encoding="utf-8"?>
<ax:ocx xmlns:ax="http://schemas.microsoft.com/office/2006/activeX" xmlns:r="http://schemas.openxmlformats.org/officeDocument/2006/relationships" ax:classid="{5512D116-5CC6-11CF-8D67-00AA00BDCE1D}" ax:persistence="persistStream" r:id="rId1"/>
</file>

<file path=xl/activeX/activeX914.xml><?xml version="1.0" encoding="utf-8"?>
<ax:ocx xmlns:ax="http://schemas.microsoft.com/office/2006/activeX" xmlns:r="http://schemas.openxmlformats.org/officeDocument/2006/relationships" ax:classid="{5512D116-5CC6-11CF-8D67-00AA00BDCE1D}" ax:persistence="persistStream" r:id="rId1"/>
</file>

<file path=xl/activeX/activeX915.xml><?xml version="1.0" encoding="utf-8"?>
<ax:ocx xmlns:ax="http://schemas.microsoft.com/office/2006/activeX" xmlns:r="http://schemas.openxmlformats.org/officeDocument/2006/relationships" ax:classid="{5512D116-5CC6-11CF-8D67-00AA00BDCE1D}" ax:persistence="persistStream" r:id="rId1"/>
</file>

<file path=xl/activeX/activeX916.xml><?xml version="1.0" encoding="utf-8"?>
<ax:ocx xmlns:ax="http://schemas.microsoft.com/office/2006/activeX" xmlns:r="http://schemas.openxmlformats.org/officeDocument/2006/relationships" ax:classid="{5512D116-5CC6-11CF-8D67-00AA00BDCE1D}" ax:persistence="persistStream" r:id="rId1"/>
</file>

<file path=xl/activeX/activeX917.xml><?xml version="1.0" encoding="utf-8"?>
<ax:ocx xmlns:ax="http://schemas.microsoft.com/office/2006/activeX" xmlns:r="http://schemas.openxmlformats.org/officeDocument/2006/relationships" ax:classid="{5512D116-5CC6-11CF-8D67-00AA00BDCE1D}" ax:persistence="persistStream" r:id="rId1"/>
</file>

<file path=xl/activeX/activeX918.xml><?xml version="1.0" encoding="utf-8"?>
<ax:ocx xmlns:ax="http://schemas.microsoft.com/office/2006/activeX" xmlns:r="http://schemas.openxmlformats.org/officeDocument/2006/relationships" ax:classid="{5512D116-5CC6-11CF-8D67-00AA00BDCE1D}" ax:persistence="persistStream" r:id="rId1"/>
</file>

<file path=xl/activeX/activeX919.xml><?xml version="1.0" encoding="utf-8"?>
<ax:ocx xmlns:ax="http://schemas.microsoft.com/office/2006/activeX" xmlns:r="http://schemas.openxmlformats.org/officeDocument/2006/relationships" ax:classid="{5512D116-5CC6-11CF-8D67-00AA00BDCE1D}" ax:persistence="persistStream" r:id="rId1"/>
</file>

<file path=xl/activeX/activeX92.xml><?xml version="1.0" encoding="utf-8"?>
<ax:ocx xmlns:ax="http://schemas.microsoft.com/office/2006/activeX" xmlns:r="http://schemas.openxmlformats.org/officeDocument/2006/relationships" ax:classid="{5512D116-5CC6-11CF-8D67-00AA00BDCE1D}" ax:persistence="persistStream" r:id="rId1"/>
</file>

<file path=xl/activeX/activeX920.xml><?xml version="1.0" encoding="utf-8"?>
<ax:ocx xmlns:ax="http://schemas.microsoft.com/office/2006/activeX" xmlns:r="http://schemas.openxmlformats.org/officeDocument/2006/relationships" ax:classid="{5512D116-5CC6-11CF-8D67-00AA00BDCE1D}" ax:persistence="persistStream" r:id="rId1"/>
</file>

<file path=xl/activeX/activeX921.xml><?xml version="1.0" encoding="utf-8"?>
<ax:ocx xmlns:ax="http://schemas.microsoft.com/office/2006/activeX" xmlns:r="http://schemas.openxmlformats.org/officeDocument/2006/relationships" ax:classid="{5512D116-5CC6-11CF-8D67-00AA00BDCE1D}" ax:persistence="persistStream" r:id="rId1"/>
</file>

<file path=xl/activeX/activeX922.xml><?xml version="1.0" encoding="utf-8"?>
<ax:ocx xmlns:ax="http://schemas.microsoft.com/office/2006/activeX" xmlns:r="http://schemas.openxmlformats.org/officeDocument/2006/relationships" ax:classid="{5512D116-5CC6-11CF-8D67-00AA00BDCE1D}" ax:persistence="persistStream" r:id="rId1"/>
</file>

<file path=xl/activeX/activeX923.xml><?xml version="1.0" encoding="utf-8"?>
<ax:ocx xmlns:ax="http://schemas.microsoft.com/office/2006/activeX" xmlns:r="http://schemas.openxmlformats.org/officeDocument/2006/relationships" ax:classid="{5512D116-5CC6-11CF-8D67-00AA00BDCE1D}" ax:persistence="persistStream" r:id="rId1"/>
</file>

<file path=xl/activeX/activeX924.xml><?xml version="1.0" encoding="utf-8"?>
<ax:ocx xmlns:ax="http://schemas.microsoft.com/office/2006/activeX" xmlns:r="http://schemas.openxmlformats.org/officeDocument/2006/relationships" ax:classid="{5512D116-5CC6-11CF-8D67-00AA00BDCE1D}" ax:persistence="persistStream" r:id="rId1"/>
</file>

<file path=xl/activeX/activeX925.xml><?xml version="1.0" encoding="utf-8"?>
<ax:ocx xmlns:ax="http://schemas.microsoft.com/office/2006/activeX" xmlns:r="http://schemas.openxmlformats.org/officeDocument/2006/relationships" ax:classid="{5512D116-5CC6-11CF-8D67-00AA00BDCE1D}" ax:persistence="persistStream" r:id="rId1"/>
</file>

<file path=xl/activeX/activeX926.xml><?xml version="1.0" encoding="utf-8"?>
<ax:ocx xmlns:ax="http://schemas.microsoft.com/office/2006/activeX" xmlns:r="http://schemas.openxmlformats.org/officeDocument/2006/relationships" ax:classid="{5512D116-5CC6-11CF-8D67-00AA00BDCE1D}" ax:persistence="persistStream" r:id="rId1"/>
</file>

<file path=xl/activeX/activeX927.xml><?xml version="1.0" encoding="utf-8"?>
<ax:ocx xmlns:ax="http://schemas.microsoft.com/office/2006/activeX" xmlns:r="http://schemas.openxmlformats.org/officeDocument/2006/relationships" ax:classid="{5512D116-5CC6-11CF-8D67-00AA00BDCE1D}" ax:persistence="persistStream" r:id="rId1"/>
</file>

<file path=xl/activeX/activeX928.xml><?xml version="1.0" encoding="utf-8"?>
<ax:ocx xmlns:ax="http://schemas.microsoft.com/office/2006/activeX" xmlns:r="http://schemas.openxmlformats.org/officeDocument/2006/relationships" ax:classid="{5512D116-5CC6-11CF-8D67-00AA00BDCE1D}" ax:persistence="persistStream" r:id="rId1"/>
</file>

<file path=xl/activeX/activeX929.xml><?xml version="1.0" encoding="utf-8"?>
<ax:ocx xmlns:ax="http://schemas.microsoft.com/office/2006/activeX" xmlns:r="http://schemas.openxmlformats.org/officeDocument/2006/relationships" ax:classid="{5512D116-5CC6-11CF-8D67-00AA00BDCE1D}" ax:persistence="persistStream" r:id="rId1"/>
</file>

<file path=xl/activeX/activeX93.xml><?xml version="1.0" encoding="utf-8"?>
<ax:ocx xmlns:ax="http://schemas.microsoft.com/office/2006/activeX" xmlns:r="http://schemas.openxmlformats.org/officeDocument/2006/relationships" ax:classid="{5512D116-5CC6-11CF-8D67-00AA00BDCE1D}" ax:persistence="persistStream" r:id="rId1"/>
</file>

<file path=xl/activeX/activeX930.xml><?xml version="1.0" encoding="utf-8"?>
<ax:ocx xmlns:ax="http://schemas.microsoft.com/office/2006/activeX" xmlns:r="http://schemas.openxmlformats.org/officeDocument/2006/relationships" ax:classid="{5512D116-5CC6-11CF-8D67-00AA00BDCE1D}" ax:persistence="persistStream" r:id="rId1"/>
</file>

<file path=xl/activeX/activeX931.xml><?xml version="1.0" encoding="utf-8"?>
<ax:ocx xmlns:ax="http://schemas.microsoft.com/office/2006/activeX" xmlns:r="http://schemas.openxmlformats.org/officeDocument/2006/relationships" ax:classid="{5512D116-5CC6-11CF-8D67-00AA00BDCE1D}" ax:persistence="persistStream" r:id="rId1"/>
</file>

<file path=xl/activeX/activeX932.xml><?xml version="1.0" encoding="utf-8"?>
<ax:ocx xmlns:ax="http://schemas.microsoft.com/office/2006/activeX" xmlns:r="http://schemas.openxmlformats.org/officeDocument/2006/relationships" ax:classid="{5512D116-5CC6-11CF-8D67-00AA00BDCE1D}" ax:persistence="persistStream" r:id="rId1"/>
</file>

<file path=xl/activeX/activeX933.xml><?xml version="1.0" encoding="utf-8"?>
<ax:ocx xmlns:ax="http://schemas.microsoft.com/office/2006/activeX" xmlns:r="http://schemas.openxmlformats.org/officeDocument/2006/relationships" ax:classid="{5512D116-5CC6-11CF-8D67-00AA00BDCE1D}" ax:persistence="persistStream" r:id="rId1"/>
</file>

<file path=xl/activeX/activeX934.xml><?xml version="1.0" encoding="utf-8"?>
<ax:ocx xmlns:ax="http://schemas.microsoft.com/office/2006/activeX" xmlns:r="http://schemas.openxmlformats.org/officeDocument/2006/relationships" ax:classid="{5512D116-5CC6-11CF-8D67-00AA00BDCE1D}" ax:persistence="persistStream" r:id="rId1"/>
</file>

<file path=xl/activeX/activeX935.xml><?xml version="1.0" encoding="utf-8"?>
<ax:ocx xmlns:ax="http://schemas.microsoft.com/office/2006/activeX" xmlns:r="http://schemas.openxmlformats.org/officeDocument/2006/relationships" ax:classid="{5512D116-5CC6-11CF-8D67-00AA00BDCE1D}" ax:persistence="persistStream" r:id="rId1"/>
</file>

<file path=xl/activeX/activeX936.xml><?xml version="1.0" encoding="utf-8"?>
<ax:ocx xmlns:ax="http://schemas.microsoft.com/office/2006/activeX" xmlns:r="http://schemas.openxmlformats.org/officeDocument/2006/relationships" ax:classid="{5512D116-5CC6-11CF-8D67-00AA00BDCE1D}" ax:persistence="persistStream" r:id="rId1"/>
</file>

<file path=xl/activeX/activeX937.xml><?xml version="1.0" encoding="utf-8"?>
<ax:ocx xmlns:ax="http://schemas.microsoft.com/office/2006/activeX" xmlns:r="http://schemas.openxmlformats.org/officeDocument/2006/relationships" ax:classid="{5512D116-5CC6-11CF-8D67-00AA00BDCE1D}" ax:persistence="persistStream" r:id="rId1"/>
</file>

<file path=xl/activeX/activeX938.xml><?xml version="1.0" encoding="utf-8"?>
<ax:ocx xmlns:ax="http://schemas.microsoft.com/office/2006/activeX" xmlns:r="http://schemas.openxmlformats.org/officeDocument/2006/relationships" ax:classid="{5512D116-5CC6-11CF-8D67-00AA00BDCE1D}" ax:persistence="persistStream" r:id="rId1"/>
</file>

<file path=xl/activeX/activeX939.xml><?xml version="1.0" encoding="utf-8"?>
<ax:ocx xmlns:ax="http://schemas.microsoft.com/office/2006/activeX" xmlns:r="http://schemas.openxmlformats.org/officeDocument/2006/relationships" ax:classid="{5512D116-5CC6-11CF-8D67-00AA00BDCE1D}" ax:persistence="persistStream" r:id="rId1"/>
</file>

<file path=xl/activeX/activeX94.xml><?xml version="1.0" encoding="utf-8"?>
<ax:ocx xmlns:ax="http://schemas.microsoft.com/office/2006/activeX" xmlns:r="http://schemas.openxmlformats.org/officeDocument/2006/relationships" ax:classid="{5512D116-5CC6-11CF-8D67-00AA00BDCE1D}" ax:persistence="persistStream" r:id="rId1"/>
</file>

<file path=xl/activeX/activeX940.xml><?xml version="1.0" encoding="utf-8"?>
<ax:ocx xmlns:ax="http://schemas.microsoft.com/office/2006/activeX" xmlns:r="http://schemas.openxmlformats.org/officeDocument/2006/relationships" ax:classid="{5512D116-5CC6-11CF-8D67-00AA00BDCE1D}" ax:persistence="persistStream" r:id="rId1"/>
</file>

<file path=xl/activeX/activeX941.xml><?xml version="1.0" encoding="utf-8"?>
<ax:ocx xmlns:ax="http://schemas.microsoft.com/office/2006/activeX" xmlns:r="http://schemas.openxmlformats.org/officeDocument/2006/relationships" ax:classid="{5512D116-5CC6-11CF-8D67-00AA00BDCE1D}" ax:persistence="persistStream" r:id="rId1"/>
</file>

<file path=xl/activeX/activeX942.xml><?xml version="1.0" encoding="utf-8"?>
<ax:ocx xmlns:ax="http://schemas.microsoft.com/office/2006/activeX" xmlns:r="http://schemas.openxmlformats.org/officeDocument/2006/relationships" ax:classid="{5512D116-5CC6-11CF-8D67-00AA00BDCE1D}" ax:persistence="persistStream" r:id="rId1"/>
</file>

<file path=xl/activeX/activeX943.xml><?xml version="1.0" encoding="utf-8"?>
<ax:ocx xmlns:ax="http://schemas.microsoft.com/office/2006/activeX" xmlns:r="http://schemas.openxmlformats.org/officeDocument/2006/relationships" ax:classid="{5512D116-5CC6-11CF-8D67-00AA00BDCE1D}" ax:persistence="persistStream" r:id="rId1"/>
</file>

<file path=xl/activeX/activeX944.xml><?xml version="1.0" encoding="utf-8"?>
<ax:ocx xmlns:ax="http://schemas.microsoft.com/office/2006/activeX" xmlns:r="http://schemas.openxmlformats.org/officeDocument/2006/relationships" ax:classid="{5512D116-5CC6-11CF-8D67-00AA00BDCE1D}" ax:persistence="persistStream" r:id="rId1"/>
</file>

<file path=xl/activeX/activeX945.xml><?xml version="1.0" encoding="utf-8"?>
<ax:ocx xmlns:ax="http://schemas.microsoft.com/office/2006/activeX" xmlns:r="http://schemas.openxmlformats.org/officeDocument/2006/relationships" ax:classid="{5512D116-5CC6-11CF-8D67-00AA00BDCE1D}" ax:persistence="persistStream" r:id="rId1"/>
</file>

<file path=xl/activeX/activeX946.xml><?xml version="1.0" encoding="utf-8"?>
<ax:ocx xmlns:ax="http://schemas.microsoft.com/office/2006/activeX" xmlns:r="http://schemas.openxmlformats.org/officeDocument/2006/relationships" ax:classid="{5512D116-5CC6-11CF-8D67-00AA00BDCE1D}" ax:persistence="persistStream" r:id="rId1"/>
</file>

<file path=xl/activeX/activeX947.xml><?xml version="1.0" encoding="utf-8"?>
<ax:ocx xmlns:ax="http://schemas.microsoft.com/office/2006/activeX" xmlns:r="http://schemas.openxmlformats.org/officeDocument/2006/relationships" ax:classid="{5512D116-5CC6-11CF-8D67-00AA00BDCE1D}" ax:persistence="persistStream" r:id="rId1"/>
</file>

<file path=xl/activeX/activeX948.xml><?xml version="1.0" encoding="utf-8"?>
<ax:ocx xmlns:ax="http://schemas.microsoft.com/office/2006/activeX" xmlns:r="http://schemas.openxmlformats.org/officeDocument/2006/relationships" ax:classid="{5512D116-5CC6-11CF-8D67-00AA00BDCE1D}" ax:persistence="persistStream" r:id="rId1"/>
</file>

<file path=xl/activeX/activeX949.xml><?xml version="1.0" encoding="utf-8"?>
<ax:ocx xmlns:ax="http://schemas.microsoft.com/office/2006/activeX" xmlns:r="http://schemas.openxmlformats.org/officeDocument/2006/relationships" ax:classid="{5512D116-5CC6-11CF-8D67-00AA00BDCE1D}" ax:persistence="persistStream" r:id="rId1"/>
</file>

<file path=xl/activeX/activeX95.xml><?xml version="1.0" encoding="utf-8"?>
<ax:ocx xmlns:ax="http://schemas.microsoft.com/office/2006/activeX" xmlns:r="http://schemas.openxmlformats.org/officeDocument/2006/relationships" ax:classid="{5512D116-5CC6-11CF-8D67-00AA00BDCE1D}" ax:persistence="persistStream" r:id="rId1"/>
</file>

<file path=xl/activeX/activeX950.xml><?xml version="1.0" encoding="utf-8"?>
<ax:ocx xmlns:ax="http://schemas.microsoft.com/office/2006/activeX" xmlns:r="http://schemas.openxmlformats.org/officeDocument/2006/relationships" ax:classid="{5512D116-5CC6-11CF-8D67-00AA00BDCE1D}" ax:persistence="persistStream" r:id="rId1"/>
</file>

<file path=xl/activeX/activeX951.xml><?xml version="1.0" encoding="utf-8"?>
<ax:ocx xmlns:ax="http://schemas.microsoft.com/office/2006/activeX" xmlns:r="http://schemas.openxmlformats.org/officeDocument/2006/relationships" ax:classid="{5512D116-5CC6-11CF-8D67-00AA00BDCE1D}" ax:persistence="persistStream" r:id="rId1"/>
</file>

<file path=xl/activeX/activeX952.xml><?xml version="1.0" encoding="utf-8"?>
<ax:ocx xmlns:ax="http://schemas.microsoft.com/office/2006/activeX" xmlns:r="http://schemas.openxmlformats.org/officeDocument/2006/relationships" ax:classid="{5512D116-5CC6-11CF-8D67-00AA00BDCE1D}" ax:persistence="persistStream" r:id="rId1"/>
</file>

<file path=xl/activeX/activeX953.xml><?xml version="1.0" encoding="utf-8"?>
<ax:ocx xmlns:ax="http://schemas.microsoft.com/office/2006/activeX" xmlns:r="http://schemas.openxmlformats.org/officeDocument/2006/relationships" ax:classid="{5512D116-5CC6-11CF-8D67-00AA00BDCE1D}" ax:persistence="persistStream" r:id="rId1"/>
</file>

<file path=xl/activeX/activeX954.xml><?xml version="1.0" encoding="utf-8"?>
<ax:ocx xmlns:ax="http://schemas.microsoft.com/office/2006/activeX" xmlns:r="http://schemas.openxmlformats.org/officeDocument/2006/relationships" ax:classid="{5512D116-5CC6-11CF-8D67-00AA00BDCE1D}" ax:persistence="persistStream" r:id="rId1"/>
</file>

<file path=xl/activeX/activeX955.xml><?xml version="1.0" encoding="utf-8"?>
<ax:ocx xmlns:ax="http://schemas.microsoft.com/office/2006/activeX" xmlns:r="http://schemas.openxmlformats.org/officeDocument/2006/relationships" ax:classid="{5512D116-5CC6-11CF-8D67-00AA00BDCE1D}" ax:persistence="persistStream" r:id="rId1"/>
</file>

<file path=xl/activeX/activeX956.xml><?xml version="1.0" encoding="utf-8"?>
<ax:ocx xmlns:ax="http://schemas.microsoft.com/office/2006/activeX" xmlns:r="http://schemas.openxmlformats.org/officeDocument/2006/relationships" ax:classid="{5512D116-5CC6-11CF-8D67-00AA00BDCE1D}" ax:persistence="persistStream" r:id="rId1"/>
</file>

<file path=xl/activeX/activeX957.xml><?xml version="1.0" encoding="utf-8"?>
<ax:ocx xmlns:ax="http://schemas.microsoft.com/office/2006/activeX" xmlns:r="http://schemas.openxmlformats.org/officeDocument/2006/relationships" ax:classid="{5512D116-5CC6-11CF-8D67-00AA00BDCE1D}" ax:persistence="persistStream" r:id="rId1"/>
</file>

<file path=xl/activeX/activeX958.xml><?xml version="1.0" encoding="utf-8"?>
<ax:ocx xmlns:ax="http://schemas.microsoft.com/office/2006/activeX" xmlns:r="http://schemas.openxmlformats.org/officeDocument/2006/relationships" ax:classid="{5512D116-5CC6-11CF-8D67-00AA00BDCE1D}" ax:persistence="persistStream" r:id="rId1"/>
</file>

<file path=xl/activeX/activeX959.xml><?xml version="1.0" encoding="utf-8"?>
<ax:ocx xmlns:ax="http://schemas.microsoft.com/office/2006/activeX" xmlns:r="http://schemas.openxmlformats.org/officeDocument/2006/relationships" ax:classid="{5512D116-5CC6-11CF-8D67-00AA00BDCE1D}" ax:persistence="persistStream" r:id="rId1"/>
</file>

<file path=xl/activeX/activeX96.xml><?xml version="1.0" encoding="utf-8"?>
<ax:ocx xmlns:ax="http://schemas.microsoft.com/office/2006/activeX" xmlns:r="http://schemas.openxmlformats.org/officeDocument/2006/relationships" ax:classid="{5512D116-5CC6-11CF-8D67-00AA00BDCE1D}" ax:persistence="persistStream" r:id="rId1"/>
</file>

<file path=xl/activeX/activeX960.xml><?xml version="1.0" encoding="utf-8"?>
<ax:ocx xmlns:ax="http://schemas.microsoft.com/office/2006/activeX" xmlns:r="http://schemas.openxmlformats.org/officeDocument/2006/relationships" ax:classid="{5512D116-5CC6-11CF-8D67-00AA00BDCE1D}" ax:persistence="persistStream" r:id="rId1"/>
</file>

<file path=xl/activeX/activeX961.xml><?xml version="1.0" encoding="utf-8"?>
<ax:ocx xmlns:ax="http://schemas.microsoft.com/office/2006/activeX" xmlns:r="http://schemas.openxmlformats.org/officeDocument/2006/relationships" ax:classid="{5512D116-5CC6-11CF-8D67-00AA00BDCE1D}" ax:persistence="persistStream" r:id="rId1"/>
</file>

<file path=xl/activeX/activeX962.xml><?xml version="1.0" encoding="utf-8"?>
<ax:ocx xmlns:ax="http://schemas.microsoft.com/office/2006/activeX" xmlns:r="http://schemas.openxmlformats.org/officeDocument/2006/relationships" ax:classid="{5512D116-5CC6-11CF-8D67-00AA00BDCE1D}" ax:persistence="persistStream" r:id="rId1"/>
</file>

<file path=xl/activeX/activeX963.xml><?xml version="1.0" encoding="utf-8"?>
<ax:ocx xmlns:ax="http://schemas.microsoft.com/office/2006/activeX" xmlns:r="http://schemas.openxmlformats.org/officeDocument/2006/relationships" ax:classid="{5512D116-5CC6-11CF-8D67-00AA00BDCE1D}" ax:persistence="persistStream" r:id="rId1"/>
</file>

<file path=xl/activeX/activeX964.xml><?xml version="1.0" encoding="utf-8"?>
<ax:ocx xmlns:ax="http://schemas.microsoft.com/office/2006/activeX" xmlns:r="http://schemas.openxmlformats.org/officeDocument/2006/relationships" ax:classid="{5512D116-5CC6-11CF-8D67-00AA00BDCE1D}" ax:persistence="persistStream" r:id="rId1"/>
</file>

<file path=xl/activeX/activeX965.xml><?xml version="1.0" encoding="utf-8"?>
<ax:ocx xmlns:ax="http://schemas.microsoft.com/office/2006/activeX" xmlns:r="http://schemas.openxmlformats.org/officeDocument/2006/relationships" ax:classid="{5512D116-5CC6-11CF-8D67-00AA00BDCE1D}" ax:persistence="persistStream" r:id="rId1"/>
</file>

<file path=xl/activeX/activeX966.xml><?xml version="1.0" encoding="utf-8"?>
<ax:ocx xmlns:ax="http://schemas.microsoft.com/office/2006/activeX" xmlns:r="http://schemas.openxmlformats.org/officeDocument/2006/relationships" ax:classid="{5512D116-5CC6-11CF-8D67-00AA00BDCE1D}" ax:persistence="persistStream" r:id="rId1"/>
</file>

<file path=xl/activeX/activeX967.xml><?xml version="1.0" encoding="utf-8"?>
<ax:ocx xmlns:ax="http://schemas.microsoft.com/office/2006/activeX" xmlns:r="http://schemas.openxmlformats.org/officeDocument/2006/relationships" ax:classid="{5512D116-5CC6-11CF-8D67-00AA00BDCE1D}" ax:persistence="persistStream" r:id="rId1"/>
</file>

<file path=xl/activeX/activeX968.xml><?xml version="1.0" encoding="utf-8"?>
<ax:ocx xmlns:ax="http://schemas.microsoft.com/office/2006/activeX" xmlns:r="http://schemas.openxmlformats.org/officeDocument/2006/relationships" ax:classid="{5512D116-5CC6-11CF-8D67-00AA00BDCE1D}" ax:persistence="persistStream" r:id="rId1"/>
</file>

<file path=xl/activeX/activeX969.xml><?xml version="1.0" encoding="utf-8"?>
<ax:ocx xmlns:ax="http://schemas.microsoft.com/office/2006/activeX" xmlns:r="http://schemas.openxmlformats.org/officeDocument/2006/relationships" ax:classid="{5512D116-5CC6-11CF-8D67-00AA00BDCE1D}" ax:persistence="persistStream" r:id="rId1"/>
</file>

<file path=xl/activeX/activeX97.xml><?xml version="1.0" encoding="utf-8"?>
<ax:ocx xmlns:ax="http://schemas.microsoft.com/office/2006/activeX" xmlns:r="http://schemas.openxmlformats.org/officeDocument/2006/relationships" ax:classid="{5512D116-5CC6-11CF-8D67-00AA00BDCE1D}" ax:persistence="persistStream" r:id="rId1"/>
</file>

<file path=xl/activeX/activeX970.xml><?xml version="1.0" encoding="utf-8"?>
<ax:ocx xmlns:ax="http://schemas.microsoft.com/office/2006/activeX" xmlns:r="http://schemas.openxmlformats.org/officeDocument/2006/relationships" ax:classid="{5512D116-5CC6-11CF-8D67-00AA00BDCE1D}" ax:persistence="persistStream" r:id="rId1"/>
</file>

<file path=xl/activeX/activeX971.xml><?xml version="1.0" encoding="utf-8"?>
<ax:ocx xmlns:ax="http://schemas.microsoft.com/office/2006/activeX" xmlns:r="http://schemas.openxmlformats.org/officeDocument/2006/relationships" ax:classid="{5512D116-5CC6-11CF-8D67-00AA00BDCE1D}" ax:persistence="persistStream" r:id="rId1"/>
</file>

<file path=xl/activeX/activeX972.xml><?xml version="1.0" encoding="utf-8"?>
<ax:ocx xmlns:ax="http://schemas.microsoft.com/office/2006/activeX" xmlns:r="http://schemas.openxmlformats.org/officeDocument/2006/relationships" ax:classid="{5512D116-5CC6-11CF-8D67-00AA00BDCE1D}" ax:persistence="persistStream" r:id="rId1"/>
</file>

<file path=xl/activeX/activeX973.xml><?xml version="1.0" encoding="utf-8"?>
<ax:ocx xmlns:ax="http://schemas.microsoft.com/office/2006/activeX" xmlns:r="http://schemas.openxmlformats.org/officeDocument/2006/relationships" ax:classid="{5512D116-5CC6-11CF-8D67-00AA00BDCE1D}" ax:persistence="persistStream" r:id="rId1"/>
</file>

<file path=xl/activeX/activeX974.xml><?xml version="1.0" encoding="utf-8"?>
<ax:ocx xmlns:ax="http://schemas.microsoft.com/office/2006/activeX" xmlns:r="http://schemas.openxmlformats.org/officeDocument/2006/relationships" ax:classid="{5512D116-5CC6-11CF-8D67-00AA00BDCE1D}" ax:persistence="persistStream" r:id="rId1"/>
</file>

<file path=xl/activeX/activeX975.xml><?xml version="1.0" encoding="utf-8"?>
<ax:ocx xmlns:ax="http://schemas.microsoft.com/office/2006/activeX" xmlns:r="http://schemas.openxmlformats.org/officeDocument/2006/relationships" ax:classid="{5512D116-5CC6-11CF-8D67-00AA00BDCE1D}" ax:persistence="persistStream" r:id="rId1"/>
</file>

<file path=xl/activeX/activeX976.xml><?xml version="1.0" encoding="utf-8"?>
<ax:ocx xmlns:ax="http://schemas.microsoft.com/office/2006/activeX" xmlns:r="http://schemas.openxmlformats.org/officeDocument/2006/relationships" ax:classid="{5512D116-5CC6-11CF-8D67-00AA00BDCE1D}" ax:persistence="persistStream" r:id="rId1"/>
</file>

<file path=xl/activeX/activeX977.xml><?xml version="1.0" encoding="utf-8"?>
<ax:ocx xmlns:ax="http://schemas.microsoft.com/office/2006/activeX" xmlns:r="http://schemas.openxmlformats.org/officeDocument/2006/relationships" ax:classid="{5512D116-5CC6-11CF-8D67-00AA00BDCE1D}" ax:persistence="persistStream" r:id="rId1"/>
</file>

<file path=xl/activeX/activeX978.xml><?xml version="1.0" encoding="utf-8"?>
<ax:ocx xmlns:ax="http://schemas.microsoft.com/office/2006/activeX" xmlns:r="http://schemas.openxmlformats.org/officeDocument/2006/relationships" ax:classid="{5512D116-5CC6-11CF-8D67-00AA00BDCE1D}" ax:persistence="persistStream" r:id="rId1"/>
</file>

<file path=xl/activeX/activeX979.xml><?xml version="1.0" encoding="utf-8"?>
<ax:ocx xmlns:ax="http://schemas.microsoft.com/office/2006/activeX" xmlns:r="http://schemas.openxmlformats.org/officeDocument/2006/relationships" ax:classid="{5512D116-5CC6-11CF-8D67-00AA00BDCE1D}" ax:persistence="persistStream" r:id="rId1"/>
</file>

<file path=xl/activeX/activeX98.xml><?xml version="1.0" encoding="utf-8"?>
<ax:ocx xmlns:ax="http://schemas.microsoft.com/office/2006/activeX" xmlns:r="http://schemas.openxmlformats.org/officeDocument/2006/relationships" ax:classid="{5512D116-5CC6-11CF-8D67-00AA00BDCE1D}" ax:persistence="persistStream" r:id="rId1"/>
</file>

<file path=xl/activeX/activeX980.xml><?xml version="1.0" encoding="utf-8"?>
<ax:ocx xmlns:ax="http://schemas.microsoft.com/office/2006/activeX" xmlns:r="http://schemas.openxmlformats.org/officeDocument/2006/relationships" ax:classid="{5512D116-5CC6-11CF-8D67-00AA00BDCE1D}" ax:persistence="persistStream" r:id="rId1"/>
</file>

<file path=xl/activeX/activeX981.xml><?xml version="1.0" encoding="utf-8"?>
<ax:ocx xmlns:ax="http://schemas.microsoft.com/office/2006/activeX" xmlns:r="http://schemas.openxmlformats.org/officeDocument/2006/relationships" ax:classid="{5512D116-5CC6-11CF-8D67-00AA00BDCE1D}" ax:persistence="persistStream" r:id="rId1"/>
</file>

<file path=xl/activeX/activeX982.xml><?xml version="1.0" encoding="utf-8"?>
<ax:ocx xmlns:ax="http://schemas.microsoft.com/office/2006/activeX" xmlns:r="http://schemas.openxmlformats.org/officeDocument/2006/relationships" ax:classid="{5512D116-5CC6-11CF-8D67-00AA00BDCE1D}" ax:persistence="persistStream" r:id="rId1"/>
</file>

<file path=xl/activeX/activeX983.xml><?xml version="1.0" encoding="utf-8"?>
<ax:ocx xmlns:ax="http://schemas.microsoft.com/office/2006/activeX" xmlns:r="http://schemas.openxmlformats.org/officeDocument/2006/relationships" ax:classid="{5512D116-5CC6-11CF-8D67-00AA00BDCE1D}" ax:persistence="persistStream" r:id="rId1"/>
</file>

<file path=xl/activeX/activeX984.xml><?xml version="1.0" encoding="utf-8"?>
<ax:ocx xmlns:ax="http://schemas.microsoft.com/office/2006/activeX" xmlns:r="http://schemas.openxmlformats.org/officeDocument/2006/relationships" ax:classid="{5512D116-5CC6-11CF-8D67-00AA00BDCE1D}" ax:persistence="persistStream" r:id="rId1"/>
</file>

<file path=xl/activeX/activeX985.xml><?xml version="1.0" encoding="utf-8"?>
<ax:ocx xmlns:ax="http://schemas.microsoft.com/office/2006/activeX" xmlns:r="http://schemas.openxmlformats.org/officeDocument/2006/relationships" ax:classid="{5512D116-5CC6-11CF-8D67-00AA00BDCE1D}" ax:persistence="persistStream" r:id="rId1"/>
</file>

<file path=xl/activeX/activeX986.xml><?xml version="1.0" encoding="utf-8"?>
<ax:ocx xmlns:ax="http://schemas.microsoft.com/office/2006/activeX" xmlns:r="http://schemas.openxmlformats.org/officeDocument/2006/relationships" ax:classid="{5512D116-5CC6-11CF-8D67-00AA00BDCE1D}" ax:persistence="persistStream" r:id="rId1"/>
</file>

<file path=xl/activeX/activeX987.xml><?xml version="1.0" encoding="utf-8"?>
<ax:ocx xmlns:ax="http://schemas.microsoft.com/office/2006/activeX" xmlns:r="http://schemas.openxmlformats.org/officeDocument/2006/relationships" ax:classid="{5512D116-5CC6-11CF-8D67-00AA00BDCE1D}" ax:persistence="persistStream" r:id="rId1"/>
</file>

<file path=xl/activeX/activeX988.xml><?xml version="1.0" encoding="utf-8"?>
<ax:ocx xmlns:ax="http://schemas.microsoft.com/office/2006/activeX" xmlns:r="http://schemas.openxmlformats.org/officeDocument/2006/relationships" ax:classid="{5512D116-5CC6-11CF-8D67-00AA00BDCE1D}" ax:persistence="persistStream" r:id="rId1"/>
</file>

<file path=xl/activeX/activeX989.xml><?xml version="1.0" encoding="utf-8"?>
<ax:ocx xmlns:ax="http://schemas.microsoft.com/office/2006/activeX" xmlns:r="http://schemas.openxmlformats.org/officeDocument/2006/relationships" ax:classid="{5512D116-5CC6-11CF-8D67-00AA00BDCE1D}" ax:persistence="persistStream" r:id="rId1"/>
</file>

<file path=xl/activeX/activeX99.xml><?xml version="1.0" encoding="utf-8"?>
<ax:ocx xmlns:ax="http://schemas.microsoft.com/office/2006/activeX" xmlns:r="http://schemas.openxmlformats.org/officeDocument/2006/relationships" ax:classid="{5512D116-5CC6-11CF-8D67-00AA00BDCE1D}" ax:persistence="persistStream" r:id="rId1"/>
</file>

<file path=xl/activeX/activeX990.xml><?xml version="1.0" encoding="utf-8"?>
<ax:ocx xmlns:ax="http://schemas.microsoft.com/office/2006/activeX" xmlns:r="http://schemas.openxmlformats.org/officeDocument/2006/relationships" ax:classid="{5512D116-5CC6-11CF-8D67-00AA00BDCE1D}" ax:persistence="persistStream" r:id="rId1"/>
</file>

<file path=xl/activeX/activeX991.xml><?xml version="1.0" encoding="utf-8"?>
<ax:ocx xmlns:ax="http://schemas.microsoft.com/office/2006/activeX" xmlns:r="http://schemas.openxmlformats.org/officeDocument/2006/relationships" ax:classid="{5512D116-5CC6-11CF-8D67-00AA00BDCE1D}" ax:persistence="persistStream" r:id="rId1"/>
</file>

<file path=xl/activeX/activeX992.xml><?xml version="1.0" encoding="utf-8"?>
<ax:ocx xmlns:ax="http://schemas.microsoft.com/office/2006/activeX" xmlns:r="http://schemas.openxmlformats.org/officeDocument/2006/relationships" ax:classid="{5512D116-5CC6-11CF-8D67-00AA00BDCE1D}" ax:persistence="persistStream" r:id="rId1"/>
</file>

<file path=xl/activeX/activeX993.xml><?xml version="1.0" encoding="utf-8"?>
<ax:ocx xmlns:ax="http://schemas.microsoft.com/office/2006/activeX" xmlns:r="http://schemas.openxmlformats.org/officeDocument/2006/relationships" ax:classid="{5512D116-5CC6-11CF-8D67-00AA00BDCE1D}" ax:persistence="persistStream" r:id="rId1"/>
</file>

<file path=xl/activeX/activeX994.xml><?xml version="1.0" encoding="utf-8"?>
<ax:ocx xmlns:ax="http://schemas.microsoft.com/office/2006/activeX" xmlns:r="http://schemas.openxmlformats.org/officeDocument/2006/relationships" ax:classid="{5512D116-5CC6-11CF-8D67-00AA00BDCE1D}" ax:persistence="persistStream" r:id="rId1"/>
</file>

<file path=xl/activeX/activeX995.xml><?xml version="1.0" encoding="utf-8"?>
<ax:ocx xmlns:ax="http://schemas.microsoft.com/office/2006/activeX" xmlns:r="http://schemas.openxmlformats.org/officeDocument/2006/relationships" ax:classid="{5512D116-5CC6-11CF-8D67-00AA00BDCE1D}" ax:persistence="persistStream" r:id="rId1"/>
</file>

<file path=xl/activeX/activeX996.xml><?xml version="1.0" encoding="utf-8"?>
<ax:ocx xmlns:ax="http://schemas.microsoft.com/office/2006/activeX" xmlns:r="http://schemas.openxmlformats.org/officeDocument/2006/relationships" ax:classid="{5512D116-5CC6-11CF-8D67-00AA00BDCE1D}" ax:persistence="persistStream" r:id="rId1"/>
</file>

<file path=xl/activeX/activeX997.xml><?xml version="1.0" encoding="utf-8"?>
<ax:ocx xmlns:ax="http://schemas.microsoft.com/office/2006/activeX" xmlns:r="http://schemas.openxmlformats.org/officeDocument/2006/relationships" ax:classid="{5512D116-5CC6-11CF-8D67-00AA00BDCE1D}" ax:persistence="persistStream" r:id="rId1"/>
</file>

<file path=xl/activeX/activeX998.xml><?xml version="1.0" encoding="utf-8"?>
<ax:ocx xmlns:ax="http://schemas.microsoft.com/office/2006/activeX" xmlns:r="http://schemas.openxmlformats.org/officeDocument/2006/relationships" ax:classid="{5512D116-5CC6-11CF-8D67-00AA00BDCE1D}" ax:persistence="persistStream" r:id="rId1"/>
</file>

<file path=xl/activeX/activeX999.xml><?xml version="1.0" encoding="utf-8"?>
<ax:ocx xmlns:ax="http://schemas.microsoft.com/office/2006/activeX" xmlns:r="http://schemas.openxmlformats.org/officeDocument/2006/relationships" ax:classid="{5512D116-5CC6-11CF-8D67-00AA00BDCE1D}" ax:persistence="persistStream"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0</xdr:colOff>
      <xdr:row>41</xdr:row>
      <xdr:rowOff>180975</xdr:rowOff>
    </xdr:from>
    <xdr:to>
      <xdr:col>5</xdr:col>
      <xdr:colOff>285749</xdr:colOff>
      <xdr:row>48</xdr:row>
      <xdr:rowOff>76200</xdr:rowOff>
    </xdr:to>
    <xdr:sp macro="" textlink="">
      <xdr:nvSpPr>
        <xdr:cNvPr id="2" name="Llamada de flecha hacia arriba 1">
          <a:extLst>
            <a:ext uri="{FF2B5EF4-FFF2-40B4-BE49-F238E27FC236}">
              <a16:creationId xmlns:a16="http://schemas.microsoft.com/office/drawing/2014/main" id="{00000000-0008-0000-0000-000002000000}"/>
            </a:ext>
          </a:extLst>
        </xdr:cNvPr>
        <xdr:cNvSpPr/>
      </xdr:nvSpPr>
      <xdr:spPr>
        <a:xfrm>
          <a:off x="5095875" y="8772525"/>
          <a:ext cx="1047749" cy="122872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76200</xdr:colOff>
      <xdr:row>44</xdr:row>
      <xdr:rowOff>171450</xdr:rowOff>
    </xdr:from>
    <xdr:to>
      <xdr:col>5</xdr:col>
      <xdr:colOff>190499</xdr:colOff>
      <xdr:row>47</xdr:row>
      <xdr:rowOff>133350</xdr:rowOff>
    </xdr:to>
    <xdr:sp macro="" textlink="">
      <xdr:nvSpPr>
        <xdr:cNvPr id="3" name="CuadroTexto 2">
          <a:extLst>
            <a:ext uri="{FF2B5EF4-FFF2-40B4-BE49-F238E27FC236}">
              <a16:creationId xmlns:a16="http://schemas.microsoft.com/office/drawing/2014/main" id="{00000000-0008-0000-0000-000005000000}"/>
            </a:ext>
          </a:extLst>
        </xdr:cNvPr>
        <xdr:cNvSpPr txBox="1"/>
      </xdr:nvSpPr>
      <xdr:spPr>
        <a:xfrm>
          <a:off x="5172075" y="9334500"/>
          <a:ext cx="876299"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t>Se emplea para el indicador de este período</a:t>
          </a:r>
        </a:p>
      </xdr:txBody>
    </xdr:sp>
    <xdr:clientData/>
  </xdr:twoCellAnchor>
  <xdr:twoCellAnchor>
    <xdr:from>
      <xdr:col>10</xdr:col>
      <xdr:colOff>100753</xdr:colOff>
      <xdr:row>6</xdr:row>
      <xdr:rowOff>846</xdr:rowOff>
    </xdr:from>
    <xdr:to>
      <xdr:col>11</xdr:col>
      <xdr:colOff>376979</xdr:colOff>
      <xdr:row>41</xdr:row>
      <xdr:rowOff>846</xdr:rowOff>
    </xdr:to>
    <xdr:sp macro="" textlink="">
      <xdr:nvSpPr>
        <xdr:cNvPr id="4" name="Llamada de flecha a la derecha 3">
          <a:extLst>
            <a:ext uri="{FF2B5EF4-FFF2-40B4-BE49-F238E27FC236}">
              <a16:creationId xmlns:a16="http://schemas.microsoft.com/office/drawing/2014/main" id="{00000000-0008-0000-0000-000006000000}"/>
            </a:ext>
          </a:extLst>
        </xdr:cNvPr>
        <xdr:cNvSpPr/>
      </xdr:nvSpPr>
      <xdr:spPr>
        <a:xfrm>
          <a:off x="9768628" y="1153371"/>
          <a:ext cx="1038226" cy="7439025"/>
        </a:xfrm>
        <a:prstGeom prst="rightArrowCallout">
          <a:avLst>
            <a:gd name="adj1" fmla="val 21262"/>
            <a:gd name="adj2" fmla="val 35280"/>
            <a:gd name="adj3" fmla="val 31040"/>
            <a:gd name="adj4" fmla="val 3481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41</xdr:row>
      <xdr:rowOff>180975</xdr:rowOff>
    </xdr:from>
    <xdr:to>
      <xdr:col>5</xdr:col>
      <xdr:colOff>285749</xdr:colOff>
      <xdr:row>48</xdr:row>
      <xdr:rowOff>76200</xdr:rowOff>
    </xdr:to>
    <xdr:sp macro="" textlink="">
      <xdr:nvSpPr>
        <xdr:cNvPr id="2" name="Llamada de flecha hacia arriba 1">
          <a:extLst>
            <a:ext uri="{FF2B5EF4-FFF2-40B4-BE49-F238E27FC236}">
              <a16:creationId xmlns:a16="http://schemas.microsoft.com/office/drawing/2014/main" id="{00000000-0008-0000-0000-000002000000}"/>
            </a:ext>
          </a:extLst>
        </xdr:cNvPr>
        <xdr:cNvSpPr/>
      </xdr:nvSpPr>
      <xdr:spPr>
        <a:xfrm>
          <a:off x="5265420" y="7976235"/>
          <a:ext cx="1078229" cy="117538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76200</xdr:colOff>
      <xdr:row>44</xdr:row>
      <xdr:rowOff>171450</xdr:rowOff>
    </xdr:from>
    <xdr:to>
      <xdr:col>5</xdr:col>
      <xdr:colOff>190499</xdr:colOff>
      <xdr:row>47</xdr:row>
      <xdr:rowOff>133350</xdr:rowOff>
    </xdr:to>
    <xdr:sp macro="" textlink="">
      <xdr:nvSpPr>
        <xdr:cNvPr id="3" name="CuadroTexto 2">
          <a:extLst>
            <a:ext uri="{FF2B5EF4-FFF2-40B4-BE49-F238E27FC236}">
              <a16:creationId xmlns:a16="http://schemas.microsoft.com/office/drawing/2014/main" id="{00000000-0008-0000-0000-000005000000}"/>
            </a:ext>
          </a:extLst>
        </xdr:cNvPr>
        <xdr:cNvSpPr txBox="1"/>
      </xdr:nvSpPr>
      <xdr:spPr>
        <a:xfrm>
          <a:off x="5341620" y="8515350"/>
          <a:ext cx="906779" cy="51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t>Se emplea para el indicador de este período</a:t>
          </a:r>
        </a:p>
      </xdr:txBody>
    </xdr:sp>
    <xdr:clientData/>
  </xdr:twoCellAnchor>
  <xdr:twoCellAnchor>
    <xdr:from>
      <xdr:col>10</xdr:col>
      <xdr:colOff>32173</xdr:colOff>
      <xdr:row>6</xdr:row>
      <xdr:rowOff>8466</xdr:rowOff>
    </xdr:from>
    <xdr:to>
      <xdr:col>11</xdr:col>
      <xdr:colOff>308399</xdr:colOff>
      <xdr:row>41</xdr:row>
      <xdr:rowOff>8466</xdr:rowOff>
    </xdr:to>
    <xdr:sp macro="" textlink="">
      <xdr:nvSpPr>
        <xdr:cNvPr id="4" name="Llamada de flecha a la derecha 3">
          <a:extLst>
            <a:ext uri="{FF2B5EF4-FFF2-40B4-BE49-F238E27FC236}">
              <a16:creationId xmlns:a16="http://schemas.microsoft.com/office/drawing/2014/main" id="{00000000-0008-0000-0000-000006000000}"/>
            </a:ext>
          </a:extLst>
        </xdr:cNvPr>
        <xdr:cNvSpPr/>
      </xdr:nvSpPr>
      <xdr:spPr>
        <a:xfrm>
          <a:off x="10052473" y="1113366"/>
          <a:ext cx="1068706" cy="6728460"/>
        </a:xfrm>
        <a:prstGeom prst="rightArrowCallout">
          <a:avLst>
            <a:gd name="adj1" fmla="val 21262"/>
            <a:gd name="adj2" fmla="val 35280"/>
            <a:gd name="adj3" fmla="val 31040"/>
            <a:gd name="adj4" fmla="val 3481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257175</xdr:colOff>
          <xdr:row>1</xdr:row>
          <xdr:rowOff>28575</xdr:rowOff>
        </xdr:to>
        <xdr:sp macro="" textlink="">
          <xdr:nvSpPr>
            <xdr:cNvPr id="4097" name="Control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098" name="Control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099" name="Control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0" name="Control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1" name="Control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2" name="Control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3" name="Control 7" hidden="1">
              <a:extLst>
                <a:ext uri="{63B3BB69-23CF-44E3-9099-C40C66FF867C}">
                  <a14:compatExt spid="_x0000_s4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4" name="Control 8" hidden="1">
              <a:extLst>
                <a:ext uri="{63B3BB69-23CF-44E3-9099-C40C66FF867C}">
                  <a14:compatExt spid="_x0000_s41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5" name="Control 9" hidden="1">
              <a:extLst>
                <a:ext uri="{63B3BB69-23CF-44E3-9099-C40C66FF867C}">
                  <a14:compatExt spid="_x0000_s4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6" name="Control 10" hidden="1">
              <a:extLst>
                <a:ext uri="{63B3BB69-23CF-44E3-9099-C40C66FF867C}">
                  <a14:compatExt spid="_x0000_s4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7" name="Control 11" hidden="1">
              <a:extLst>
                <a:ext uri="{63B3BB69-23CF-44E3-9099-C40C66FF867C}">
                  <a14:compatExt spid="_x0000_s4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8" name="Control 12" hidden="1">
              <a:extLst>
                <a:ext uri="{63B3BB69-23CF-44E3-9099-C40C66FF867C}">
                  <a14:compatExt spid="_x0000_s4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9" name="Control 13" hidden="1">
              <a:extLst>
                <a:ext uri="{63B3BB69-23CF-44E3-9099-C40C66FF867C}">
                  <a14:compatExt spid="_x0000_s4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0" name="Control 14" hidden="1">
              <a:extLst>
                <a:ext uri="{63B3BB69-23CF-44E3-9099-C40C66FF867C}">
                  <a14:compatExt spid="_x0000_s41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1" name="Control 15" hidden="1">
              <a:extLst>
                <a:ext uri="{63B3BB69-23CF-44E3-9099-C40C66FF867C}">
                  <a14:compatExt spid="_x0000_s41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2" name="Control 16" hidden="1">
              <a:extLst>
                <a:ext uri="{63B3BB69-23CF-44E3-9099-C40C66FF867C}">
                  <a14:compatExt spid="_x0000_s41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3" name="Control 17" hidden="1">
              <a:extLst>
                <a:ext uri="{63B3BB69-23CF-44E3-9099-C40C66FF867C}">
                  <a14:compatExt spid="_x0000_s41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4" name="Control 18" hidden="1">
              <a:extLst>
                <a:ext uri="{63B3BB69-23CF-44E3-9099-C40C66FF867C}">
                  <a14:compatExt spid="_x0000_s41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5" name="Control 19" hidden="1">
              <a:extLst>
                <a:ext uri="{63B3BB69-23CF-44E3-9099-C40C66FF867C}">
                  <a14:compatExt spid="_x0000_s41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6" name="Control 20" hidden="1">
              <a:extLst>
                <a:ext uri="{63B3BB69-23CF-44E3-9099-C40C66FF867C}">
                  <a14:compatExt spid="_x0000_s41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7" name="Control 21" hidden="1">
              <a:extLst>
                <a:ext uri="{63B3BB69-23CF-44E3-9099-C40C66FF867C}">
                  <a14:compatExt spid="_x0000_s41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8" name="Control 22" hidden="1">
              <a:extLst>
                <a:ext uri="{63B3BB69-23CF-44E3-9099-C40C66FF867C}">
                  <a14:compatExt spid="_x0000_s41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9" name="Control 23" hidden="1">
              <a:extLst>
                <a:ext uri="{63B3BB69-23CF-44E3-9099-C40C66FF867C}">
                  <a14:compatExt spid="_x0000_s41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0" name="Control 24" hidden="1">
              <a:extLst>
                <a:ext uri="{63B3BB69-23CF-44E3-9099-C40C66FF867C}">
                  <a14:compatExt spid="_x0000_s41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1" name="Control 25" hidden="1">
              <a:extLst>
                <a:ext uri="{63B3BB69-23CF-44E3-9099-C40C66FF867C}">
                  <a14:compatExt spid="_x0000_s41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2" name="Control 26" hidden="1">
              <a:extLst>
                <a:ext uri="{63B3BB69-23CF-44E3-9099-C40C66FF867C}">
                  <a14:compatExt spid="_x0000_s41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3" name="Control 27" hidden="1">
              <a:extLst>
                <a:ext uri="{63B3BB69-23CF-44E3-9099-C40C66FF867C}">
                  <a14:compatExt spid="_x0000_s41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4" name="Control 28" hidden="1">
              <a:extLst>
                <a:ext uri="{63B3BB69-23CF-44E3-9099-C40C66FF867C}">
                  <a14:compatExt spid="_x0000_s41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5" name="Control 29" hidden="1">
              <a:extLst>
                <a:ext uri="{63B3BB69-23CF-44E3-9099-C40C66FF867C}">
                  <a14:compatExt spid="_x0000_s41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6" name="Control 30" hidden="1">
              <a:extLst>
                <a:ext uri="{63B3BB69-23CF-44E3-9099-C40C66FF867C}">
                  <a14:compatExt spid="_x0000_s41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7" name="Control 31" hidden="1">
              <a:extLst>
                <a:ext uri="{63B3BB69-23CF-44E3-9099-C40C66FF867C}">
                  <a14:compatExt spid="_x0000_s41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8" name="Control 32" hidden="1">
              <a:extLst>
                <a:ext uri="{63B3BB69-23CF-44E3-9099-C40C66FF867C}">
                  <a14:compatExt spid="_x0000_s41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9" name="Control 33" hidden="1">
              <a:extLst>
                <a:ext uri="{63B3BB69-23CF-44E3-9099-C40C66FF867C}">
                  <a14:compatExt spid="_x0000_s41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0" name="Control 34" hidden="1">
              <a:extLst>
                <a:ext uri="{63B3BB69-23CF-44E3-9099-C40C66FF867C}">
                  <a14:compatExt spid="_x0000_s41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1" name="Control 35" hidden="1">
              <a:extLst>
                <a:ext uri="{63B3BB69-23CF-44E3-9099-C40C66FF867C}">
                  <a14:compatExt spid="_x0000_s41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2" name="Control 36" hidden="1">
              <a:extLst>
                <a:ext uri="{63B3BB69-23CF-44E3-9099-C40C66FF867C}">
                  <a14:compatExt spid="_x0000_s41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3" name="Control 37" hidden="1">
              <a:extLst>
                <a:ext uri="{63B3BB69-23CF-44E3-9099-C40C66FF867C}">
                  <a14:compatExt spid="_x0000_s41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4" name="Control 38" hidden="1">
              <a:extLst>
                <a:ext uri="{63B3BB69-23CF-44E3-9099-C40C66FF867C}">
                  <a14:compatExt spid="_x0000_s41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5" name="Control 39" hidden="1">
              <a:extLst>
                <a:ext uri="{63B3BB69-23CF-44E3-9099-C40C66FF867C}">
                  <a14:compatExt spid="_x0000_s41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6" name="Control 40" hidden="1">
              <a:extLst>
                <a:ext uri="{63B3BB69-23CF-44E3-9099-C40C66FF867C}">
                  <a14:compatExt spid="_x0000_s41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7" name="Control 41" hidden="1">
              <a:extLst>
                <a:ext uri="{63B3BB69-23CF-44E3-9099-C40C66FF867C}">
                  <a14:compatExt spid="_x0000_s41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8" name="Control 42" hidden="1">
              <a:extLst>
                <a:ext uri="{63B3BB69-23CF-44E3-9099-C40C66FF867C}">
                  <a14:compatExt spid="_x0000_s41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9" name="Control 43" hidden="1">
              <a:extLst>
                <a:ext uri="{63B3BB69-23CF-44E3-9099-C40C66FF867C}">
                  <a14:compatExt spid="_x0000_s41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0" name="Control 44" hidden="1">
              <a:extLst>
                <a:ext uri="{63B3BB69-23CF-44E3-9099-C40C66FF867C}">
                  <a14:compatExt spid="_x0000_s41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1" name="Control 45" hidden="1">
              <a:extLst>
                <a:ext uri="{63B3BB69-23CF-44E3-9099-C40C66FF867C}">
                  <a14:compatExt spid="_x0000_s41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2" name="Control 46" hidden="1">
              <a:extLst>
                <a:ext uri="{63B3BB69-23CF-44E3-9099-C40C66FF867C}">
                  <a14:compatExt spid="_x0000_s41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3" name="Control 47" hidden="1">
              <a:extLst>
                <a:ext uri="{63B3BB69-23CF-44E3-9099-C40C66FF867C}">
                  <a14:compatExt spid="_x0000_s41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4" name="Control 48" hidden="1">
              <a:extLst>
                <a:ext uri="{63B3BB69-23CF-44E3-9099-C40C66FF867C}">
                  <a14:compatExt spid="_x0000_s41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5" name="Control 49" hidden="1">
              <a:extLst>
                <a:ext uri="{63B3BB69-23CF-44E3-9099-C40C66FF867C}">
                  <a14:compatExt spid="_x0000_s41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6" name="Control 50" hidden="1">
              <a:extLst>
                <a:ext uri="{63B3BB69-23CF-44E3-9099-C40C66FF867C}">
                  <a14:compatExt spid="_x0000_s41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7" name="Control 51" hidden="1">
              <a:extLst>
                <a:ext uri="{63B3BB69-23CF-44E3-9099-C40C66FF867C}">
                  <a14:compatExt spid="_x0000_s41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8" name="Control 52" hidden="1">
              <a:extLst>
                <a:ext uri="{63B3BB69-23CF-44E3-9099-C40C66FF867C}">
                  <a14:compatExt spid="_x0000_s41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9" name="Control 53" hidden="1">
              <a:extLst>
                <a:ext uri="{63B3BB69-23CF-44E3-9099-C40C66FF867C}">
                  <a14:compatExt spid="_x0000_s41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0" name="Control 54" hidden="1">
              <a:extLst>
                <a:ext uri="{63B3BB69-23CF-44E3-9099-C40C66FF867C}">
                  <a14:compatExt spid="_x0000_s41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1" name="Control 55" hidden="1">
              <a:extLst>
                <a:ext uri="{63B3BB69-23CF-44E3-9099-C40C66FF867C}">
                  <a14:compatExt spid="_x0000_s41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2" name="Control 56" hidden="1">
              <a:extLst>
                <a:ext uri="{63B3BB69-23CF-44E3-9099-C40C66FF867C}">
                  <a14:compatExt spid="_x0000_s41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3" name="Control 57" hidden="1">
              <a:extLst>
                <a:ext uri="{63B3BB69-23CF-44E3-9099-C40C66FF867C}">
                  <a14:compatExt spid="_x0000_s41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4" name="Control 58" hidden="1">
              <a:extLst>
                <a:ext uri="{63B3BB69-23CF-44E3-9099-C40C66FF867C}">
                  <a14:compatExt spid="_x0000_s41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5" name="Control 59" hidden="1">
              <a:extLst>
                <a:ext uri="{63B3BB69-23CF-44E3-9099-C40C66FF867C}">
                  <a14:compatExt spid="_x0000_s41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6" name="Control 60" hidden="1">
              <a:extLst>
                <a:ext uri="{63B3BB69-23CF-44E3-9099-C40C66FF867C}">
                  <a14:compatExt spid="_x0000_s41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7" name="Control 61" hidden="1">
              <a:extLst>
                <a:ext uri="{63B3BB69-23CF-44E3-9099-C40C66FF867C}">
                  <a14:compatExt spid="_x0000_s41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8" name="Control 62" hidden="1">
              <a:extLst>
                <a:ext uri="{63B3BB69-23CF-44E3-9099-C40C66FF867C}">
                  <a14:compatExt spid="_x0000_s41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9" name="Control 63" hidden="1">
              <a:extLst>
                <a:ext uri="{63B3BB69-23CF-44E3-9099-C40C66FF867C}">
                  <a14:compatExt spid="_x0000_s41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0" name="Control 64" hidden="1">
              <a:extLst>
                <a:ext uri="{63B3BB69-23CF-44E3-9099-C40C66FF867C}">
                  <a14:compatExt spid="_x0000_s41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1" name="Control 65" hidden="1">
              <a:extLst>
                <a:ext uri="{63B3BB69-23CF-44E3-9099-C40C66FF867C}">
                  <a14:compatExt spid="_x0000_s41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2" name="Control 66" hidden="1">
              <a:extLst>
                <a:ext uri="{63B3BB69-23CF-44E3-9099-C40C66FF867C}">
                  <a14:compatExt spid="_x0000_s41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3" name="Control 67" hidden="1">
              <a:extLst>
                <a:ext uri="{63B3BB69-23CF-44E3-9099-C40C66FF867C}">
                  <a14:compatExt spid="_x0000_s41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4" name="Control 68" hidden="1">
              <a:extLst>
                <a:ext uri="{63B3BB69-23CF-44E3-9099-C40C66FF867C}">
                  <a14:compatExt spid="_x0000_s41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5" name="Control 69" hidden="1">
              <a:extLst>
                <a:ext uri="{63B3BB69-23CF-44E3-9099-C40C66FF867C}">
                  <a14:compatExt spid="_x0000_s41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6" name="Control 70" hidden="1">
              <a:extLst>
                <a:ext uri="{63B3BB69-23CF-44E3-9099-C40C66FF867C}">
                  <a14:compatExt spid="_x0000_s41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7" name="Control 71" hidden="1">
              <a:extLst>
                <a:ext uri="{63B3BB69-23CF-44E3-9099-C40C66FF867C}">
                  <a14:compatExt spid="_x0000_s41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8" name="Control 72" hidden="1">
              <a:extLst>
                <a:ext uri="{63B3BB69-23CF-44E3-9099-C40C66FF867C}">
                  <a14:compatExt spid="_x0000_s41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9" name="Control 73" hidden="1">
              <a:extLst>
                <a:ext uri="{63B3BB69-23CF-44E3-9099-C40C66FF867C}">
                  <a14:compatExt spid="_x0000_s41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0" name="Control 74" hidden="1">
              <a:extLst>
                <a:ext uri="{63B3BB69-23CF-44E3-9099-C40C66FF867C}">
                  <a14:compatExt spid="_x0000_s41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1" name="Control 75" hidden="1">
              <a:extLst>
                <a:ext uri="{63B3BB69-23CF-44E3-9099-C40C66FF867C}">
                  <a14:compatExt spid="_x0000_s41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2" name="Control 76" hidden="1">
              <a:extLst>
                <a:ext uri="{63B3BB69-23CF-44E3-9099-C40C66FF867C}">
                  <a14:compatExt spid="_x0000_s41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3" name="Control 77" hidden="1">
              <a:extLst>
                <a:ext uri="{63B3BB69-23CF-44E3-9099-C40C66FF867C}">
                  <a14:compatExt spid="_x0000_s41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4" name="Control 78" hidden="1">
              <a:extLst>
                <a:ext uri="{63B3BB69-23CF-44E3-9099-C40C66FF867C}">
                  <a14:compatExt spid="_x0000_s41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5" name="Control 79" hidden="1">
              <a:extLst>
                <a:ext uri="{63B3BB69-23CF-44E3-9099-C40C66FF867C}">
                  <a14:compatExt spid="_x0000_s41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6" name="Control 80" hidden="1">
              <a:extLst>
                <a:ext uri="{63B3BB69-23CF-44E3-9099-C40C66FF867C}">
                  <a14:compatExt spid="_x0000_s41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7" name="Control 81" hidden="1">
              <a:extLst>
                <a:ext uri="{63B3BB69-23CF-44E3-9099-C40C66FF867C}">
                  <a14:compatExt spid="_x0000_s41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8" name="Control 82" hidden="1">
              <a:extLst>
                <a:ext uri="{63B3BB69-23CF-44E3-9099-C40C66FF867C}">
                  <a14:compatExt spid="_x0000_s41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9" name="Control 83" hidden="1">
              <a:extLst>
                <a:ext uri="{63B3BB69-23CF-44E3-9099-C40C66FF867C}">
                  <a14:compatExt spid="_x0000_s41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0" name="Control 84" hidden="1">
              <a:extLst>
                <a:ext uri="{63B3BB69-23CF-44E3-9099-C40C66FF867C}">
                  <a14:compatExt spid="_x0000_s41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1" name="Control 85" hidden="1">
              <a:extLst>
                <a:ext uri="{63B3BB69-23CF-44E3-9099-C40C66FF867C}">
                  <a14:compatExt spid="_x0000_s41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2" name="Control 86" hidden="1">
              <a:extLst>
                <a:ext uri="{63B3BB69-23CF-44E3-9099-C40C66FF867C}">
                  <a14:compatExt spid="_x0000_s41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3" name="Control 87" hidden="1">
              <a:extLst>
                <a:ext uri="{63B3BB69-23CF-44E3-9099-C40C66FF867C}">
                  <a14:compatExt spid="_x0000_s41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4" name="Control 88" hidden="1">
              <a:extLst>
                <a:ext uri="{63B3BB69-23CF-44E3-9099-C40C66FF867C}">
                  <a14:compatExt spid="_x0000_s41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5" name="Control 89" hidden="1">
              <a:extLst>
                <a:ext uri="{63B3BB69-23CF-44E3-9099-C40C66FF867C}">
                  <a14:compatExt spid="_x0000_s41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6" name="Control 90" hidden="1">
              <a:extLst>
                <a:ext uri="{63B3BB69-23CF-44E3-9099-C40C66FF867C}">
                  <a14:compatExt spid="_x0000_s41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7" name="Control 91" hidden="1">
              <a:extLst>
                <a:ext uri="{63B3BB69-23CF-44E3-9099-C40C66FF867C}">
                  <a14:compatExt spid="_x0000_s41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8" name="Control 92" hidden="1">
              <a:extLst>
                <a:ext uri="{63B3BB69-23CF-44E3-9099-C40C66FF867C}">
                  <a14:compatExt spid="_x0000_s41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9" name="Control 93" hidden="1">
              <a:extLst>
                <a:ext uri="{63B3BB69-23CF-44E3-9099-C40C66FF867C}">
                  <a14:compatExt spid="_x0000_s41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0" name="Control 94" hidden="1">
              <a:extLst>
                <a:ext uri="{63B3BB69-23CF-44E3-9099-C40C66FF867C}">
                  <a14:compatExt spid="_x0000_s41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1" name="Control 95" hidden="1">
              <a:extLst>
                <a:ext uri="{63B3BB69-23CF-44E3-9099-C40C66FF867C}">
                  <a14:compatExt spid="_x0000_s41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2" name="Control 96" hidden="1">
              <a:extLst>
                <a:ext uri="{63B3BB69-23CF-44E3-9099-C40C66FF867C}">
                  <a14:compatExt spid="_x0000_s41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3" name="Control 97" hidden="1">
              <a:extLst>
                <a:ext uri="{63B3BB69-23CF-44E3-9099-C40C66FF867C}">
                  <a14:compatExt spid="_x0000_s41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4" name="Control 98" hidden="1">
              <a:extLst>
                <a:ext uri="{63B3BB69-23CF-44E3-9099-C40C66FF867C}">
                  <a14:compatExt spid="_x0000_s41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5" name="Control 99" hidden="1">
              <a:extLst>
                <a:ext uri="{63B3BB69-23CF-44E3-9099-C40C66FF867C}">
                  <a14:compatExt spid="_x0000_s41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6" name="Control 100" hidden="1">
              <a:extLst>
                <a:ext uri="{63B3BB69-23CF-44E3-9099-C40C66FF867C}">
                  <a14:compatExt spid="_x0000_s41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7" name="Control 101" hidden="1">
              <a:extLst>
                <a:ext uri="{63B3BB69-23CF-44E3-9099-C40C66FF867C}">
                  <a14:compatExt spid="_x0000_s41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8" name="Control 102" hidden="1">
              <a:extLst>
                <a:ext uri="{63B3BB69-23CF-44E3-9099-C40C66FF867C}">
                  <a14:compatExt spid="_x0000_s41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9" name="Control 103" hidden="1">
              <a:extLst>
                <a:ext uri="{63B3BB69-23CF-44E3-9099-C40C66FF867C}">
                  <a14:compatExt spid="_x0000_s41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0" name="Control 104" hidden="1">
              <a:extLst>
                <a:ext uri="{63B3BB69-23CF-44E3-9099-C40C66FF867C}">
                  <a14:compatExt spid="_x0000_s42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1" name="Control 105" hidden="1">
              <a:extLst>
                <a:ext uri="{63B3BB69-23CF-44E3-9099-C40C66FF867C}">
                  <a14:compatExt spid="_x0000_s42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2" name="Control 106" hidden="1">
              <a:extLst>
                <a:ext uri="{63B3BB69-23CF-44E3-9099-C40C66FF867C}">
                  <a14:compatExt spid="_x0000_s42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3" name="Control 107" hidden="1">
              <a:extLst>
                <a:ext uri="{63B3BB69-23CF-44E3-9099-C40C66FF867C}">
                  <a14:compatExt spid="_x0000_s42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4" name="Control 108" hidden="1">
              <a:extLst>
                <a:ext uri="{63B3BB69-23CF-44E3-9099-C40C66FF867C}">
                  <a14:compatExt spid="_x0000_s42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5" name="Control 109" hidden="1">
              <a:extLst>
                <a:ext uri="{63B3BB69-23CF-44E3-9099-C40C66FF867C}">
                  <a14:compatExt spid="_x0000_s42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6" name="Control 110" hidden="1">
              <a:extLst>
                <a:ext uri="{63B3BB69-23CF-44E3-9099-C40C66FF867C}">
                  <a14:compatExt spid="_x0000_s42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7" name="Control 111" hidden="1">
              <a:extLst>
                <a:ext uri="{63B3BB69-23CF-44E3-9099-C40C66FF867C}">
                  <a14:compatExt spid="_x0000_s42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8" name="Control 112" hidden="1">
              <a:extLst>
                <a:ext uri="{63B3BB69-23CF-44E3-9099-C40C66FF867C}">
                  <a14:compatExt spid="_x0000_s42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9" name="Control 113" hidden="1">
              <a:extLst>
                <a:ext uri="{63B3BB69-23CF-44E3-9099-C40C66FF867C}">
                  <a14:compatExt spid="_x0000_s42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0" name="Control 114" hidden="1">
              <a:extLst>
                <a:ext uri="{63B3BB69-23CF-44E3-9099-C40C66FF867C}">
                  <a14:compatExt spid="_x0000_s42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1" name="Control 115" hidden="1">
              <a:extLst>
                <a:ext uri="{63B3BB69-23CF-44E3-9099-C40C66FF867C}">
                  <a14:compatExt spid="_x0000_s42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2" name="Control 116" hidden="1">
              <a:extLst>
                <a:ext uri="{63B3BB69-23CF-44E3-9099-C40C66FF867C}">
                  <a14:compatExt spid="_x0000_s42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3" name="Control 117" hidden="1">
              <a:extLst>
                <a:ext uri="{63B3BB69-23CF-44E3-9099-C40C66FF867C}">
                  <a14:compatExt spid="_x0000_s42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4" name="Control 118" hidden="1">
              <a:extLst>
                <a:ext uri="{63B3BB69-23CF-44E3-9099-C40C66FF867C}">
                  <a14:compatExt spid="_x0000_s42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5" name="Control 119" hidden="1">
              <a:extLst>
                <a:ext uri="{63B3BB69-23CF-44E3-9099-C40C66FF867C}">
                  <a14:compatExt spid="_x0000_s42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6" name="Control 120" hidden="1">
              <a:extLst>
                <a:ext uri="{63B3BB69-23CF-44E3-9099-C40C66FF867C}">
                  <a14:compatExt spid="_x0000_s42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7" name="Control 121" hidden="1">
              <a:extLst>
                <a:ext uri="{63B3BB69-23CF-44E3-9099-C40C66FF867C}">
                  <a14:compatExt spid="_x0000_s42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8" name="Control 122" hidden="1">
              <a:extLst>
                <a:ext uri="{63B3BB69-23CF-44E3-9099-C40C66FF867C}">
                  <a14:compatExt spid="_x0000_s42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9" name="Control 123" hidden="1">
              <a:extLst>
                <a:ext uri="{63B3BB69-23CF-44E3-9099-C40C66FF867C}">
                  <a14:compatExt spid="_x0000_s42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0" name="Control 124" hidden="1">
              <a:extLst>
                <a:ext uri="{63B3BB69-23CF-44E3-9099-C40C66FF867C}">
                  <a14:compatExt spid="_x0000_s42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1" name="Control 125" hidden="1">
              <a:extLst>
                <a:ext uri="{63B3BB69-23CF-44E3-9099-C40C66FF867C}">
                  <a14:compatExt spid="_x0000_s42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2" name="Control 126" hidden="1">
              <a:extLst>
                <a:ext uri="{63B3BB69-23CF-44E3-9099-C40C66FF867C}">
                  <a14:compatExt spid="_x0000_s42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3" name="Control 127" hidden="1">
              <a:extLst>
                <a:ext uri="{63B3BB69-23CF-44E3-9099-C40C66FF867C}">
                  <a14:compatExt spid="_x0000_s42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4" name="Control 128" hidden="1">
              <a:extLst>
                <a:ext uri="{63B3BB69-23CF-44E3-9099-C40C66FF867C}">
                  <a14:compatExt spid="_x0000_s42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5" name="Control 129" hidden="1">
              <a:extLst>
                <a:ext uri="{63B3BB69-23CF-44E3-9099-C40C66FF867C}">
                  <a14:compatExt spid="_x0000_s42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6" name="Control 130" hidden="1">
              <a:extLst>
                <a:ext uri="{63B3BB69-23CF-44E3-9099-C40C66FF867C}">
                  <a14:compatExt spid="_x0000_s42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7" name="Control 131" hidden="1">
              <a:extLst>
                <a:ext uri="{63B3BB69-23CF-44E3-9099-C40C66FF867C}">
                  <a14:compatExt spid="_x0000_s42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8" name="Control 132" hidden="1">
              <a:extLst>
                <a:ext uri="{63B3BB69-23CF-44E3-9099-C40C66FF867C}">
                  <a14:compatExt spid="_x0000_s42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9" name="Control 133" hidden="1">
              <a:extLst>
                <a:ext uri="{63B3BB69-23CF-44E3-9099-C40C66FF867C}">
                  <a14:compatExt spid="_x0000_s42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0" name="Control 134" hidden="1">
              <a:extLst>
                <a:ext uri="{63B3BB69-23CF-44E3-9099-C40C66FF867C}">
                  <a14:compatExt spid="_x0000_s42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1" name="Control 135" hidden="1">
              <a:extLst>
                <a:ext uri="{63B3BB69-23CF-44E3-9099-C40C66FF867C}">
                  <a14:compatExt spid="_x0000_s42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2" name="Control 136" hidden="1">
              <a:extLst>
                <a:ext uri="{63B3BB69-23CF-44E3-9099-C40C66FF867C}">
                  <a14:compatExt spid="_x0000_s42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3" name="Control 137" hidden="1">
              <a:extLst>
                <a:ext uri="{63B3BB69-23CF-44E3-9099-C40C66FF867C}">
                  <a14:compatExt spid="_x0000_s42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4" name="Control 138" hidden="1">
              <a:extLst>
                <a:ext uri="{63B3BB69-23CF-44E3-9099-C40C66FF867C}">
                  <a14:compatExt spid="_x0000_s42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5" name="Control 139" hidden="1">
              <a:extLst>
                <a:ext uri="{63B3BB69-23CF-44E3-9099-C40C66FF867C}">
                  <a14:compatExt spid="_x0000_s42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6" name="Control 140" hidden="1">
              <a:extLst>
                <a:ext uri="{63B3BB69-23CF-44E3-9099-C40C66FF867C}">
                  <a14:compatExt spid="_x0000_s42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7" name="Control 141" hidden="1">
              <a:extLst>
                <a:ext uri="{63B3BB69-23CF-44E3-9099-C40C66FF867C}">
                  <a14:compatExt spid="_x0000_s42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8" name="Control 142" hidden="1">
              <a:extLst>
                <a:ext uri="{63B3BB69-23CF-44E3-9099-C40C66FF867C}">
                  <a14:compatExt spid="_x0000_s42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142</xdr:row>
          <xdr:rowOff>0</xdr:rowOff>
        </xdr:from>
        <xdr:to>
          <xdr:col>0</xdr:col>
          <xdr:colOff>257175</xdr:colOff>
          <xdr:row>143</xdr:row>
          <xdr:rowOff>28575</xdr:rowOff>
        </xdr:to>
        <xdr:sp macro="" textlink="">
          <xdr:nvSpPr>
            <xdr:cNvPr id="4239" name="Control 143" hidden="1">
              <a:extLst>
                <a:ext uri="{63B3BB69-23CF-44E3-9099-C40C66FF867C}">
                  <a14:compatExt spid="_x0000_s42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144</xdr:row>
          <xdr:rowOff>0</xdr:rowOff>
        </xdr:from>
        <xdr:to>
          <xdr:col>0</xdr:col>
          <xdr:colOff>257175</xdr:colOff>
          <xdr:row>145</xdr:row>
          <xdr:rowOff>28575</xdr:rowOff>
        </xdr:to>
        <xdr:sp macro="" textlink="">
          <xdr:nvSpPr>
            <xdr:cNvPr id="4240" name="Control 144" hidden="1">
              <a:extLst>
                <a:ext uri="{63B3BB69-23CF-44E3-9099-C40C66FF867C}">
                  <a14:compatExt spid="_x0000_s42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144</xdr:row>
          <xdr:rowOff>0</xdr:rowOff>
        </xdr:from>
        <xdr:to>
          <xdr:col>0</xdr:col>
          <xdr:colOff>257175</xdr:colOff>
          <xdr:row>145</xdr:row>
          <xdr:rowOff>28575</xdr:rowOff>
        </xdr:to>
        <xdr:sp macro="" textlink="">
          <xdr:nvSpPr>
            <xdr:cNvPr id="4241" name="Control 145" hidden="1">
              <a:extLst>
                <a:ext uri="{63B3BB69-23CF-44E3-9099-C40C66FF867C}">
                  <a14:compatExt spid="_x0000_s42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0</xdr:rowOff>
        </xdr:from>
        <xdr:to>
          <xdr:col>0</xdr:col>
          <xdr:colOff>257175</xdr:colOff>
          <xdr:row>146</xdr:row>
          <xdr:rowOff>28575</xdr:rowOff>
        </xdr:to>
        <xdr:sp macro="" textlink="">
          <xdr:nvSpPr>
            <xdr:cNvPr id="4242" name="Control 146" hidden="1">
              <a:extLst>
                <a:ext uri="{63B3BB69-23CF-44E3-9099-C40C66FF867C}">
                  <a14:compatExt spid="_x0000_s42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146</xdr:row>
          <xdr:rowOff>0</xdr:rowOff>
        </xdr:from>
        <xdr:to>
          <xdr:col>0</xdr:col>
          <xdr:colOff>257175</xdr:colOff>
          <xdr:row>147</xdr:row>
          <xdr:rowOff>28575</xdr:rowOff>
        </xdr:to>
        <xdr:sp macro="" textlink="">
          <xdr:nvSpPr>
            <xdr:cNvPr id="4243" name="Control 147" hidden="1">
              <a:extLst>
                <a:ext uri="{63B3BB69-23CF-44E3-9099-C40C66FF867C}">
                  <a14:compatExt spid="_x0000_s42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147</xdr:row>
          <xdr:rowOff>0</xdr:rowOff>
        </xdr:from>
        <xdr:to>
          <xdr:col>0</xdr:col>
          <xdr:colOff>257175</xdr:colOff>
          <xdr:row>148</xdr:row>
          <xdr:rowOff>28575</xdr:rowOff>
        </xdr:to>
        <xdr:sp macro="" textlink="">
          <xdr:nvSpPr>
            <xdr:cNvPr id="4244" name="Control 148" hidden="1">
              <a:extLst>
                <a:ext uri="{63B3BB69-23CF-44E3-9099-C40C66FF867C}">
                  <a14:compatExt spid="_x0000_s42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5" name="Control 149" hidden="1">
              <a:extLst>
                <a:ext uri="{63B3BB69-23CF-44E3-9099-C40C66FF867C}">
                  <a14:compatExt spid="_x0000_s42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6" name="Control 150" hidden="1">
              <a:extLst>
                <a:ext uri="{63B3BB69-23CF-44E3-9099-C40C66FF867C}">
                  <a14:compatExt spid="_x0000_s42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7" name="Control 151" hidden="1">
              <a:extLst>
                <a:ext uri="{63B3BB69-23CF-44E3-9099-C40C66FF867C}">
                  <a14:compatExt spid="_x0000_s42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8" name="Control 152" hidden="1">
              <a:extLst>
                <a:ext uri="{63B3BB69-23CF-44E3-9099-C40C66FF867C}">
                  <a14:compatExt spid="_x0000_s42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9" name="Control 153" hidden="1">
              <a:extLst>
                <a:ext uri="{63B3BB69-23CF-44E3-9099-C40C66FF867C}">
                  <a14:compatExt spid="_x0000_s42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0" name="Control 154" hidden="1">
              <a:extLst>
                <a:ext uri="{63B3BB69-23CF-44E3-9099-C40C66FF867C}">
                  <a14:compatExt spid="_x0000_s42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1" name="Control 155" hidden="1">
              <a:extLst>
                <a:ext uri="{63B3BB69-23CF-44E3-9099-C40C66FF867C}">
                  <a14:compatExt spid="_x0000_s42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2" name="Control 156" hidden="1">
              <a:extLst>
                <a:ext uri="{63B3BB69-23CF-44E3-9099-C40C66FF867C}">
                  <a14:compatExt spid="_x0000_s42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3" name="Control 157" hidden="1">
              <a:extLst>
                <a:ext uri="{63B3BB69-23CF-44E3-9099-C40C66FF867C}">
                  <a14:compatExt spid="_x0000_s42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4" name="Control 158" hidden="1">
              <a:extLst>
                <a:ext uri="{63B3BB69-23CF-44E3-9099-C40C66FF867C}">
                  <a14:compatExt spid="_x0000_s42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5" name="Control 159" hidden="1">
              <a:extLst>
                <a:ext uri="{63B3BB69-23CF-44E3-9099-C40C66FF867C}">
                  <a14:compatExt spid="_x0000_s42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6" name="Control 160" hidden="1">
              <a:extLst>
                <a:ext uri="{63B3BB69-23CF-44E3-9099-C40C66FF867C}">
                  <a14:compatExt spid="_x0000_s42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7" name="Control 161" hidden="1">
              <a:extLst>
                <a:ext uri="{63B3BB69-23CF-44E3-9099-C40C66FF867C}">
                  <a14:compatExt spid="_x0000_s42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8" name="Control 162" hidden="1">
              <a:extLst>
                <a:ext uri="{63B3BB69-23CF-44E3-9099-C40C66FF867C}">
                  <a14:compatExt spid="_x0000_s42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9" name="Control 163" hidden="1">
              <a:extLst>
                <a:ext uri="{63B3BB69-23CF-44E3-9099-C40C66FF867C}">
                  <a14:compatExt spid="_x0000_s42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0" name="Control 164" hidden="1">
              <a:extLst>
                <a:ext uri="{63B3BB69-23CF-44E3-9099-C40C66FF867C}">
                  <a14:compatExt spid="_x0000_s42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1" name="Control 165" hidden="1">
              <a:extLst>
                <a:ext uri="{63B3BB69-23CF-44E3-9099-C40C66FF867C}">
                  <a14:compatExt spid="_x0000_s42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2" name="Control 166" hidden="1">
              <a:extLst>
                <a:ext uri="{63B3BB69-23CF-44E3-9099-C40C66FF867C}">
                  <a14:compatExt spid="_x0000_s42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3" name="Control 167" hidden="1">
              <a:extLst>
                <a:ext uri="{63B3BB69-23CF-44E3-9099-C40C66FF867C}">
                  <a14:compatExt spid="_x0000_s42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4" name="Control 168" hidden="1">
              <a:extLst>
                <a:ext uri="{63B3BB69-23CF-44E3-9099-C40C66FF867C}">
                  <a14:compatExt spid="_x0000_s42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5" name="Control 169" hidden="1">
              <a:extLst>
                <a:ext uri="{63B3BB69-23CF-44E3-9099-C40C66FF867C}">
                  <a14:compatExt spid="_x0000_s42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6" name="Control 170" hidden="1">
              <a:extLst>
                <a:ext uri="{63B3BB69-23CF-44E3-9099-C40C66FF867C}">
                  <a14:compatExt spid="_x0000_s42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7" name="Control 171" hidden="1">
              <a:extLst>
                <a:ext uri="{63B3BB69-23CF-44E3-9099-C40C66FF867C}">
                  <a14:compatExt spid="_x0000_s42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8" name="Control 172" hidden="1">
              <a:extLst>
                <a:ext uri="{63B3BB69-23CF-44E3-9099-C40C66FF867C}">
                  <a14:compatExt spid="_x0000_s42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9" name="Control 173" hidden="1">
              <a:extLst>
                <a:ext uri="{63B3BB69-23CF-44E3-9099-C40C66FF867C}">
                  <a14:compatExt spid="_x0000_s42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0" name="Control 174" hidden="1">
              <a:extLst>
                <a:ext uri="{63B3BB69-23CF-44E3-9099-C40C66FF867C}">
                  <a14:compatExt spid="_x0000_s42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1" name="Control 175" hidden="1">
              <a:extLst>
                <a:ext uri="{63B3BB69-23CF-44E3-9099-C40C66FF867C}">
                  <a14:compatExt spid="_x0000_s42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2" name="Control 176" hidden="1">
              <a:extLst>
                <a:ext uri="{63B3BB69-23CF-44E3-9099-C40C66FF867C}">
                  <a14:compatExt spid="_x0000_s42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3" name="Control 177" hidden="1">
              <a:extLst>
                <a:ext uri="{63B3BB69-23CF-44E3-9099-C40C66FF867C}">
                  <a14:compatExt spid="_x0000_s42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4" name="Control 178" hidden="1">
              <a:extLst>
                <a:ext uri="{63B3BB69-23CF-44E3-9099-C40C66FF867C}">
                  <a14:compatExt spid="_x0000_s42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5" name="Control 179" hidden="1">
              <a:extLst>
                <a:ext uri="{63B3BB69-23CF-44E3-9099-C40C66FF867C}">
                  <a14:compatExt spid="_x0000_s42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6" name="Control 180" hidden="1">
              <a:extLst>
                <a:ext uri="{63B3BB69-23CF-44E3-9099-C40C66FF867C}">
                  <a14:compatExt spid="_x0000_s42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7" name="Control 181" hidden="1">
              <a:extLst>
                <a:ext uri="{63B3BB69-23CF-44E3-9099-C40C66FF867C}">
                  <a14:compatExt spid="_x0000_s42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8" name="Control 182" hidden="1">
              <a:extLst>
                <a:ext uri="{63B3BB69-23CF-44E3-9099-C40C66FF867C}">
                  <a14:compatExt spid="_x0000_s42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9" name="Control 183" hidden="1">
              <a:extLst>
                <a:ext uri="{63B3BB69-23CF-44E3-9099-C40C66FF867C}">
                  <a14:compatExt spid="_x0000_s42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0" name="Control 184" hidden="1">
              <a:extLst>
                <a:ext uri="{63B3BB69-23CF-44E3-9099-C40C66FF867C}">
                  <a14:compatExt spid="_x0000_s42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1" name="Control 185" hidden="1">
              <a:extLst>
                <a:ext uri="{63B3BB69-23CF-44E3-9099-C40C66FF867C}">
                  <a14:compatExt spid="_x0000_s42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2" name="Control 186" hidden="1">
              <a:extLst>
                <a:ext uri="{63B3BB69-23CF-44E3-9099-C40C66FF867C}">
                  <a14:compatExt spid="_x0000_s42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3" name="Control 187" hidden="1">
              <a:extLst>
                <a:ext uri="{63B3BB69-23CF-44E3-9099-C40C66FF867C}">
                  <a14:compatExt spid="_x0000_s42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4" name="Control 188" hidden="1">
              <a:extLst>
                <a:ext uri="{63B3BB69-23CF-44E3-9099-C40C66FF867C}">
                  <a14:compatExt spid="_x0000_s42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5" name="Control 189" hidden="1">
              <a:extLst>
                <a:ext uri="{63B3BB69-23CF-44E3-9099-C40C66FF867C}">
                  <a14:compatExt spid="_x0000_s42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6" name="Control 190" hidden="1">
              <a:extLst>
                <a:ext uri="{63B3BB69-23CF-44E3-9099-C40C66FF867C}">
                  <a14:compatExt spid="_x0000_s42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7" name="Control 191" hidden="1">
              <a:extLst>
                <a:ext uri="{63B3BB69-23CF-44E3-9099-C40C66FF867C}">
                  <a14:compatExt spid="_x0000_s42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8" name="Control 192" hidden="1">
              <a:extLst>
                <a:ext uri="{63B3BB69-23CF-44E3-9099-C40C66FF867C}">
                  <a14:compatExt spid="_x0000_s42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9" name="Control 193" hidden="1">
              <a:extLst>
                <a:ext uri="{63B3BB69-23CF-44E3-9099-C40C66FF867C}">
                  <a14:compatExt spid="_x0000_s42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0" name="Control 194" hidden="1">
              <a:extLst>
                <a:ext uri="{63B3BB69-23CF-44E3-9099-C40C66FF867C}">
                  <a14:compatExt spid="_x0000_s42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1" name="Control 195" hidden="1">
              <a:extLst>
                <a:ext uri="{63B3BB69-23CF-44E3-9099-C40C66FF867C}">
                  <a14:compatExt spid="_x0000_s42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2" name="Control 196" hidden="1">
              <a:extLst>
                <a:ext uri="{63B3BB69-23CF-44E3-9099-C40C66FF867C}">
                  <a14:compatExt spid="_x0000_s42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3" name="Control 197" hidden="1">
              <a:extLst>
                <a:ext uri="{63B3BB69-23CF-44E3-9099-C40C66FF867C}">
                  <a14:compatExt spid="_x0000_s42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4" name="Control 198" hidden="1">
              <a:extLst>
                <a:ext uri="{63B3BB69-23CF-44E3-9099-C40C66FF867C}">
                  <a14:compatExt spid="_x0000_s42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5" name="Control 199" hidden="1">
              <a:extLst>
                <a:ext uri="{63B3BB69-23CF-44E3-9099-C40C66FF867C}">
                  <a14:compatExt spid="_x0000_s42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6" name="Control 200" hidden="1">
              <a:extLst>
                <a:ext uri="{63B3BB69-23CF-44E3-9099-C40C66FF867C}">
                  <a14:compatExt spid="_x0000_s42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7" name="Control 201" hidden="1">
              <a:extLst>
                <a:ext uri="{63B3BB69-23CF-44E3-9099-C40C66FF867C}">
                  <a14:compatExt spid="_x0000_s42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8" name="Control 202" hidden="1">
              <a:extLst>
                <a:ext uri="{63B3BB69-23CF-44E3-9099-C40C66FF867C}">
                  <a14:compatExt spid="_x0000_s42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9" name="Control 203" hidden="1">
              <a:extLst>
                <a:ext uri="{63B3BB69-23CF-44E3-9099-C40C66FF867C}">
                  <a14:compatExt spid="_x0000_s42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206</xdr:row>
          <xdr:rowOff>0</xdr:rowOff>
        </xdr:from>
        <xdr:to>
          <xdr:col>0</xdr:col>
          <xdr:colOff>257175</xdr:colOff>
          <xdr:row>207</xdr:row>
          <xdr:rowOff>28575</xdr:rowOff>
        </xdr:to>
        <xdr:sp macro="" textlink="">
          <xdr:nvSpPr>
            <xdr:cNvPr id="4300" name="Control 204" hidden="1">
              <a:extLst>
                <a:ext uri="{63B3BB69-23CF-44E3-9099-C40C66FF867C}">
                  <a14:compatExt spid="_x0000_s43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206</xdr:row>
          <xdr:rowOff>0</xdr:rowOff>
        </xdr:from>
        <xdr:to>
          <xdr:col>0</xdr:col>
          <xdr:colOff>257175</xdr:colOff>
          <xdr:row>207</xdr:row>
          <xdr:rowOff>28575</xdr:rowOff>
        </xdr:to>
        <xdr:sp macro="" textlink="">
          <xdr:nvSpPr>
            <xdr:cNvPr id="4301" name="Control 205" hidden="1">
              <a:extLst>
                <a:ext uri="{63B3BB69-23CF-44E3-9099-C40C66FF867C}">
                  <a14:compatExt spid="_x0000_s43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206</xdr:row>
          <xdr:rowOff>0</xdr:rowOff>
        </xdr:from>
        <xdr:to>
          <xdr:col>0</xdr:col>
          <xdr:colOff>257175</xdr:colOff>
          <xdr:row>207</xdr:row>
          <xdr:rowOff>28575</xdr:rowOff>
        </xdr:to>
        <xdr:sp macro="" textlink="">
          <xdr:nvSpPr>
            <xdr:cNvPr id="4302" name="Control 206" hidden="1">
              <a:extLst>
                <a:ext uri="{63B3BB69-23CF-44E3-9099-C40C66FF867C}">
                  <a14:compatExt spid="_x0000_s43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206</xdr:row>
          <xdr:rowOff>0</xdr:rowOff>
        </xdr:from>
        <xdr:to>
          <xdr:col>0</xdr:col>
          <xdr:colOff>257175</xdr:colOff>
          <xdr:row>207</xdr:row>
          <xdr:rowOff>28575</xdr:rowOff>
        </xdr:to>
        <xdr:sp macro="" textlink="">
          <xdr:nvSpPr>
            <xdr:cNvPr id="4303" name="Control 207" hidden="1">
              <a:extLst>
                <a:ext uri="{63B3BB69-23CF-44E3-9099-C40C66FF867C}">
                  <a14:compatExt spid="_x0000_s43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4" name="Control 208" hidden="1">
              <a:extLst>
                <a:ext uri="{63B3BB69-23CF-44E3-9099-C40C66FF867C}">
                  <a14:compatExt spid="_x0000_s43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5" name="Control 209" hidden="1">
              <a:extLst>
                <a:ext uri="{63B3BB69-23CF-44E3-9099-C40C66FF867C}">
                  <a14:compatExt spid="_x0000_s43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6" name="Control 210" hidden="1">
              <a:extLst>
                <a:ext uri="{63B3BB69-23CF-44E3-9099-C40C66FF867C}">
                  <a14:compatExt spid="_x0000_s43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7" name="Control 211" hidden="1">
              <a:extLst>
                <a:ext uri="{63B3BB69-23CF-44E3-9099-C40C66FF867C}">
                  <a14:compatExt spid="_x0000_s43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8" name="Control 212" hidden="1">
              <a:extLst>
                <a:ext uri="{63B3BB69-23CF-44E3-9099-C40C66FF867C}">
                  <a14:compatExt spid="_x0000_s43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9" name="Control 213" hidden="1">
              <a:extLst>
                <a:ext uri="{63B3BB69-23CF-44E3-9099-C40C66FF867C}">
                  <a14:compatExt spid="_x0000_s43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0" name="Control 214" hidden="1">
              <a:extLst>
                <a:ext uri="{63B3BB69-23CF-44E3-9099-C40C66FF867C}">
                  <a14:compatExt spid="_x0000_s43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1" name="Control 215" hidden="1">
              <a:extLst>
                <a:ext uri="{63B3BB69-23CF-44E3-9099-C40C66FF867C}">
                  <a14:compatExt spid="_x0000_s43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2" name="Control 216" hidden="1">
              <a:extLst>
                <a:ext uri="{63B3BB69-23CF-44E3-9099-C40C66FF867C}">
                  <a14:compatExt spid="_x0000_s43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3" name="Control 217" hidden="1">
              <a:extLst>
                <a:ext uri="{63B3BB69-23CF-44E3-9099-C40C66FF867C}">
                  <a14:compatExt spid="_x0000_s4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4" name="Control 218" hidden="1">
              <a:extLst>
                <a:ext uri="{63B3BB69-23CF-44E3-9099-C40C66FF867C}">
                  <a14:compatExt spid="_x0000_s4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218</xdr:row>
          <xdr:rowOff>0</xdr:rowOff>
        </xdr:from>
        <xdr:to>
          <xdr:col>0</xdr:col>
          <xdr:colOff>257175</xdr:colOff>
          <xdr:row>219</xdr:row>
          <xdr:rowOff>28575</xdr:rowOff>
        </xdr:to>
        <xdr:sp macro="" textlink="">
          <xdr:nvSpPr>
            <xdr:cNvPr id="4315" name="Control 219" hidden="1">
              <a:extLst>
                <a:ext uri="{63B3BB69-23CF-44E3-9099-C40C66FF867C}">
                  <a14:compatExt spid="_x0000_s43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219</xdr:row>
          <xdr:rowOff>0</xdr:rowOff>
        </xdr:from>
        <xdr:to>
          <xdr:col>0</xdr:col>
          <xdr:colOff>257175</xdr:colOff>
          <xdr:row>220</xdr:row>
          <xdr:rowOff>28575</xdr:rowOff>
        </xdr:to>
        <xdr:sp macro="" textlink="">
          <xdr:nvSpPr>
            <xdr:cNvPr id="4316" name="Control 220" hidden="1">
              <a:extLst>
                <a:ext uri="{63B3BB69-23CF-44E3-9099-C40C66FF867C}">
                  <a14:compatExt spid="_x0000_s43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221</xdr:row>
          <xdr:rowOff>0</xdr:rowOff>
        </xdr:from>
        <xdr:to>
          <xdr:col>0</xdr:col>
          <xdr:colOff>257175</xdr:colOff>
          <xdr:row>222</xdr:row>
          <xdr:rowOff>28575</xdr:rowOff>
        </xdr:to>
        <xdr:sp macro="" textlink="">
          <xdr:nvSpPr>
            <xdr:cNvPr id="4317" name="Control 221" hidden="1">
              <a:extLst>
                <a:ext uri="{63B3BB69-23CF-44E3-9099-C40C66FF867C}">
                  <a14:compatExt spid="_x0000_s43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221</xdr:row>
          <xdr:rowOff>0</xdr:rowOff>
        </xdr:from>
        <xdr:to>
          <xdr:col>0</xdr:col>
          <xdr:colOff>257175</xdr:colOff>
          <xdr:row>222</xdr:row>
          <xdr:rowOff>28575</xdr:rowOff>
        </xdr:to>
        <xdr:sp macro="" textlink="">
          <xdr:nvSpPr>
            <xdr:cNvPr id="4318" name="Control 222" hidden="1">
              <a:extLst>
                <a:ext uri="{63B3BB69-23CF-44E3-9099-C40C66FF867C}">
                  <a14:compatExt spid="_x0000_s43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19" name="Control 223" hidden="1">
              <a:extLst>
                <a:ext uri="{63B3BB69-23CF-44E3-9099-C40C66FF867C}">
                  <a14:compatExt spid="_x0000_s43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0" name="Control 224" hidden="1">
              <a:extLst>
                <a:ext uri="{63B3BB69-23CF-44E3-9099-C40C66FF867C}">
                  <a14:compatExt spid="_x0000_s43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1" name="Control 225" hidden="1">
              <a:extLst>
                <a:ext uri="{63B3BB69-23CF-44E3-9099-C40C66FF867C}">
                  <a14:compatExt spid="_x0000_s43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2" name="Control 226" hidden="1">
              <a:extLst>
                <a:ext uri="{63B3BB69-23CF-44E3-9099-C40C66FF867C}">
                  <a14:compatExt spid="_x0000_s43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3" name="Control 227" hidden="1">
              <a:extLst>
                <a:ext uri="{63B3BB69-23CF-44E3-9099-C40C66FF867C}">
                  <a14:compatExt spid="_x0000_s43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4" name="Control 228" hidden="1">
              <a:extLst>
                <a:ext uri="{63B3BB69-23CF-44E3-9099-C40C66FF867C}">
                  <a14:compatExt spid="_x0000_s43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5" name="Control 229" hidden="1">
              <a:extLst>
                <a:ext uri="{63B3BB69-23CF-44E3-9099-C40C66FF867C}">
                  <a14:compatExt spid="_x0000_s43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6" name="Control 230" hidden="1">
              <a:extLst>
                <a:ext uri="{63B3BB69-23CF-44E3-9099-C40C66FF867C}">
                  <a14:compatExt spid="_x0000_s43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27" name="Control 231" hidden="1">
              <a:extLst>
                <a:ext uri="{63B3BB69-23CF-44E3-9099-C40C66FF867C}">
                  <a14:compatExt spid="_x0000_s43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28" name="Control 232" hidden="1">
              <a:extLst>
                <a:ext uri="{63B3BB69-23CF-44E3-9099-C40C66FF867C}">
                  <a14:compatExt spid="_x0000_s43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29" name="Control 233" hidden="1">
              <a:extLst>
                <a:ext uri="{63B3BB69-23CF-44E3-9099-C40C66FF867C}">
                  <a14:compatExt spid="_x0000_s43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0" name="Control 234" hidden="1">
              <a:extLst>
                <a:ext uri="{63B3BB69-23CF-44E3-9099-C40C66FF867C}">
                  <a14:compatExt spid="_x0000_s43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1" name="Control 235" hidden="1">
              <a:extLst>
                <a:ext uri="{63B3BB69-23CF-44E3-9099-C40C66FF867C}">
                  <a14:compatExt spid="_x0000_s43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2" name="Control 236" hidden="1">
              <a:extLst>
                <a:ext uri="{63B3BB69-23CF-44E3-9099-C40C66FF867C}">
                  <a14:compatExt spid="_x0000_s43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3" name="Control 237" hidden="1">
              <a:extLst>
                <a:ext uri="{63B3BB69-23CF-44E3-9099-C40C66FF867C}">
                  <a14:compatExt spid="_x0000_s43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4" name="Control 238" hidden="1">
              <a:extLst>
                <a:ext uri="{63B3BB69-23CF-44E3-9099-C40C66FF867C}">
                  <a14:compatExt spid="_x0000_s43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5" name="Control 239" hidden="1">
              <a:extLst>
                <a:ext uri="{63B3BB69-23CF-44E3-9099-C40C66FF867C}">
                  <a14:compatExt spid="_x0000_s43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6" name="Control 240" hidden="1">
              <a:extLst>
                <a:ext uri="{63B3BB69-23CF-44E3-9099-C40C66FF867C}">
                  <a14:compatExt spid="_x0000_s43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7" name="Control 241" hidden="1">
              <a:extLst>
                <a:ext uri="{63B3BB69-23CF-44E3-9099-C40C66FF867C}">
                  <a14:compatExt spid="_x0000_s43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8" name="Control 242" hidden="1">
              <a:extLst>
                <a:ext uri="{63B3BB69-23CF-44E3-9099-C40C66FF867C}">
                  <a14:compatExt spid="_x0000_s43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39" name="Control 243" hidden="1">
              <a:extLst>
                <a:ext uri="{63B3BB69-23CF-44E3-9099-C40C66FF867C}">
                  <a14:compatExt spid="_x0000_s43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0" name="Control 244" hidden="1">
              <a:extLst>
                <a:ext uri="{63B3BB69-23CF-44E3-9099-C40C66FF867C}">
                  <a14:compatExt spid="_x0000_s43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1" name="Control 245" hidden="1">
              <a:extLst>
                <a:ext uri="{63B3BB69-23CF-44E3-9099-C40C66FF867C}">
                  <a14:compatExt spid="_x0000_s43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2" name="Control 246" hidden="1">
              <a:extLst>
                <a:ext uri="{63B3BB69-23CF-44E3-9099-C40C66FF867C}">
                  <a14:compatExt spid="_x0000_s43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3" name="Control 247" hidden="1">
              <a:extLst>
                <a:ext uri="{63B3BB69-23CF-44E3-9099-C40C66FF867C}">
                  <a14:compatExt spid="_x0000_s43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4" name="Control 248" hidden="1">
              <a:extLst>
                <a:ext uri="{63B3BB69-23CF-44E3-9099-C40C66FF867C}">
                  <a14:compatExt spid="_x0000_s43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248</xdr:row>
          <xdr:rowOff>0</xdr:rowOff>
        </xdr:from>
        <xdr:to>
          <xdr:col>0</xdr:col>
          <xdr:colOff>257175</xdr:colOff>
          <xdr:row>249</xdr:row>
          <xdr:rowOff>28575</xdr:rowOff>
        </xdr:to>
        <xdr:sp macro="" textlink="">
          <xdr:nvSpPr>
            <xdr:cNvPr id="4345" name="Control 249" hidden="1">
              <a:extLst>
                <a:ext uri="{63B3BB69-23CF-44E3-9099-C40C66FF867C}">
                  <a14:compatExt spid="_x0000_s43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249</xdr:row>
          <xdr:rowOff>0</xdr:rowOff>
        </xdr:from>
        <xdr:to>
          <xdr:col>0</xdr:col>
          <xdr:colOff>257175</xdr:colOff>
          <xdr:row>250</xdr:row>
          <xdr:rowOff>28575</xdr:rowOff>
        </xdr:to>
        <xdr:sp macro="" textlink="">
          <xdr:nvSpPr>
            <xdr:cNvPr id="4346" name="Control 250" hidden="1">
              <a:extLst>
                <a:ext uri="{63B3BB69-23CF-44E3-9099-C40C66FF867C}">
                  <a14:compatExt spid="_x0000_s43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0</xdr:col>
          <xdr:colOff>257175</xdr:colOff>
          <xdr:row>251</xdr:row>
          <xdr:rowOff>28575</xdr:rowOff>
        </xdr:to>
        <xdr:sp macro="" textlink="">
          <xdr:nvSpPr>
            <xdr:cNvPr id="4347" name="Control 251" hidden="1">
              <a:extLst>
                <a:ext uri="{63B3BB69-23CF-44E3-9099-C40C66FF867C}">
                  <a14:compatExt spid="_x0000_s43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253</xdr:row>
          <xdr:rowOff>0</xdr:rowOff>
        </xdr:from>
        <xdr:to>
          <xdr:col>0</xdr:col>
          <xdr:colOff>257175</xdr:colOff>
          <xdr:row>254</xdr:row>
          <xdr:rowOff>28575</xdr:rowOff>
        </xdr:to>
        <xdr:sp macro="" textlink="">
          <xdr:nvSpPr>
            <xdr:cNvPr id="4348" name="Control 252" hidden="1">
              <a:extLst>
                <a:ext uri="{63B3BB69-23CF-44E3-9099-C40C66FF867C}">
                  <a14:compatExt spid="_x0000_s43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253</xdr:row>
          <xdr:rowOff>0</xdr:rowOff>
        </xdr:from>
        <xdr:to>
          <xdr:col>0</xdr:col>
          <xdr:colOff>257175</xdr:colOff>
          <xdr:row>254</xdr:row>
          <xdr:rowOff>28575</xdr:rowOff>
        </xdr:to>
        <xdr:sp macro="" textlink="">
          <xdr:nvSpPr>
            <xdr:cNvPr id="4349" name="Control 253" hidden="1">
              <a:extLst>
                <a:ext uri="{63B3BB69-23CF-44E3-9099-C40C66FF867C}">
                  <a14:compatExt spid="_x0000_s43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253</xdr:row>
          <xdr:rowOff>0</xdr:rowOff>
        </xdr:from>
        <xdr:to>
          <xdr:col>0</xdr:col>
          <xdr:colOff>257175</xdr:colOff>
          <xdr:row>254</xdr:row>
          <xdr:rowOff>28575</xdr:rowOff>
        </xdr:to>
        <xdr:sp macro="" textlink="">
          <xdr:nvSpPr>
            <xdr:cNvPr id="4350" name="Control 254" hidden="1">
              <a:extLst>
                <a:ext uri="{63B3BB69-23CF-44E3-9099-C40C66FF867C}">
                  <a14:compatExt spid="_x0000_s43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1" name="Control 255" hidden="1">
              <a:extLst>
                <a:ext uri="{63B3BB69-23CF-44E3-9099-C40C66FF867C}">
                  <a14:compatExt spid="_x0000_s43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2" name="Control 256" hidden="1">
              <a:extLst>
                <a:ext uri="{63B3BB69-23CF-44E3-9099-C40C66FF867C}">
                  <a14:compatExt spid="_x0000_s43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3" name="Control 257" hidden="1">
              <a:extLst>
                <a:ext uri="{63B3BB69-23CF-44E3-9099-C40C66FF867C}">
                  <a14:compatExt spid="_x0000_s43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4" name="Control 258" hidden="1">
              <a:extLst>
                <a:ext uri="{63B3BB69-23CF-44E3-9099-C40C66FF867C}">
                  <a14:compatExt spid="_x0000_s43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5" name="Control 259" hidden="1">
              <a:extLst>
                <a:ext uri="{63B3BB69-23CF-44E3-9099-C40C66FF867C}">
                  <a14:compatExt spid="_x0000_s43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6" name="Control 260" hidden="1">
              <a:extLst>
                <a:ext uri="{63B3BB69-23CF-44E3-9099-C40C66FF867C}">
                  <a14:compatExt spid="_x0000_s43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7" name="Control 261" hidden="1">
              <a:extLst>
                <a:ext uri="{63B3BB69-23CF-44E3-9099-C40C66FF867C}">
                  <a14:compatExt spid="_x0000_s43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8" name="Control 262" hidden="1">
              <a:extLst>
                <a:ext uri="{63B3BB69-23CF-44E3-9099-C40C66FF867C}">
                  <a14:compatExt spid="_x0000_s43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9" name="Control 263" hidden="1">
              <a:extLst>
                <a:ext uri="{63B3BB69-23CF-44E3-9099-C40C66FF867C}">
                  <a14:compatExt spid="_x0000_s43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0" name="Control 264" hidden="1">
              <a:extLst>
                <a:ext uri="{63B3BB69-23CF-44E3-9099-C40C66FF867C}">
                  <a14:compatExt spid="_x0000_s43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1" name="Control 265" hidden="1">
              <a:extLst>
                <a:ext uri="{63B3BB69-23CF-44E3-9099-C40C66FF867C}">
                  <a14:compatExt spid="_x0000_s4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2" name="Control 266" hidden="1">
              <a:extLst>
                <a:ext uri="{63B3BB69-23CF-44E3-9099-C40C66FF867C}">
                  <a14:compatExt spid="_x0000_s4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3" name="Control 267" hidden="1">
              <a:extLst>
                <a:ext uri="{63B3BB69-23CF-44E3-9099-C40C66FF867C}">
                  <a14:compatExt spid="_x0000_s4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4" name="Control 268" hidden="1">
              <a:extLst>
                <a:ext uri="{63B3BB69-23CF-44E3-9099-C40C66FF867C}">
                  <a14:compatExt spid="_x0000_s4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5" name="Control 269" hidden="1">
              <a:extLst>
                <a:ext uri="{63B3BB69-23CF-44E3-9099-C40C66FF867C}">
                  <a14:compatExt spid="_x0000_s4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6" name="Control 270" hidden="1">
              <a:extLst>
                <a:ext uri="{63B3BB69-23CF-44E3-9099-C40C66FF867C}">
                  <a14:compatExt spid="_x0000_s4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7" name="Control 271" hidden="1">
              <a:extLst>
                <a:ext uri="{63B3BB69-23CF-44E3-9099-C40C66FF867C}">
                  <a14:compatExt spid="_x0000_s4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8" name="Control 272" hidden="1">
              <a:extLst>
                <a:ext uri="{63B3BB69-23CF-44E3-9099-C40C66FF867C}">
                  <a14:compatExt spid="_x0000_s4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9" name="Control 273" hidden="1">
              <a:extLst>
                <a:ext uri="{63B3BB69-23CF-44E3-9099-C40C66FF867C}">
                  <a14:compatExt spid="_x0000_s4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0" name="Control 274" hidden="1">
              <a:extLst>
                <a:ext uri="{63B3BB69-23CF-44E3-9099-C40C66FF867C}">
                  <a14:compatExt spid="_x0000_s4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1" name="Control 275" hidden="1">
              <a:extLst>
                <a:ext uri="{63B3BB69-23CF-44E3-9099-C40C66FF867C}">
                  <a14:compatExt spid="_x0000_s4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2" name="Control 276" hidden="1">
              <a:extLst>
                <a:ext uri="{63B3BB69-23CF-44E3-9099-C40C66FF867C}">
                  <a14:compatExt spid="_x0000_s4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3" name="Control 277" hidden="1">
              <a:extLst>
                <a:ext uri="{63B3BB69-23CF-44E3-9099-C40C66FF867C}">
                  <a14:compatExt spid="_x0000_s4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4" name="Control 278" hidden="1">
              <a:extLst>
                <a:ext uri="{63B3BB69-23CF-44E3-9099-C40C66FF867C}">
                  <a14:compatExt spid="_x0000_s4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5" name="Control 279" hidden="1">
              <a:extLst>
                <a:ext uri="{63B3BB69-23CF-44E3-9099-C40C66FF867C}">
                  <a14:compatExt spid="_x0000_s4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6" name="Control 280" hidden="1">
              <a:extLst>
                <a:ext uri="{63B3BB69-23CF-44E3-9099-C40C66FF867C}">
                  <a14:compatExt spid="_x0000_s4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7" name="Control 281" hidden="1">
              <a:extLst>
                <a:ext uri="{63B3BB69-23CF-44E3-9099-C40C66FF867C}">
                  <a14:compatExt spid="_x0000_s4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8" name="Control 282" hidden="1">
              <a:extLst>
                <a:ext uri="{63B3BB69-23CF-44E3-9099-C40C66FF867C}">
                  <a14:compatExt spid="_x0000_s4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9" name="Control 283" hidden="1">
              <a:extLst>
                <a:ext uri="{63B3BB69-23CF-44E3-9099-C40C66FF867C}">
                  <a14:compatExt spid="_x0000_s4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0" name="Control 284" hidden="1">
              <a:extLst>
                <a:ext uri="{63B3BB69-23CF-44E3-9099-C40C66FF867C}">
                  <a14:compatExt spid="_x0000_s4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1" name="Control 285" hidden="1">
              <a:extLst>
                <a:ext uri="{63B3BB69-23CF-44E3-9099-C40C66FF867C}">
                  <a14:compatExt spid="_x0000_s4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2" name="Control 286" hidden="1">
              <a:extLst>
                <a:ext uri="{63B3BB69-23CF-44E3-9099-C40C66FF867C}">
                  <a14:compatExt spid="_x0000_s4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3" name="Control 287" hidden="1">
              <a:extLst>
                <a:ext uri="{63B3BB69-23CF-44E3-9099-C40C66FF867C}">
                  <a14:compatExt spid="_x0000_s4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4" name="Control 288" hidden="1">
              <a:extLst>
                <a:ext uri="{63B3BB69-23CF-44E3-9099-C40C66FF867C}">
                  <a14:compatExt spid="_x0000_s4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5" name="Control 289" hidden="1">
              <a:extLst>
                <a:ext uri="{63B3BB69-23CF-44E3-9099-C40C66FF867C}">
                  <a14:compatExt spid="_x0000_s4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6" name="Control 290" hidden="1">
              <a:extLst>
                <a:ext uri="{63B3BB69-23CF-44E3-9099-C40C66FF867C}">
                  <a14:compatExt spid="_x0000_s4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7" name="Control 291" hidden="1">
              <a:extLst>
                <a:ext uri="{63B3BB69-23CF-44E3-9099-C40C66FF867C}">
                  <a14:compatExt spid="_x0000_s4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8" name="Control 292" hidden="1">
              <a:extLst>
                <a:ext uri="{63B3BB69-23CF-44E3-9099-C40C66FF867C}">
                  <a14:compatExt spid="_x0000_s4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9" name="Control 293" hidden="1">
              <a:extLst>
                <a:ext uri="{63B3BB69-23CF-44E3-9099-C40C66FF867C}">
                  <a14:compatExt spid="_x0000_s4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90" name="Control 294" hidden="1">
              <a:extLst>
                <a:ext uri="{63B3BB69-23CF-44E3-9099-C40C66FF867C}">
                  <a14:compatExt spid="_x0000_s4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91" name="Control 295" hidden="1">
              <a:extLst>
                <a:ext uri="{63B3BB69-23CF-44E3-9099-C40C66FF867C}">
                  <a14:compatExt spid="_x0000_s4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92" name="Control 296" hidden="1">
              <a:extLst>
                <a:ext uri="{63B3BB69-23CF-44E3-9099-C40C66FF867C}">
                  <a14:compatExt spid="_x0000_s4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93" name="Control 297" hidden="1">
              <a:extLst>
                <a:ext uri="{63B3BB69-23CF-44E3-9099-C40C66FF867C}">
                  <a14:compatExt spid="_x0000_s4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0</xdr:col>
          <xdr:colOff>257175</xdr:colOff>
          <xdr:row>299</xdr:row>
          <xdr:rowOff>28575</xdr:rowOff>
        </xdr:to>
        <xdr:sp macro="" textlink="">
          <xdr:nvSpPr>
            <xdr:cNvPr id="4394" name="Control 298" hidden="1">
              <a:extLst>
                <a:ext uri="{63B3BB69-23CF-44E3-9099-C40C66FF867C}">
                  <a14:compatExt spid="_x0000_s4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0</xdr:col>
          <xdr:colOff>257175</xdr:colOff>
          <xdr:row>299</xdr:row>
          <xdr:rowOff>28575</xdr:rowOff>
        </xdr:to>
        <xdr:sp macro="" textlink="">
          <xdr:nvSpPr>
            <xdr:cNvPr id="4395" name="Control 299" hidden="1">
              <a:extLst>
                <a:ext uri="{63B3BB69-23CF-44E3-9099-C40C66FF867C}">
                  <a14:compatExt spid="_x0000_s4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299</xdr:row>
          <xdr:rowOff>0</xdr:rowOff>
        </xdr:from>
        <xdr:to>
          <xdr:col>0</xdr:col>
          <xdr:colOff>257175</xdr:colOff>
          <xdr:row>300</xdr:row>
          <xdr:rowOff>28575</xdr:rowOff>
        </xdr:to>
        <xdr:sp macro="" textlink="">
          <xdr:nvSpPr>
            <xdr:cNvPr id="4396" name="Control 300" hidden="1">
              <a:extLst>
                <a:ext uri="{63B3BB69-23CF-44E3-9099-C40C66FF867C}">
                  <a14:compatExt spid="_x0000_s4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397" name="Control 301" hidden="1">
              <a:extLst>
                <a:ext uri="{63B3BB69-23CF-44E3-9099-C40C66FF867C}">
                  <a14:compatExt spid="_x0000_s4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398" name="Control 302" hidden="1">
              <a:extLst>
                <a:ext uri="{63B3BB69-23CF-44E3-9099-C40C66FF867C}">
                  <a14:compatExt spid="_x0000_s4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399" name="Control 303" hidden="1">
              <a:extLst>
                <a:ext uri="{63B3BB69-23CF-44E3-9099-C40C66FF867C}">
                  <a14:compatExt spid="_x0000_s4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400" name="Control 304" hidden="1">
              <a:extLst>
                <a:ext uri="{63B3BB69-23CF-44E3-9099-C40C66FF867C}">
                  <a14:compatExt spid="_x0000_s4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401" name="Control 305" hidden="1">
              <a:extLst>
                <a:ext uri="{63B3BB69-23CF-44E3-9099-C40C66FF867C}">
                  <a14:compatExt spid="_x0000_s4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305</xdr:row>
          <xdr:rowOff>0</xdr:rowOff>
        </xdr:from>
        <xdr:to>
          <xdr:col>0</xdr:col>
          <xdr:colOff>257175</xdr:colOff>
          <xdr:row>306</xdr:row>
          <xdr:rowOff>28575</xdr:rowOff>
        </xdr:to>
        <xdr:sp macro="" textlink="">
          <xdr:nvSpPr>
            <xdr:cNvPr id="4402" name="Control 306" hidden="1">
              <a:extLst>
                <a:ext uri="{63B3BB69-23CF-44E3-9099-C40C66FF867C}">
                  <a14:compatExt spid="_x0000_s4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306</xdr:row>
          <xdr:rowOff>0</xdr:rowOff>
        </xdr:from>
        <xdr:to>
          <xdr:col>0</xdr:col>
          <xdr:colOff>257175</xdr:colOff>
          <xdr:row>307</xdr:row>
          <xdr:rowOff>28575</xdr:rowOff>
        </xdr:to>
        <xdr:sp macro="" textlink="">
          <xdr:nvSpPr>
            <xdr:cNvPr id="4403" name="Control 307" hidden="1">
              <a:extLst>
                <a:ext uri="{63B3BB69-23CF-44E3-9099-C40C66FF867C}">
                  <a14:compatExt spid="_x0000_s4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307</xdr:row>
          <xdr:rowOff>0</xdr:rowOff>
        </xdr:from>
        <xdr:to>
          <xdr:col>0</xdr:col>
          <xdr:colOff>257175</xdr:colOff>
          <xdr:row>308</xdr:row>
          <xdr:rowOff>28575</xdr:rowOff>
        </xdr:to>
        <xdr:sp macro="" textlink="">
          <xdr:nvSpPr>
            <xdr:cNvPr id="4404" name="Control 308" hidden="1">
              <a:extLst>
                <a:ext uri="{63B3BB69-23CF-44E3-9099-C40C66FF867C}">
                  <a14:compatExt spid="_x0000_s4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308</xdr:row>
          <xdr:rowOff>0</xdr:rowOff>
        </xdr:from>
        <xdr:to>
          <xdr:col>0</xdr:col>
          <xdr:colOff>257175</xdr:colOff>
          <xdr:row>309</xdr:row>
          <xdr:rowOff>28575</xdr:rowOff>
        </xdr:to>
        <xdr:sp macro="" textlink="">
          <xdr:nvSpPr>
            <xdr:cNvPr id="4405" name="Control 309" hidden="1">
              <a:extLst>
                <a:ext uri="{63B3BB69-23CF-44E3-9099-C40C66FF867C}">
                  <a14:compatExt spid="_x0000_s4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311</xdr:row>
          <xdr:rowOff>0</xdr:rowOff>
        </xdr:from>
        <xdr:to>
          <xdr:col>0</xdr:col>
          <xdr:colOff>257175</xdr:colOff>
          <xdr:row>312</xdr:row>
          <xdr:rowOff>28575</xdr:rowOff>
        </xdr:to>
        <xdr:sp macro="" textlink="">
          <xdr:nvSpPr>
            <xdr:cNvPr id="4406" name="Control 310" hidden="1">
              <a:extLst>
                <a:ext uri="{63B3BB69-23CF-44E3-9099-C40C66FF867C}">
                  <a14:compatExt spid="_x0000_s4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311</xdr:row>
          <xdr:rowOff>0</xdr:rowOff>
        </xdr:from>
        <xdr:to>
          <xdr:col>0</xdr:col>
          <xdr:colOff>257175</xdr:colOff>
          <xdr:row>312</xdr:row>
          <xdr:rowOff>28575</xdr:rowOff>
        </xdr:to>
        <xdr:sp macro="" textlink="">
          <xdr:nvSpPr>
            <xdr:cNvPr id="4407" name="Control 311" hidden="1">
              <a:extLst>
                <a:ext uri="{63B3BB69-23CF-44E3-9099-C40C66FF867C}">
                  <a14:compatExt spid="_x0000_s4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311</xdr:row>
          <xdr:rowOff>0</xdr:rowOff>
        </xdr:from>
        <xdr:to>
          <xdr:col>0</xdr:col>
          <xdr:colOff>257175</xdr:colOff>
          <xdr:row>312</xdr:row>
          <xdr:rowOff>28575</xdr:rowOff>
        </xdr:to>
        <xdr:sp macro="" textlink="">
          <xdr:nvSpPr>
            <xdr:cNvPr id="4408" name="Control 312" hidden="1">
              <a:extLst>
                <a:ext uri="{63B3BB69-23CF-44E3-9099-C40C66FF867C}">
                  <a14:compatExt spid="_x0000_s4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312</xdr:row>
          <xdr:rowOff>0</xdr:rowOff>
        </xdr:from>
        <xdr:to>
          <xdr:col>0</xdr:col>
          <xdr:colOff>257175</xdr:colOff>
          <xdr:row>313</xdr:row>
          <xdr:rowOff>28575</xdr:rowOff>
        </xdr:to>
        <xdr:sp macro="" textlink="">
          <xdr:nvSpPr>
            <xdr:cNvPr id="4409" name="Control 313" hidden="1">
              <a:extLst>
                <a:ext uri="{63B3BB69-23CF-44E3-9099-C40C66FF867C}">
                  <a14:compatExt spid="_x0000_s4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313</xdr:row>
          <xdr:rowOff>0</xdr:rowOff>
        </xdr:from>
        <xdr:to>
          <xdr:col>0</xdr:col>
          <xdr:colOff>257175</xdr:colOff>
          <xdr:row>314</xdr:row>
          <xdr:rowOff>28575</xdr:rowOff>
        </xdr:to>
        <xdr:sp macro="" textlink="">
          <xdr:nvSpPr>
            <xdr:cNvPr id="4410" name="Control 314" hidden="1">
              <a:extLst>
                <a:ext uri="{63B3BB69-23CF-44E3-9099-C40C66FF867C}">
                  <a14:compatExt spid="_x0000_s4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314</xdr:row>
          <xdr:rowOff>0</xdr:rowOff>
        </xdr:from>
        <xdr:to>
          <xdr:col>0</xdr:col>
          <xdr:colOff>257175</xdr:colOff>
          <xdr:row>315</xdr:row>
          <xdr:rowOff>28575</xdr:rowOff>
        </xdr:to>
        <xdr:sp macro="" textlink="">
          <xdr:nvSpPr>
            <xdr:cNvPr id="4411" name="Control 315" hidden="1">
              <a:extLst>
                <a:ext uri="{63B3BB69-23CF-44E3-9099-C40C66FF867C}">
                  <a14:compatExt spid="_x0000_s4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315</xdr:row>
          <xdr:rowOff>0</xdr:rowOff>
        </xdr:from>
        <xdr:to>
          <xdr:col>0</xdr:col>
          <xdr:colOff>257175</xdr:colOff>
          <xdr:row>316</xdr:row>
          <xdr:rowOff>28575</xdr:rowOff>
        </xdr:to>
        <xdr:sp macro="" textlink="">
          <xdr:nvSpPr>
            <xdr:cNvPr id="4412" name="Control 316" hidden="1">
              <a:extLst>
                <a:ext uri="{63B3BB69-23CF-44E3-9099-C40C66FF867C}">
                  <a14:compatExt spid="_x0000_s4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0</xdr:col>
          <xdr:colOff>257175</xdr:colOff>
          <xdr:row>318</xdr:row>
          <xdr:rowOff>28575</xdr:rowOff>
        </xdr:to>
        <xdr:sp macro="" textlink="">
          <xdr:nvSpPr>
            <xdr:cNvPr id="4413" name="Control 317" hidden="1">
              <a:extLst>
                <a:ext uri="{63B3BB69-23CF-44E3-9099-C40C66FF867C}">
                  <a14:compatExt spid="_x0000_s4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0</xdr:col>
          <xdr:colOff>257175</xdr:colOff>
          <xdr:row>318</xdr:row>
          <xdr:rowOff>28575</xdr:rowOff>
        </xdr:to>
        <xdr:sp macro="" textlink="">
          <xdr:nvSpPr>
            <xdr:cNvPr id="4414" name="Control 318" hidden="1">
              <a:extLst>
                <a:ext uri="{63B3BB69-23CF-44E3-9099-C40C66FF867C}">
                  <a14:compatExt spid="_x0000_s4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318</xdr:row>
          <xdr:rowOff>0</xdr:rowOff>
        </xdr:from>
        <xdr:to>
          <xdr:col>0</xdr:col>
          <xdr:colOff>257175</xdr:colOff>
          <xdr:row>319</xdr:row>
          <xdr:rowOff>28575</xdr:rowOff>
        </xdr:to>
        <xdr:sp macro="" textlink="">
          <xdr:nvSpPr>
            <xdr:cNvPr id="4415" name="Control 319" hidden="1">
              <a:extLst>
                <a:ext uri="{63B3BB69-23CF-44E3-9099-C40C66FF867C}">
                  <a14:compatExt spid="_x0000_s4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321</xdr:row>
          <xdr:rowOff>0</xdr:rowOff>
        </xdr:from>
        <xdr:to>
          <xdr:col>0</xdr:col>
          <xdr:colOff>257175</xdr:colOff>
          <xdr:row>322</xdr:row>
          <xdr:rowOff>28575</xdr:rowOff>
        </xdr:to>
        <xdr:sp macro="" textlink="">
          <xdr:nvSpPr>
            <xdr:cNvPr id="4416" name="Control 320" hidden="1">
              <a:extLst>
                <a:ext uri="{63B3BB69-23CF-44E3-9099-C40C66FF867C}">
                  <a14:compatExt spid="_x0000_s4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321</xdr:row>
          <xdr:rowOff>0</xdr:rowOff>
        </xdr:from>
        <xdr:to>
          <xdr:col>0</xdr:col>
          <xdr:colOff>257175</xdr:colOff>
          <xdr:row>322</xdr:row>
          <xdr:rowOff>28575</xdr:rowOff>
        </xdr:to>
        <xdr:sp macro="" textlink="">
          <xdr:nvSpPr>
            <xdr:cNvPr id="4417" name="Control 321" hidden="1">
              <a:extLst>
                <a:ext uri="{63B3BB69-23CF-44E3-9099-C40C66FF867C}">
                  <a14:compatExt spid="_x0000_s4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321</xdr:row>
          <xdr:rowOff>0</xdr:rowOff>
        </xdr:from>
        <xdr:to>
          <xdr:col>0</xdr:col>
          <xdr:colOff>257175</xdr:colOff>
          <xdr:row>322</xdr:row>
          <xdr:rowOff>28575</xdr:rowOff>
        </xdr:to>
        <xdr:sp macro="" textlink="">
          <xdr:nvSpPr>
            <xdr:cNvPr id="4418" name="Control 322" hidden="1">
              <a:extLst>
                <a:ext uri="{63B3BB69-23CF-44E3-9099-C40C66FF867C}">
                  <a14:compatExt spid="_x0000_s4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322</xdr:row>
          <xdr:rowOff>0</xdr:rowOff>
        </xdr:from>
        <xdr:to>
          <xdr:col>0</xdr:col>
          <xdr:colOff>257175</xdr:colOff>
          <xdr:row>323</xdr:row>
          <xdr:rowOff>28575</xdr:rowOff>
        </xdr:to>
        <xdr:sp macro="" textlink="">
          <xdr:nvSpPr>
            <xdr:cNvPr id="4419" name="Control 323" hidden="1">
              <a:extLst>
                <a:ext uri="{63B3BB69-23CF-44E3-9099-C40C66FF867C}">
                  <a14:compatExt spid="_x0000_s4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0" name="Control 324" hidden="1">
              <a:extLst>
                <a:ext uri="{63B3BB69-23CF-44E3-9099-C40C66FF867C}">
                  <a14:compatExt spid="_x0000_s4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1" name="Control 325" hidden="1">
              <a:extLst>
                <a:ext uri="{63B3BB69-23CF-44E3-9099-C40C66FF867C}">
                  <a14:compatExt spid="_x0000_s4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2" name="Control 326" hidden="1">
              <a:extLst>
                <a:ext uri="{63B3BB69-23CF-44E3-9099-C40C66FF867C}">
                  <a14:compatExt spid="_x0000_s4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3" name="Control 327" hidden="1">
              <a:extLst>
                <a:ext uri="{63B3BB69-23CF-44E3-9099-C40C66FF867C}">
                  <a14:compatExt spid="_x0000_s4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4" name="Control 328" hidden="1">
              <a:extLst>
                <a:ext uri="{63B3BB69-23CF-44E3-9099-C40C66FF867C}">
                  <a14:compatExt spid="_x0000_s4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5" name="Control 329" hidden="1">
              <a:extLst>
                <a:ext uri="{63B3BB69-23CF-44E3-9099-C40C66FF867C}">
                  <a14:compatExt spid="_x0000_s4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6" name="Control 330" hidden="1">
              <a:extLst>
                <a:ext uri="{63B3BB69-23CF-44E3-9099-C40C66FF867C}">
                  <a14:compatExt spid="_x0000_s4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330</xdr:row>
          <xdr:rowOff>0</xdr:rowOff>
        </xdr:from>
        <xdr:to>
          <xdr:col>0</xdr:col>
          <xdr:colOff>257175</xdr:colOff>
          <xdr:row>331</xdr:row>
          <xdr:rowOff>28575</xdr:rowOff>
        </xdr:to>
        <xdr:sp macro="" textlink="">
          <xdr:nvSpPr>
            <xdr:cNvPr id="4427" name="Control 331" hidden="1">
              <a:extLst>
                <a:ext uri="{63B3BB69-23CF-44E3-9099-C40C66FF867C}">
                  <a14:compatExt spid="_x0000_s4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331</xdr:row>
          <xdr:rowOff>0</xdr:rowOff>
        </xdr:from>
        <xdr:to>
          <xdr:col>0</xdr:col>
          <xdr:colOff>257175</xdr:colOff>
          <xdr:row>332</xdr:row>
          <xdr:rowOff>28575</xdr:rowOff>
        </xdr:to>
        <xdr:sp macro="" textlink="">
          <xdr:nvSpPr>
            <xdr:cNvPr id="4428" name="Control 332" hidden="1">
              <a:extLst>
                <a:ext uri="{63B3BB69-23CF-44E3-9099-C40C66FF867C}">
                  <a14:compatExt spid="_x0000_s4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332</xdr:row>
          <xdr:rowOff>0</xdr:rowOff>
        </xdr:from>
        <xdr:to>
          <xdr:col>0</xdr:col>
          <xdr:colOff>257175</xdr:colOff>
          <xdr:row>333</xdr:row>
          <xdr:rowOff>28575</xdr:rowOff>
        </xdr:to>
        <xdr:sp macro="" textlink="">
          <xdr:nvSpPr>
            <xdr:cNvPr id="4429" name="Control 333" hidden="1">
              <a:extLst>
                <a:ext uri="{63B3BB69-23CF-44E3-9099-C40C66FF867C}">
                  <a14:compatExt spid="_x0000_s4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333</xdr:row>
          <xdr:rowOff>0</xdr:rowOff>
        </xdr:from>
        <xdr:to>
          <xdr:col>0</xdr:col>
          <xdr:colOff>257175</xdr:colOff>
          <xdr:row>334</xdr:row>
          <xdr:rowOff>28575</xdr:rowOff>
        </xdr:to>
        <xdr:sp macro="" textlink="">
          <xdr:nvSpPr>
            <xdr:cNvPr id="4430" name="Control 334" hidden="1">
              <a:extLst>
                <a:ext uri="{63B3BB69-23CF-44E3-9099-C40C66FF867C}">
                  <a14:compatExt spid="_x0000_s4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334</xdr:row>
          <xdr:rowOff>0</xdr:rowOff>
        </xdr:from>
        <xdr:to>
          <xdr:col>0</xdr:col>
          <xdr:colOff>257175</xdr:colOff>
          <xdr:row>335</xdr:row>
          <xdr:rowOff>28575</xdr:rowOff>
        </xdr:to>
        <xdr:sp macro="" textlink="">
          <xdr:nvSpPr>
            <xdr:cNvPr id="4431" name="Control 335" hidden="1">
              <a:extLst>
                <a:ext uri="{63B3BB69-23CF-44E3-9099-C40C66FF867C}">
                  <a14:compatExt spid="_x0000_s4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335</xdr:row>
          <xdr:rowOff>0</xdr:rowOff>
        </xdr:from>
        <xdr:to>
          <xdr:col>0</xdr:col>
          <xdr:colOff>257175</xdr:colOff>
          <xdr:row>336</xdr:row>
          <xdr:rowOff>28575</xdr:rowOff>
        </xdr:to>
        <xdr:sp macro="" textlink="">
          <xdr:nvSpPr>
            <xdr:cNvPr id="4432" name="Control 336" hidden="1">
              <a:extLst>
                <a:ext uri="{63B3BB69-23CF-44E3-9099-C40C66FF867C}">
                  <a14:compatExt spid="_x0000_s4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336</xdr:row>
          <xdr:rowOff>0</xdr:rowOff>
        </xdr:from>
        <xdr:to>
          <xdr:col>0</xdr:col>
          <xdr:colOff>257175</xdr:colOff>
          <xdr:row>337</xdr:row>
          <xdr:rowOff>28575</xdr:rowOff>
        </xdr:to>
        <xdr:sp macro="" textlink="">
          <xdr:nvSpPr>
            <xdr:cNvPr id="4433" name="Control 337" hidden="1">
              <a:extLst>
                <a:ext uri="{63B3BB69-23CF-44E3-9099-C40C66FF867C}">
                  <a14:compatExt spid="_x0000_s4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337</xdr:row>
          <xdr:rowOff>0</xdr:rowOff>
        </xdr:from>
        <xdr:to>
          <xdr:col>0</xdr:col>
          <xdr:colOff>257175</xdr:colOff>
          <xdr:row>338</xdr:row>
          <xdr:rowOff>28575</xdr:rowOff>
        </xdr:to>
        <xdr:sp macro="" textlink="">
          <xdr:nvSpPr>
            <xdr:cNvPr id="4434" name="Control 338" hidden="1">
              <a:extLst>
                <a:ext uri="{63B3BB69-23CF-44E3-9099-C40C66FF867C}">
                  <a14:compatExt spid="_x0000_s4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338</xdr:row>
          <xdr:rowOff>0</xdr:rowOff>
        </xdr:from>
        <xdr:to>
          <xdr:col>0</xdr:col>
          <xdr:colOff>257175</xdr:colOff>
          <xdr:row>339</xdr:row>
          <xdr:rowOff>28575</xdr:rowOff>
        </xdr:to>
        <xdr:sp macro="" textlink="">
          <xdr:nvSpPr>
            <xdr:cNvPr id="4435" name="Control 339" hidden="1">
              <a:extLst>
                <a:ext uri="{63B3BB69-23CF-44E3-9099-C40C66FF867C}">
                  <a14:compatExt spid="_x0000_s4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339</xdr:row>
          <xdr:rowOff>0</xdr:rowOff>
        </xdr:from>
        <xdr:to>
          <xdr:col>0</xdr:col>
          <xdr:colOff>257175</xdr:colOff>
          <xdr:row>340</xdr:row>
          <xdr:rowOff>28575</xdr:rowOff>
        </xdr:to>
        <xdr:sp macro="" textlink="">
          <xdr:nvSpPr>
            <xdr:cNvPr id="4436" name="Control 340" hidden="1">
              <a:extLst>
                <a:ext uri="{63B3BB69-23CF-44E3-9099-C40C66FF867C}">
                  <a14:compatExt spid="_x0000_s4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340</xdr:row>
          <xdr:rowOff>0</xdr:rowOff>
        </xdr:from>
        <xdr:to>
          <xdr:col>0</xdr:col>
          <xdr:colOff>257175</xdr:colOff>
          <xdr:row>341</xdr:row>
          <xdr:rowOff>28575</xdr:rowOff>
        </xdr:to>
        <xdr:sp macro="" textlink="">
          <xdr:nvSpPr>
            <xdr:cNvPr id="4437" name="Control 341" hidden="1">
              <a:extLst>
                <a:ext uri="{63B3BB69-23CF-44E3-9099-C40C66FF867C}">
                  <a14:compatExt spid="_x0000_s4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341</xdr:row>
          <xdr:rowOff>0</xdr:rowOff>
        </xdr:from>
        <xdr:to>
          <xdr:col>0</xdr:col>
          <xdr:colOff>257175</xdr:colOff>
          <xdr:row>342</xdr:row>
          <xdr:rowOff>28575</xdr:rowOff>
        </xdr:to>
        <xdr:sp macro="" textlink="">
          <xdr:nvSpPr>
            <xdr:cNvPr id="4438" name="Control 342" hidden="1">
              <a:extLst>
                <a:ext uri="{63B3BB69-23CF-44E3-9099-C40C66FF867C}">
                  <a14:compatExt spid="_x0000_s4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342</xdr:row>
          <xdr:rowOff>0</xdr:rowOff>
        </xdr:from>
        <xdr:to>
          <xdr:col>0</xdr:col>
          <xdr:colOff>257175</xdr:colOff>
          <xdr:row>343</xdr:row>
          <xdr:rowOff>28575</xdr:rowOff>
        </xdr:to>
        <xdr:sp macro="" textlink="">
          <xdr:nvSpPr>
            <xdr:cNvPr id="4439" name="Control 343" hidden="1">
              <a:extLst>
                <a:ext uri="{63B3BB69-23CF-44E3-9099-C40C66FF867C}">
                  <a14:compatExt spid="_x0000_s4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343</xdr:row>
          <xdr:rowOff>0</xdr:rowOff>
        </xdr:from>
        <xdr:to>
          <xdr:col>0</xdr:col>
          <xdr:colOff>257175</xdr:colOff>
          <xdr:row>344</xdr:row>
          <xdr:rowOff>28575</xdr:rowOff>
        </xdr:to>
        <xdr:sp macro="" textlink="">
          <xdr:nvSpPr>
            <xdr:cNvPr id="4440" name="Control 344" hidden="1">
              <a:extLst>
                <a:ext uri="{63B3BB69-23CF-44E3-9099-C40C66FF867C}">
                  <a14:compatExt spid="_x0000_s4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344</xdr:row>
          <xdr:rowOff>0</xdr:rowOff>
        </xdr:from>
        <xdr:to>
          <xdr:col>0</xdr:col>
          <xdr:colOff>257175</xdr:colOff>
          <xdr:row>345</xdr:row>
          <xdr:rowOff>28575</xdr:rowOff>
        </xdr:to>
        <xdr:sp macro="" textlink="">
          <xdr:nvSpPr>
            <xdr:cNvPr id="4441" name="Control 345" hidden="1">
              <a:extLst>
                <a:ext uri="{63B3BB69-23CF-44E3-9099-C40C66FF867C}">
                  <a14:compatExt spid="_x0000_s4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345</xdr:row>
          <xdr:rowOff>0</xdr:rowOff>
        </xdr:from>
        <xdr:to>
          <xdr:col>0</xdr:col>
          <xdr:colOff>257175</xdr:colOff>
          <xdr:row>346</xdr:row>
          <xdr:rowOff>28575</xdr:rowOff>
        </xdr:to>
        <xdr:sp macro="" textlink="">
          <xdr:nvSpPr>
            <xdr:cNvPr id="4442" name="Control 346" hidden="1">
              <a:extLst>
                <a:ext uri="{63B3BB69-23CF-44E3-9099-C40C66FF867C}">
                  <a14:compatExt spid="_x0000_s4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346</xdr:row>
          <xdr:rowOff>0</xdr:rowOff>
        </xdr:from>
        <xdr:to>
          <xdr:col>0</xdr:col>
          <xdr:colOff>257175</xdr:colOff>
          <xdr:row>347</xdr:row>
          <xdr:rowOff>28575</xdr:rowOff>
        </xdr:to>
        <xdr:sp macro="" textlink="">
          <xdr:nvSpPr>
            <xdr:cNvPr id="4443" name="Control 347" hidden="1">
              <a:extLst>
                <a:ext uri="{63B3BB69-23CF-44E3-9099-C40C66FF867C}">
                  <a14:compatExt spid="_x0000_s4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347</xdr:row>
          <xdr:rowOff>0</xdr:rowOff>
        </xdr:from>
        <xdr:to>
          <xdr:col>0</xdr:col>
          <xdr:colOff>257175</xdr:colOff>
          <xdr:row>348</xdr:row>
          <xdr:rowOff>28575</xdr:rowOff>
        </xdr:to>
        <xdr:sp macro="" textlink="">
          <xdr:nvSpPr>
            <xdr:cNvPr id="4444" name="Control 348" hidden="1">
              <a:extLst>
                <a:ext uri="{63B3BB69-23CF-44E3-9099-C40C66FF867C}">
                  <a14:compatExt spid="_x0000_s4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348</xdr:row>
          <xdr:rowOff>0</xdr:rowOff>
        </xdr:from>
        <xdr:to>
          <xdr:col>0</xdr:col>
          <xdr:colOff>257175</xdr:colOff>
          <xdr:row>349</xdr:row>
          <xdr:rowOff>28575</xdr:rowOff>
        </xdr:to>
        <xdr:sp macro="" textlink="">
          <xdr:nvSpPr>
            <xdr:cNvPr id="4445" name="Control 349" hidden="1">
              <a:extLst>
                <a:ext uri="{63B3BB69-23CF-44E3-9099-C40C66FF867C}">
                  <a14:compatExt spid="_x0000_s4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349</xdr:row>
          <xdr:rowOff>0</xdr:rowOff>
        </xdr:from>
        <xdr:to>
          <xdr:col>0</xdr:col>
          <xdr:colOff>257175</xdr:colOff>
          <xdr:row>350</xdr:row>
          <xdr:rowOff>28575</xdr:rowOff>
        </xdr:to>
        <xdr:sp macro="" textlink="">
          <xdr:nvSpPr>
            <xdr:cNvPr id="4446" name="Control 350" hidden="1">
              <a:extLst>
                <a:ext uri="{63B3BB69-23CF-44E3-9099-C40C66FF867C}">
                  <a14:compatExt spid="_x0000_s4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350</xdr:row>
          <xdr:rowOff>0</xdr:rowOff>
        </xdr:from>
        <xdr:to>
          <xdr:col>0</xdr:col>
          <xdr:colOff>257175</xdr:colOff>
          <xdr:row>351</xdr:row>
          <xdr:rowOff>28575</xdr:rowOff>
        </xdr:to>
        <xdr:sp macro="" textlink="">
          <xdr:nvSpPr>
            <xdr:cNvPr id="4447" name="Control 351" hidden="1">
              <a:extLst>
                <a:ext uri="{63B3BB69-23CF-44E3-9099-C40C66FF867C}">
                  <a14:compatExt spid="_x0000_s4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351</xdr:row>
          <xdr:rowOff>0</xdr:rowOff>
        </xdr:from>
        <xdr:to>
          <xdr:col>0</xdr:col>
          <xdr:colOff>257175</xdr:colOff>
          <xdr:row>352</xdr:row>
          <xdr:rowOff>28575</xdr:rowOff>
        </xdr:to>
        <xdr:sp macro="" textlink="">
          <xdr:nvSpPr>
            <xdr:cNvPr id="4448" name="Control 352" hidden="1">
              <a:extLst>
                <a:ext uri="{63B3BB69-23CF-44E3-9099-C40C66FF867C}">
                  <a14:compatExt spid="_x0000_s4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352</xdr:row>
          <xdr:rowOff>0</xdr:rowOff>
        </xdr:from>
        <xdr:to>
          <xdr:col>0</xdr:col>
          <xdr:colOff>257175</xdr:colOff>
          <xdr:row>353</xdr:row>
          <xdr:rowOff>28575</xdr:rowOff>
        </xdr:to>
        <xdr:sp macro="" textlink="">
          <xdr:nvSpPr>
            <xdr:cNvPr id="4449" name="Control 353" hidden="1">
              <a:extLst>
                <a:ext uri="{63B3BB69-23CF-44E3-9099-C40C66FF867C}">
                  <a14:compatExt spid="_x0000_s4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353</xdr:row>
          <xdr:rowOff>0</xdr:rowOff>
        </xdr:from>
        <xdr:to>
          <xdr:col>0</xdr:col>
          <xdr:colOff>257175</xdr:colOff>
          <xdr:row>354</xdr:row>
          <xdr:rowOff>28575</xdr:rowOff>
        </xdr:to>
        <xdr:sp macro="" textlink="">
          <xdr:nvSpPr>
            <xdr:cNvPr id="4450" name="Control 354" hidden="1">
              <a:extLst>
                <a:ext uri="{63B3BB69-23CF-44E3-9099-C40C66FF867C}">
                  <a14:compatExt spid="_x0000_s4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354</xdr:row>
          <xdr:rowOff>0</xdr:rowOff>
        </xdr:from>
        <xdr:to>
          <xdr:col>0</xdr:col>
          <xdr:colOff>257175</xdr:colOff>
          <xdr:row>355</xdr:row>
          <xdr:rowOff>28575</xdr:rowOff>
        </xdr:to>
        <xdr:sp macro="" textlink="">
          <xdr:nvSpPr>
            <xdr:cNvPr id="4451" name="Control 355" hidden="1">
              <a:extLst>
                <a:ext uri="{63B3BB69-23CF-44E3-9099-C40C66FF867C}">
                  <a14:compatExt spid="_x0000_s4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355</xdr:row>
          <xdr:rowOff>0</xdr:rowOff>
        </xdr:from>
        <xdr:to>
          <xdr:col>0</xdr:col>
          <xdr:colOff>257175</xdr:colOff>
          <xdr:row>356</xdr:row>
          <xdr:rowOff>28575</xdr:rowOff>
        </xdr:to>
        <xdr:sp macro="" textlink="">
          <xdr:nvSpPr>
            <xdr:cNvPr id="4452" name="Control 356" hidden="1">
              <a:extLst>
                <a:ext uri="{63B3BB69-23CF-44E3-9099-C40C66FF867C}">
                  <a14:compatExt spid="_x0000_s4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356</xdr:row>
          <xdr:rowOff>0</xdr:rowOff>
        </xdr:from>
        <xdr:to>
          <xdr:col>0</xdr:col>
          <xdr:colOff>257175</xdr:colOff>
          <xdr:row>357</xdr:row>
          <xdr:rowOff>28575</xdr:rowOff>
        </xdr:to>
        <xdr:sp macro="" textlink="">
          <xdr:nvSpPr>
            <xdr:cNvPr id="4453" name="Control 357" hidden="1">
              <a:extLst>
                <a:ext uri="{63B3BB69-23CF-44E3-9099-C40C66FF867C}">
                  <a14:compatExt spid="_x0000_s4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357</xdr:row>
          <xdr:rowOff>0</xdr:rowOff>
        </xdr:from>
        <xdr:to>
          <xdr:col>0</xdr:col>
          <xdr:colOff>257175</xdr:colOff>
          <xdr:row>358</xdr:row>
          <xdr:rowOff>28575</xdr:rowOff>
        </xdr:to>
        <xdr:sp macro="" textlink="">
          <xdr:nvSpPr>
            <xdr:cNvPr id="4454" name="Control 358" hidden="1">
              <a:extLst>
                <a:ext uri="{63B3BB69-23CF-44E3-9099-C40C66FF867C}">
                  <a14:compatExt spid="_x0000_s4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358</xdr:row>
          <xdr:rowOff>0</xdr:rowOff>
        </xdr:from>
        <xdr:to>
          <xdr:col>0</xdr:col>
          <xdr:colOff>257175</xdr:colOff>
          <xdr:row>359</xdr:row>
          <xdr:rowOff>28575</xdr:rowOff>
        </xdr:to>
        <xdr:sp macro="" textlink="">
          <xdr:nvSpPr>
            <xdr:cNvPr id="4455" name="Control 359" hidden="1">
              <a:extLst>
                <a:ext uri="{63B3BB69-23CF-44E3-9099-C40C66FF867C}">
                  <a14:compatExt spid="_x0000_s4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359</xdr:row>
          <xdr:rowOff>0</xdr:rowOff>
        </xdr:from>
        <xdr:to>
          <xdr:col>0</xdr:col>
          <xdr:colOff>257175</xdr:colOff>
          <xdr:row>360</xdr:row>
          <xdr:rowOff>28575</xdr:rowOff>
        </xdr:to>
        <xdr:sp macro="" textlink="">
          <xdr:nvSpPr>
            <xdr:cNvPr id="4456" name="Control 360" hidden="1">
              <a:extLst>
                <a:ext uri="{63B3BB69-23CF-44E3-9099-C40C66FF867C}">
                  <a14:compatExt spid="_x0000_s4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360</xdr:row>
          <xdr:rowOff>0</xdr:rowOff>
        </xdr:from>
        <xdr:to>
          <xdr:col>0</xdr:col>
          <xdr:colOff>257175</xdr:colOff>
          <xdr:row>361</xdr:row>
          <xdr:rowOff>28575</xdr:rowOff>
        </xdr:to>
        <xdr:sp macro="" textlink="">
          <xdr:nvSpPr>
            <xdr:cNvPr id="4457" name="Control 361" hidden="1">
              <a:extLst>
                <a:ext uri="{63B3BB69-23CF-44E3-9099-C40C66FF867C}">
                  <a14:compatExt spid="_x0000_s4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361</xdr:row>
          <xdr:rowOff>0</xdr:rowOff>
        </xdr:from>
        <xdr:to>
          <xdr:col>0</xdr:col>
          <xdr:colOff>257175</xdr:colOff>
          <xdr:row>362</xdr:row>
          <xdr:rowOff>28575</xdr:rowOff>
        </xdr:to>
        <xdr:sp macro="" textlink="">
          <xdr:nvSpPr>
            <xdr:cNvPr id="4458" name="Control 362" hidden="1">
              <a:extLst>
                <a:ext uri="{63B3BB69-23CF-44E3-9099-C40C66FF867C}">
                  <a14:compatExt spid="_x0000_s4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362</xdr:row>
          <xdr:rowOff>0</xdr:rowOff>
        </xdr:from>
        <xdr:to>
          <xdr:col>0</xdr:col>
          <xdr:colOff>257175</xdr:colOff>
          <xdr:row>363</xdr:row>
          <xdr:rowOff>28575</xdr:rowOff>
        </xdr:to>
        <xdr:sp macro="" textlink="">
          <xdr:nvSpPr>
            <xdr:cNvPr id="4459" name="Control 363" hidden="1">
              <a:extLst>
                <a:ext uri="{63B3BB69-23CF-44E3-9099-C40C66FF867C}">
                  <a14:compatExt spid="_x0000_s4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363</xdr:row>
          <xdr:rowOff>0</xdr:rowOff>
        </xdr:from>
        <xdr:to>
          <xdr:col>0</xdr:col>
          <xdr:colOff>257175</xdr:colOff>
          <xdr:row>364</xdr:row>
          <xdr:rowOff>28575</xdr:rowOff>
        </xdr:to>
        <xdr:sp macro="" textlink="">
          <xdr:nvSpPr>
            <xdr:cNvPr id="4460" name="Control 364" hidden="1">
              <a:extLst>
                <a:ext uri="{63B3BB69-23CF-44E3-9099-C40C66FF867C}">
                  <a14:compatExt spid="_x0000_s4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0</xdr:col>
          <xdr:colOff>257175</xdr:colOff>
          <xdr:row>365</xdr:row>
          <xdr:rowOff>28575</xdr:rowOff>
        </xdr:to>
        <xdr:sp macro="" textlink="">
          <xdr:nvSpPr>
            <xdr:cNvPr id="4461" name="Control 365" hidden="1">
              <a:extLst>
                <a:ext uri="{63B3BB69-23CF-44E3-9099-C40C66FF867C}">
                  <a14:compatExt spid="_x0000_s4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365</xdr:row>
          <xdr:rowOff>0</xdr:rowOff>
        </xdr:from>
        <xdr:to>
          <xdr:col>0</xdr:col>
          <xdr:colOff>257175</xdr:colOff>
          <xdr:row>366</xdr:row>
          <xdr:rowOff>28575</xdr:rowOff>
        </xdr:to>
        <xdr:sp macro="" textlink="">
          <xdr:nvSpPr>
            <xdr:cNvPr id="4462" name="Control 366" hidden="1">
              <a:extLst>
                <a:ext uri="{63B3BB69-23CF-44E3-9099-C40C66FF867C}">
                  <a14:compatExt spid="_x0000_s4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366</xdr:row>
          <xdr:rowOff>0</xdr:rowOff>
        </xdr:from>
        <xdr:to>
          <xdr:col>0</xdr:col>
          <xdr:colOff>257175</xdr:colOff>
          <xdr:row>367</xdr:row>
          <xdr:rowOff>28575</xdr:rowOff>
        </xdr:to>
        <xdr:sp macro="" textlink="">
          <xdr:nvSpPr>
            <xdr:cNvPr id="4463" name="Control 367" hidden="1">
              <a:extLst>
                <a:ext uri="{63B3BB69-23CF-44E3-9099-C40C66FF867C}">
                  <a14:compatExt spid="_x0000_s4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367</xdr:row>
          <xdr:rowOff>0</xdr:rowOff>
        </xdr:from>
        <xdr:to>
          <xdr:col>0</xdr:col>
          <xdr:colOff>257175</xdr:colOff>
          <xdr:row>368</xdr:row>
          <xdr:rowOff>28575</xdr:rowOff>
        </xdr:to>
        <xdr:sp macro="" textlink="">
          <xdr:nvSpPr>
            <xdr:cNvPr id="4464" name="Control 368" hidden="1">
              <a:extLst>
                <a:ext uri="{63B3BB69-23CF-44E3-9099-C40C66FF867C}">
                  <a14:compatExt spid="_x0000_s4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368</xdr:row>
          <xdr:rowOff>0</xdr:rowOff>
        </xdr:from>
        <xdr:to>
          <xdr:col>0</xdr:col>
          <xdr:colOff>257175</xdr:colOff>
          <xdr:row>369</xdr:row>
          <xdr:rowOff>28575</xdr:rowOff>
        </xdr:to>
        <xdr:sp macro="" textlink="">
          <xdr:nvSpPr>
            <xdr:cNvPr id="4465" name="Control 369" hidden="1">
              <a:extLst>
                <a:ext uri="{63B3BB69-23CF-44E3-9099-C40C66FF867C}">
                  <a14:compatExt spid="_x0000_s4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369</xdr:row>
          <xdr:rowOff>0</xdr:rowOff>
        </xdr:from>
        <xdr:to>
          <xdr:col>0</xdr:col>
          <xdr:colOff>257175</xdr:colOff>
          <xdr:row>370</xdr:row>
          <xdr:rowOff>28575</xdr:rowOff>
        </xdr:to>
        <xdr:sp macro="" textlink="">
          <xdr:nvSpPr>
            <xdr:cNvPr id="4466" name="Control 370" hidden="1">
              <a:extLst>
                <a:ext uri="{63B3BB69-23CF-44E3-9099-C40C66FF867C}">
                  <a14:compatExt spid="_x0000_s4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370</xdr:row>
          <xdr:rowOff>0</xdr:rowOff>
        </xdr:from>
        <xdr:to>
          <xdr:col>0</xdr:col>
          <xdr:colOff>257175</xdr:colOff>
          <xdr:row>371</xdr:row>
          <xdr:rowOff>28575</xdr:rowOff>
        </xdr:to>
        <xdr:sp macro="" textlink="">
          <xdr:nvSpPr>
            <xdr:cNvPr id="4467" name="Control 371" hidden="1">
              <a:extLst>
                <a:ext uri="{63B3BB69-23CF-44E3-9099-C40C66FF867C}">
                  <a14:compatExt spid="_x0000_s4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371</xdr:row>
          <xdr:rowOff>0</xdr:rowOff>
        </xdr:from>
        <xdr:to>
          <xdr:col>0</xdr:col>
          <xdr:colOff>257175</xdr:colOff>
          <xdr:row>372</xdr:row>
          <xdr:rowOff>28575</xdr:rowOff>
        </xdr:to>
        <xdr:sp macro="" textlink="">
          <xdr:nvSpPr>
            <xdr:cNvPr id="4468" name="Control 372" hidden="1">
              <a:extLst>
                <a:ext uri="{63B3BB69-23CF-44E3-9099-C40C66FF867C}">
                  <a14:compatExt spid="_x0000_s4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372</xdr:row>
          <xdr:rowOff>0</xdr:rowOff>
        </xdr:from>
        <xdr:to>
          <xdr:col>0</xdr:col>
          <xdr:colOff>257175</xdr:colOff>
          <xdr:row>373</xdr:row>
          <xdr:rowOff>28575</xdr:rowOff>
        </xdr:to>
        <xdr:sp macro="" textlink="">
          <xdr:nvSpPr>
            <xdr:cNvPr id="4469" name="Control 373" hidden="1">
              <a:extLst>
                <a:ext uri="{63B3BB69-23CF-44E3-9099-C40C66FF867C}">
                  <a14:compatExt spid="_x0000_s44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373</xdr:row>
          <xdr:rowOff>0</xdr:rowOff>
        </xdr:from>
        <xdr:to>
          <xdr:col>0</xdr:col>
          <xdr:colOff>257175</xdr:colOff>
          <xdr:row>374</xdr:row>
          <xdr:rowOff>28575</xdr:rowOff>
        </xdr:to>
        <xdr:sp macro="" textlink="">
          <xdr:nvSpPr>
            <xdr:cNvPr id="4470" name="Control 374" hidden="1">
              <a:extLst>
                <a:ext uri="{63B3BB69-23CF-44E3-9099-C40C66FF867C}">
                  <a14:compatExt spid="_x0000_s44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374</xdr:row>
          <xdr:rowOff>0</xdr:rowOff>
        </xdr:from>
        <xdr:to>
          <xdr:col>0</xdr:col>
          <xdr:colOff>257175</xdr:colOff>
          <xdr:row>375</xdr:row>
          <xdr:rowOff>28575</xdr:rowOff>
        </xdr:to>
        <xdr:sp macro="" textlink="">
          <xdr:nvSpPr>
            <xdr:cNvPr id="4471" name="Control 375" hidden="1">
              <a:extLst>
                <a:ext uri="{63B3BB69-23CF-44E3-9099-C40C66FF867C}">
                  <a14:compatExt spid="_x0000_s44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375</xdr:row>
          <xdr:rowOff>0</xdr:rowOff>
        </xdr:from>
        <xdr:to>
          <xdr:col>0</xdr:col>
          <xdr:colOff>257175</xdr:colOff>
          <xdr:row>376</xdr:row>
          <xdr:rowOff>28575</xdr:rowOff>
        </xdr:to>
        <xdr:sp macro="" textlink="">
          <xdr:nvSpPr>
            <xdr:cNvPr id="4472" name="Control 376" hidden="1">
              <a:extLst>
                <a:ext uri="{63B3BB69-23CF-44E3-9099-C40C66FF867C}">
                  <a14:compatExt spid="_x0000_s44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376</xdr:row>
          <xdr:rowOff>0</xdr:rowOff>
        </xdr:from>
        <xdr:to>
          <xdr:col>0</xdr:col>
          <xdr:colOff>257175</xdr:colOff>
          <xdr:row>377</xdr:row>
          <xdr:rowOff>28575</xdr:rowOff>
        </xdr:to>
        <xdr:sp macro="" textlink="">
          <xdr:nvSpPr>
            <xdr:cNvPr id="4473" name="Control 377" hidden="1">
              <a:extLst>
                <a:ext uri="{63B3BB69-23CF-44E3-9099-C40C66FF867C}">
                  <a14:compatExt spid="_x0000_s44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377</xdr:row>
          <xdr:rowOff>0</xdr:rowOff>
        </xdr:from>
        <xdr:to>
          <xdr:col>0</xdr:col>
          <xdr:colOff>257175</xdr:colOff>
          <xdr:row>378</xdr:row>
          <xdr:rowOff>28575</xdr:rowOff>
        </xdr:to>
        <xdr:sp macro="" textlink="">
          <xdr:nvSpPr>
            <xdr:cNvPr id="4474" name="Control 378" hidden="1">
              <a:extLst>
                <a:ext uri="{63B3BB69-23CF-44E3-9099-C40C66FF867C}">
                  <a14:compatExt spid="_x0000_s44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378</xdr:row>
          <xdr:rowOff>0</xdr:rowOff>
        </xdr:from>
        <xdr:to>
          <xdr:col>0</xdr:col>
          <xdr:colOff>257175</xdr:colOff>
          <xdr:row>379</xdr:row>
          <xdr:rowOff>28575</xdr:rowOff>
        </xdr:to>
        <xdr:sp macro="" textlink="">
          <xdr:nvSpPr>
            <xdr:cNvPr id="4475" name="Control 379" hidden="1">
              <a:extLst>
                <a:ext uri="{63B3BB69-23CF-44E3-9099-C40C66FF867C}">
                  <a14:compatExt spid="_x0000_s44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379</xdr:row>
          <xdr:rowOff>0</xdr:rowOff>
        </xdr:from>
        <xdr:to>
          <xdr:col>0</xdr:col>
          <xdr:colOff>257175</xdr:colOff>
          <xdr:row>380</xdr:row>
          <xdr:rowOff>28575</xdr:rowOff>
        </xdr:to>
        <xdr:sp macro="" textlink="">
          <xdr:nvSpPr>
            <xdr:cNvPr id="4476" name="Control 380" hidden="1">
              <a:extLst>
                <a:ext uri="{63B3BB69-23CF-44E3-9099-C40C66FF867C}">
                  <a14:compatExt spid="_x0000_s44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380</xdr:row>
          <xdr:rowOff>0</xdr:rowOff>
        </xdr:from>
        <xdr:to>
          <xdr:col>0</xdr:col>
          <xdr:colOff>257175</xdr:colOff>
          <xdr:row>381</xdr:row>
          <xdr:rowOff>28575</xdr:rowOff>
        </xdr:to>
        <xdr:sp macro="" textlink="">
          <xdr:nvSpPr>
            <xdr:cNvPr id="4477" name="Control 381" hidden="1">
              <a:extLst>
                <a:ext uri="{63B3BB69-23CF-44E3-9099-C40C66FF867C}">
                  <a14:compatExt spid="_x0000_s44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381</xdr:row>
          <xdr:rowOff>0</xdr:rowOff>
        </xdr:from>
        <xdr:to>
          <xdr:col>0</xdr:col>
          <xdr:colOff>257175</xdr:colOff>
          <xdr:row>382</xdr:row>
          <xdr:rowOff>28575</xdr:rowOff>
        </xdr:to>
        <xdr:sp macro="" textlink="">
          <xdr:nvSpPr>
            <xdr:cNvPr id="4478" name="Control 382" hidden="1">
              <a:extLst>
                <a:ext uri="{63B3BB69-23CF-44E3-9099-C40C66FF867C}">
                  <a14:compatExt spid="_x0000_s44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382</xdr:row>
          <xdr:rowOff>0</xdr:rowOff>
        </xdr:from>
        <xdr:to>
          <xdr:col>0</xdr:col>
          <xdr:colOff>257175</xdr:colOff>
          <xdr:row>383</xdr:row>
          <xdr:rowOff>28575</xdr:rowOff>
        </xdr:to>
        <xdr:sp macro="" textlink="">
          <xdr:nvSpPr>
            <xdr:cNvPr id="4479" name="Control 383" hidden="1">
              <a:extLst>
                <a:ext uri="{63B3BB69-23CF-44E3-9099-C40C66FF867C}">
                  <a14:compatExt spid="_x0000_s44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383</xdr:row>
          <xdr:rowOff>0</xdr:rowOff>
        </xdr:from>
        <xdr:to>
          <xdr:col>0</xdr:col>
          <xdr:colOff>257175</xdr:colOff>
          <xdr:row>384</xdr:row>
          <xdr:rowOff>28575</xdr:rowOff>
        </xdr:to>
        <xdr:sp macro="" textlink="">
          <xdr:nvSpPr>
            <xdr:cNvPr id="4480" name="Control 384" hidden="1">
              <a:extLst>
                <a:ext uri="{63B3BB69-23CF-44E3-9099-C40C66FF867C}">
                  <a14:compatExt spid="_x0000_s44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384</xdr:row>
          <xdr:rowOff>0</xdr:rowOff>
        </xdr:from>
        <xdr:to>
          <xdr:col>0</xdr:col>
          <xdr:colOff>257175</xdr:colOff>
          <xdr:row>385</xdr:row>
          <xdr:rowOff>28575</xdr:rowOff>
        </xdr:to>
        <xdr:sp macro="" textlink="">
          <xdr:nvSpPr>
            <xdr:cNvPr id="4481" name="Control 385" hidden="1">
              <a:extLst>
                <a:ext uri="{63B3BB69-23CF-44E3-9099-C40C66FF867C}">
                  <a14:compatExt spid="_x0000_s44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385</xdr:row>
          <xdr:rowOff>0</xdr:rowOff>
        </xdr:from>
        <xdr:to>
          <xdr:col>0</xdr:col>
          <xdr:colOff>257175</xdr:colOff>
          <xdr:row>386</xdr:row>
          <xdr:rowOff>28575</xdr:rowOff>
        </xdr:to>
        <xdr:sp macro="" textlink="">
          <xdr:nvSpPr>
            <xdr:cNvPr id="4482" name="Control 386" hidden="1">
              <a:extLst>
                <a:ext uri="{63B3BB69-23CF-44E3-9099-C40C66FF867C}">
                  <a14:compatExt spid="_x0000_s44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386</xdr:row>
          <xdr:rowOff>0</xdr:rowOff>
        </xdr:from>
        <xdr:to>
          <xdr:col>0</xdr:col>
          <xdr:colOff>257175</xdr:colOff>
          <xdr:row>387</xdr:row>
          <xdr:rowOff>28575</xdr:rowOff>
        </xdr:to>
        <xdr:sp macro="" textlink="">
          <xdr:nvSpPr>
            <xdr:cNvPr id="4483" name="Control 387" hidden="1">
              <a:extLst>
                <a:ext uri="{63B3BB69-23CF-44E3-9099-C40C66FF867C}">
                  <a14:compatExt spid="_x0000_s44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387</xdr:row>
          <xdr:rowOff>0</xdr:rowOff>
        </xdr:from>
        <xdr:to>
          <xdr:col>0</xdr:col>
          <xdr:colOff>257175</xdr:colOff>
          <xdr:row>388</xdr:row>
          <xdr:rowOff>28575</xdr:rowOff>
        </xdr:to>
        <xdr:sp macro="" textlink="">
          <xdr:nvSpPr>
            <xdr:cNvPr id="4484" name="Control 388" hidden="1">
              <a:extLst>
                <a:ext uri="{63B3BB69-23CF-44E3-9099-C40C66FF867C}">
                  <a14:compatExt spid="_x0000_s44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388</xdr:row>
          <xdr:rowOff>0</xdr:rowOff>
        </xdr:from>
        <xdr:to>
          <xdr:col>0</xdr:col>
          <xdr:colOff>257175</xdr:colOff>
          <xdr:row>389</xdr:row>
          <xdr:rowOff>28575</xdr:rowOff>
        </xdr:to>
        <xdr:sp macro="" textlink="">
          <xdr:nvSpPr>
            <xdr:cNvPr id="4485" name="Control 389" hidden="1">
              <a:extLst>
                <a:ext uri="{63B3BB69-23CF-44E3-9099-C40C66FF867C}">
                  <a14:compatExt spid="_x0000_s44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389</xdr:row>
          <xdr:rowOff>0</xdr:rowOff>
        </xdr:from>
        <xdr:to>
          <xdr:col>0</xdr:col>
          <xdr:colOff>257175</xdr:colOff>
          <xdr:row>390</xdr:row>
          <xdr:rowOff>28575</xdr:rowOff>
        </xdr:to>
        <xdr:sp macro="" textlink="">
          <xdr:nvSpPr>
            <xdr:cNvPr id="4486" name="Control 390" hidden="1">
              <a:extLst>
                <a:ext uri="{63B3BB69-23CF-44E3-9099-C40C66FF867C}">
                  <a14:compatExt spid="_x0000_s44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390</xdr:row>
          <xdr:rowOff>0</xdr:rowOff>
        </xdr:from>
        <xdr:to>
          <xdr:col>0</xdr:col>
          <xdr:colOff>257175</xdr:colOff>
          <xdr:row>391</xdr:row>
          <xdr:rowOff>28575</xdr:rowOff>
        </xdr:to>
        <xdr:sp macro="" textlink="">
          <xdr:nvSpPr>
            <xdr:cNvPr id="4487" name="Control 391" hidden="1">
              <a:extLst>
                <a:ext uri="{63B3BB69-23CF-44E3-9099-C40C66FF867C}">
                  <a14:compatExt spid="_x0000_s44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391</xdr:row>
          <xdr:rowOff>0</xdr:rowOff>
        </xdr:from>
        <xdr:to>
          <xdr:col>0</xdr:col>
          <xdr:colOff>257175</xdr:colOff>
          <xdr:row>392</xdr:row>
          <xdr:rowOff>28575</xdr:rowOff>
        </xdr:to>
        <xdr:sp macro="" textlink="">
          <xdr:nvSpPr>
            <xdr:cNvPr id="4488" name="Control 392" hidden="1">
              <a:extLst>
                <a:ext uri="{63B3BB69-23CF-44E3-9099-C40C66FF867C}">
                  <a14:compatExt spid="_x0000_s44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392</xdr:row>
          <xdr:rowOff>0</xdr:rowOff>
        </xdr:from>
        <xdr:to>
          <xdr:col>0</xdr:col>
          <xdr:colOff>257175</xdr:colOff>
          <xdr:row>393</xdr:row>
          <xdr:rowOff>28575</xdr:rowOff>
        </xdr:to>
        <xdr:sp macro="" textlink="">
          <xdr:nvSpPr>
            <xdr:cNvPr id="4489" name="Control 393" hidden="1">
              <a:extLst>
                <a:ext uri="{63B3BB69-23CF-44E3-9099-C40C66FF867C}">
                  <a14:compatExt spid="_x0000_s44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393</xdr:row>
          <xdr:rowOff>0</xdr:rowOff>
        </xdr:from>
        <xdr:to>
          <xdr:col>0</xdr:col>
          <xdr:colOff>257175</xdr:colOff>
          <xdr:row>394</xdr:row>
          <xdr:rowOff>28575</xdr:rowOff>
        </xdr:to>
        <xdr:sp macro="" textlink="">
          <xdr:nvSpPr>
            <xdr:cNvPr id="4490" name="Control 394" hidden="1">
              <a:extLst>
                <a:ext uri="{63B3BB69-23CF-44E3-9099-C40C66FF867C}">
                  <a14:compatExt spid="_x0000_s44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394</xdr:row>
          <xdr:rowOff>0</xdr:rowOff>
        </xdr:from>
        <xdr:to>
          <xdr:col>0</xdr:col>
          <xdr:colOff>257175</xdr:colOff>
          <xdr:row>395</xdr:row>
          <xdr:rowOff>28575</xdr:rowOff>
        </xdr:to>
        <xdr:sp macro="" textlink="">
          <xdr:nvSpPr>
            <xdr:cNvPr id="4491" name="Control 395" hidden="1">
              <a:extLst>
                <a:ext uri="{63B3BB69-23CF-44E3-9099-C40C66FF867C}">
                  <a14:compatExt spid="_x0000_s44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395</xdr:row>
          <xdr:rowOff>0</xdr:rowOff>
        </xdr:from>
        <xdr:to>
          <xdr:col>0</xdr:col>
          <xdr:colOff>257175</xdr:colOff>
          <xdr:row>396</xdr:row>
          <xdr:rowOff>28575</xdr:rowOff>
        </xdr:to>
        <xdr:sp macro="" textlink="">
          <xdr:nvSpPr>
            <xdr:cNvPr id="4492" name="Control 396" hidden="1">
              <a:extLst>
                <a:ext uri="{63B3BB69-23CF-44E3-9099-C40C66FF867C}">
                  <a14:compatExt spid="_x0000_s44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396</xdr:row>
          <xdr:rowOff>0</xdr:rowOff>
        </xdr:from>
        <xdr:to>
          <xdr:col>0</xdr:col>
          <xdr:colOff>257175</xdr:colOff>
          <xdr:row>397</xdr:row>
          <xdr:rowOff>28575</xdr:rowOff>
        </xdr:to>
        <xdr:sp macro="" textlink="">
          <xdr:nvSpPr>
            <xdr:cNvPr id="4493" name="Control 397" hidden="1">
              <a:extLst>
                <a:ext uri="{63B3BB69-23CF-44E3-9099-C40C66FF867C}">
                  <a14:compatExt spid="_x0000_s44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397</xdr:row>
          <xdr:rowOff>0</xdr:rowOff>
        </xdr:from>
        <xdr:to>
          <xdr:col>0</xdr:col>
          <xdr:colOff>257175</xdr:colOff>
          <xdr:row>398</xdr:row>
          <xdr:rowOff>28575</xdr:rowOff>
        </xdr:to>
        <xdr:sp macro="" textlink="">
          <xdr:nvSpPr>
            <xdr:cNvPr id="4494" name="Control 398" hidden="1">
              <a:extLst>
                <a:ext uri="{63B3BB69-23CF-44E3-9099-C40C66FF867C}">
                  <a14:compatExt spid="_x0000_s44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398</xdr:row>
          <xdr:rowOff>0</xdr:rowOff>
        </xdr:from>
        <xdr:to>
          <xdr:col>0</xdr:col>
          <xdr:colOff>257175</xdr:colOff>
          <xdr:row>399</xdr:row>
          <xdr:rowOff>28575</xdr:rowOff>
        </xdr:to>
        <xdr:sp macro="" textlink="">
          <xdr:nvSpPr>
            <xdr:cNvPr id="4495" name="Control 399" hidden="1">
              <a:extLst>
                <a:ext uri="{63B3BB69-23CF-44E3-9099-C40C66FF867C}">
                  <a14:compatExt spid="_x0000_s44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399</xdr:row>
          <xdr:rowOff>0</xdr:rowOff>
        </xdr:from>
        <xdr:to>
          <xdr:col>0</xdr:col>
          <xdr:colOff>257175</xdr:colOff>
          <xdr:row>400</xdr:row>
          <xdr:rowOff>28575</xdr:rowOff>
        </xdr:to>
        <xdr:sp macro="" textlink="">
          <xdr:nvSpPr>
            <xdr:cNvPr id="4496" name="Control 400" hidden="1">
              <a:extLst>
                <a:ext uri="{63B3BB69-23CF-44E3-9099-C40C66FF867C}">
                  <a14:compatExt spid="_x0000_s44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400</xdr:row>
          <xdr:rowOff>0</xdr:rowOff>
        </xdr:from>
        <xdr:to>
          <xdr:col>0</xdr:col>
          <xdr:colOff>257175</xdr:colOff>
          <xdr:row>401</xdr:row>
          <xdr:rowOff>28575</xdr:rowOff>
        </xdr:to>
        <xdr:sp macro="" textlink="">
          <xdr:nvSpPr>
            <xdr:cNvPr id="4497" name="Control 401" hidden="1">
              <a:extLst>
                <a:ext uri="{63B3BB69-23CF-44E3-9099-C40C66FF867C}">
                  <a14:compatExt spid="_x0000_s44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401</xdr:row>
          <xdr:rowOff>0</xdr:rowOff>
        </xdr:from>
        <xdr:to>
          <xdr:col>0</xdr:col>
          <xdr:colOff>257175</xdr:colOff>
          <xdr:row>402</xdr:row>
          <xdr:rowOff>28575</xdr:rowOff>
        </xdr:to>
        <xdr:sp macro="" textlink="">
          <xdr:nvSpPr>
            <xdr:cNvPr id="4498" name="Control 402" hidden="1">
              <a:extLst>
                <a:ext uri="{63B3BB69-23CF-44E3-9099-C40C66FF867C}">
                  <a14:compatExt spid="_x0000_s44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402</xdr:row>
          <xdr:rowOff>0</xdr:rowOff>
        </xdr:from>
        <xdr:to>
          <xdr:col>0</xdr:col>
          <xdr:colOff>257175</xdr:colOff>
          <xdr:row>403</xdr:row>
          <xdr:rowOff>28575</xdr:rowOff>
        </xdr:to>
        <xdr:sp macro="" textlink="">
          <xdr:nvSpPr>
            <xdr:cNvPr id="4499" name="Control 403" hidden="1">
              <a:extLst>
                <a:ext uri="{63B3BB69-23CF-44E3-9099-C40C66FF867C}">
                  <a14:compatExt spid="_x0000_s44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403</xdr:row>
          <xdr:rowOff>0</xdr:rowOff>
        </xdr:from>
        <xdr:to>
          <xdr:col>0</xdr:col>
          <xdr:colOff>257175</xdr:colOff>
          <xdr:row>404</xdr:row>
          <xdr:rowOff>28575</xdr:rowOff>
        </xdr:to>
        <xdr:sp macro="" textlink="">
          <xdr:nvSpPr>
            <xdr:cNvPr id="4500" name="Control 404" hidden="1">
              <a:extLst>
                <a:ext uri="{63B3BB69-23CF-44E3-9099-C40C66FF867C}">
                  <a14:compatExt spid="_x0000_s45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404</xdr:row>
          <xdr:rowOff>0</xdr:rowOff>
        </xdr:from>
        <xdr:to>
          <xdr:col>0</xdr:col>
          <xdr:colOff>257175</xdr:colOff>
          <xdr:row>405</xdr:row>
          <xdr:rowOff>28575</xdr:rowOff>
        </xdr:to>
        <xdr:sp macro="" textlink="">
          <xdr:nvSpPr>
            <xdr:cNvPr id="4501" name="Control 405" hidden="1">
              <a:extLst>
                <a:ext uri="{63B3BB69-23CF-44E3-9099-C40C66FF867C}">
                  <a14:compatExt spid="_x0000_s45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405</xdr:row>
          <xdr:rowOff>0</xdr:rowOff>
        </xdr:from>
        <xdr:to>
          <xdr:col>0</xdr:col>
          <xdr:colOff>257175</xdr:colOff>
          <xdr:row>406</xdr:row>
          <xdr:rowOff>28575</xdr:rowOff>
        </xdr:to>
        <xdr:sp macro="" textlink="">
          <xdr:nvSpPr>
            <xdr:cNvPr id="4502" name="Control 406" hidden="1">
              <a:extLst>
                <a:ext uri="{63B3BB69-23CF-44E3-9099-C40C66FF867C}">
                  <a14:compatExt spid="_x0000_s45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406</xdr:row>
          <xdr:rowOff>0</xdr:rowOff>
        </xdr:from>
        <xdr:to>
          <xdr:col>0</xdr:col>
          <xdr:colOff>257175</xdr:colOff>
          <xdr:row>407</xdr:row>
          <xdr:rowOff>28575</xdr:rowOff>
        </xdr:to>
        <xdr:sp macro="" textlink="">
          <xdr:nvSpPr>
            <xdr:cNvPr id="4503" name="Control 407" hidden="1">
              <a:extLst>
                <a:ext uri="{63B3BB69-23CF-44E3-9099-C40C66FF867C}">
                  <a14:compatExt spid="_x0000_s45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407</xdr:row>
          <xdr:rowOff>0</xdr:rowOff>
        </xdr:from>
        <xdr:to>
          <xdr:col>0</xdr:col>
          <xdr:colOff>257175</xdr:colOff>
          <xdr:row>408</xdr:row>
          <xdr:rowOff>28575</xdr:rowOff>
        </xdr:to>
        <xdr:sp macro="" textlink="">
          <xdr:nvSpPr>
            <xdr:cNvPr id="4504" name="Control 408" hidden="1">
              <a:extLst>
                <a:ext uri="{63B3BB69-23CF-44E3-9099-C40C66FF867C}">
                  <a14:compatExt spid="_x0000_s45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408</xdr:row>
          <xdr:rowOff>0</xdr:rowOff>
        </xdr:from>
        <xdr:to>
          <xdr:col>0</xdr:col>
          <xdr:colOff>257175</xdr:colOff>
          <xdr:row>409</xdr:row>
          <xdr:rowOff>28575</xdr:rowOff>
        </xdr:to>
        <xdr:sp macro="" textlink="">
          <xdr:nvSpPr>
            <xdr:cNvPr id="4505" name="Control 409" hidden="1">
              <a:extLst>
                <a:ext uri="{63B3BB69-23CF-44E3-9099-C40C66FF867C}">
                  <a14:compatExt spid="_x0000_s45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409</xdr:row>
          <xdr:rowOff>0</xdr:rowOff>
        </xdr:from>
        <xdr:to>
          <xdr:col>0</xdr:col>
          <xdr:colOff>257175</xdr:colOff>
          <xdr:row>410</xdr:row>
          <xdr:rowOff>28575</xdr:rowOff>
        </xdr:to>
        <xdr:sp macro="" textlink="">
          <xdr:nvSpPr>
            <xdr:cNvPr id="4506" name="Control 410" hidden="1">
              <a:extLst>
                <a:ext uri="{63B3BB69-23CF-44E3-9099-C40C66FF867C}">
                  <a14:compatExt spid="_x0000_s45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410</xdr:row>
          <xdr:rowOff>0</xdr:rowOff>
        </xdr:from>
        <xdr:to>
          <xdr:col>0</xdr:col>
          <xdr:colOff>257175</xdr:colOff>
          <xdr:row>411</xdr:row>
          <xdr:rowOff>28575</xdr:rowOff>
        </xdr:to>
        <xdr:sp macro="" textlink="">
          <xdr:nvSpPr>
            <xdr:cNvPr id="4507" name="Control 411" hidden="1">
              <a:extLst>
                <a:ext uri="{63B3BB69-23CF-44E3-9099-C40C66FF867C}">
                  <a14:compatExt spid="_x0000_s45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0</xdr:col>
          <xdr:colOff>257175</xdr:colOff>
          <xdr:row>412</xdr:row>
          <xdr:rowOff>28575</xdr:rowOff>
        </xdr:to>
        <xdr:sp macro="" textlink="">
          <xdr:nvSpPr>
            <xdr:cNvPr id="4508" name="Control 412" hidden="1">
              <a:extLst>
                <a:ext uri="{63B3BB69-23CF-44E3-9099-C40C66FF867C}">
                  <a14:compatExt spid="_x0000_s45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412</xdr:row>
          <xdr:rowOff>0</xdr:rowOff>
        </xdr:from>
        <xdr:to>
          <xdr:col>0</xdr:col>
          <xdr:colOff>257175</xdr:colOff>
          <xdr:row>413</xdr:row>
          <xdr:rowOff>28575</xdr:rowOff>
        </xdr:to>
        <xdr:sp macro="" textlink="">
          <xdr:nvSpPr>
            <xdr:cNvPr id="4509" name="Control 413" hidden="1">
              <a:extLst>
                <a:ext uri="{63B3BB69-23CF-44E3-9099-C40C66FF867C}">
                  <a14:compatExt spid="_x0000_s4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413</xdr:row>
          <xdr:rowOff>0</xdr:rowOff>
        </xdr:from>
        <xdr:to>
          <xdr:col>0</xdr:col>
          <xdr:colOff>257175</xdr:colOff>
          <xdr:row>414</xdr:row>
          <xdr:rowOff>28575</xdr:rowOff>
        </xdr:to>
        <xdr:sp macro="" textlink="">
          <xdr:nvSpPr>
            <xdr:cNvPr id="4510" name="Control 414" hidden="1">
              <a:extLst>
                <a:ext uri="{63B3BB69-23CF-44E3-9099-C40C66FF867C}">
                  <a14:compatExt spid="_x0000_s45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414</xdr:row>
          <xdr:rowOff>0</xdr:rowOff>
        </xdr:from>
        <xdr:to>
          <xdr:col>0</xdr:col>
          <xdr:colOff>257175</xdr:colOff>
          <xdr:row>415</xdr:row>
          <xdr:rowOff>28575</xdr:rowOff>
        </xdr:to>
        <xdr:sp macro="" textlink="">
          <xdr:nvSpPr>
            <xdr:cNvPr id="4511" name="Control 415" hidden="1">
              <a:extLst>
                <a:ext uri="{63B3BB69-23CF-44E3-9099-C40C66FF867C}">
                  <a14:compatExt spid="_x0000_s45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415</xdr:row>
          <xdr:rowOff>0</xdr:rowOff>
        </xdr:from>
        <xdr:to>
          <xdr:col>0</xdr:col>
          <xdr:colOff>257175</xdr:colOff>
          <xdr:row>416</xdr:row>
          <xdr:rowOff>28575</xdr:rowOff>
        </xdr:to>
        <xdr:sp macro="" textlink="">
          <xdr:nvSpPr>
            <xdr:cNvPr id="4512" name="Control 416" hidden="1">
              <a:extLst>
                <a:ext uri="{63B3BB69-23CF-44E3-9099-C40C66FF867C}">
                  <a14:compatExt spid="_x0000_s45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416</xdr:row>
          <xdr:rowOff>0</xdr:rowOff>
        </xdr:from>
        <xdr:to>
          <xdr:col>0</xdr:col>
          <xdr:colOff>257175</xdr:colOff>
          <xdr:row>417</xdr:row>
          <xdr:rowOff>28575</xdr:rowOff>
        </xdr:to>
        <xdr:sp macro="" textlink="">
          <xdr:nvSpPr>
            <xdr:cNvPr id="4513" name="Control 417" hidden="1">
              <a:extLst>
                <a:ext uri="{63B3BB69-23CF-44E3-9099-C40C66FF867C}">
                  <a14:compatExt spid="_x0000_s45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417</xdr:row>
          <xdr:rowOff>0</xdr:rowOff>
        </xdr:from>
        <xdr:to>
          <xdr:col>0</xdr:col>
          <xdr:colOff>257175</xdr:colOff>
          <xdr:row>418</xdr:row>
          <xdr:rowOff>28575</xdr:rowOff>
        </xdr:to>
        <xdr:sp macro="" textlink="">
          <xdr:nvSpPr>
            <xdr:cNvPr id="4514" name="Control 418" hidden="1">
              <a:extLst>
                <a:ext uri="{63B3BB69-23CF-44E3-9099-C40C66FF867C}">
                  <a14:compatExt spid="_x0000_s45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418</xdr:row>
          <xdr:rowOff>0</xdr:rowOff>
        </xdr:from>
        <xdr:to>
          <xdr:col>0</xdr:col>
          <xdr:colOff>257175</xdr:colOff>
          <xdr:row>419</xdr:row>
          <xdr:rowOff>28575</xdr:rowOff>
        </xdr:to>
        <xdr:sp macro="" textlink="">
          <xdr:nvSpPr>
            <xdr:cNvPr id="4515" name="Control 419" hidden="1">
              <a:extLst>
                <a:ext uri="{63B3BB69-23CF-44E3-9099-C40C66FF867C}">
                  <a14:compatExt spid="_x0000_s45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419</xdr:row>
          <xdr:rowOff>0</xdr:rowOff>
        </xdr:from>
        <xdr:to>
          <xdr:col>0</xdr:col>
          <xdr:colOff>257175</xdr:colOff>
          <xdr:row>420</xdr:row>
          <xdr:rowOff>28575</xdr:rowOff>
        </xdr:to>
        <xdr:sp macro="" textlink="">
          <xdr:nvSpPr>
            <xdr:cNvPr id="4516" name="Control 420" hidden="1">
              <a:extLst>
                <a:ext uri="{63B3BB69-23CF-44E3-9099-C40C66FF867C}">
                  <a14:compatExt spid="_x0000_s45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420</xdr:row>
          <xdr:rowOff>0</xdr:rowOff>
        </xdr:from>
        <xdr:to>
          <xdr:col>0</xdr:col>
          <xdr:colOff>257175</xdr:colOff>
          <xdr:row>421</xdr:row>
          <xdr:rowOff>28575</xdr:rowOff>
        </xdr:to>
        <xdr:sp macro="" textlink="">
          <xdr:nvSpPr>
            <xdr:cNvPr id="4517" name="Control 421" hidden="1">
              <a:extLst>
                <a:ext uri="{63B3BB69-23CF-44E3-9099-C40C66FF867C}">
                  <a14:compatExt spid="_x0000_s45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421</xdr:row>
          <xdr:rowOff>0</xdr:rowOff>
        </xdr:from>
        <xdr:to>
          <xdr:col>0</xdr:col>
          <xdr:colOff>257175</xdr:colOff>
          <xdr:row>422</xdr:row>
          <xdr:rowOff>28575</xdr:rowOff>
        </xdr:to>
        <xdr:sp macro="" textlink="">
          <xdr:nvSpPr>
            <xdr:cNvPr id="4518" name="Control 422" hidden="1">
              <a:extLst>
                <a:ext uri="{63B3BB69-23CF-44E3-9099-C40C66FF867C}">
                  <a14:compatExt spid="_x0000_s45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422</xdr:row>
          <xdr:rowOff>0</xdr:rowOff>
        </xdr:from>
        <xdr:to>
          <xdr:col>0</xdr:col>
          <xdr:colOff>257175</xdr:colOff>
          <xdr:row>423</xdr:row>
          <xdr:rowOff>28575</xdr:rowOff>
        </xdr:to>
        <xdr:sp macro="" textlink="">
          <xdr:nvSpPr>
            <xdr:cNvPr id="4519" name="Control 423" hidden="1">
              <a:extLst>
                <a:ext uri="{63B3BB69-23CF-44E3-9099-C40C66FF867C}">
                  <a14:compatExt spid="_x0000_s45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423</xdr:row>
          <xdr:rowOff>0</xdr:rowOff>
        </xdr:from>
        <xdr:to>
          <xdr:col>0</xdr:col>
          <xdr:colOff>257175</xdr:colOff>
          <xdr:row>424</xdr:row>
          <xdr:rowOff>28575</xdr:rowOff>
        </xdr:to>
        <xdr:sp macro="" textlink="">
          <xdr:nvSpPr>
            <xdr:cNvPr id="4520" name="Control 424" hidden="1">
              <a:extLst>
                <a:ext uri="{63B3BB69-23CF-44E3-9099-C40C66FF867C}">
                  <a14:compatExt spid="_x0000_s45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424</xdr:row>
          <xdr:rowOff>0</xdr:rowOff>
        </xdr:from>
        <xdr:to>
          <xdr:col>0</xdr:col>
          <xdr:colOff>257175</xdr:colOff>
          <xdr:row>425</xdr:row>
          <xdr:rowOff>28575</xdr:rowOff>
        </xdr:to>
        <xdr:sp macro="" textlink="">
          <xdr:nvSpPr>
            <xdr:cNvPr id="4521" name="Control 425" hidden="1">
              <a:extLst>
                <a:ext uri="{63B3BB69-23CF-44E3-9099-C40C66FF867C}">
                  <a14:compatExt spid="_x0000_s45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425</xdr:row>
          <xdr:rowOff>0</xdr:rowOff>
        </xdr:from>
        <xdr:to>
          <xdr:col>0</xdr:col>
          <xdr:colOff>257175</xdr:colOff>
          <xdr:row>426</xdr:row>
          <xdr:rowOff>28575</xdr:rowOff>
        </xdr:to>
        <xdr:sp macro="" textlink="">
          <xdr:nvSpPr>
            <xdr:cNvPr id="4522" name="Control 426" hidden="1">
              <a:extLst>
                <a:ext uri="{63B3BB69-23CF-44E3-9099-C40C66FF867C}">
                  <a14:compatExt spid="_x0000_s45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426</xdr:row>
          <xdr:rowOff>0</xdr:rowOff>
        </xdr:from>
        <xdr:to>
          <xdr:col>0</xdr:col>
          <xdr:colOff>257175</xdr:colOff>
          <xdr:row>427</xdr:row>
          <xdr:rowOff>28575</xdr:rowOff>
        </xdr:to>
        <xdr:sp macro="" textlink="">
          <xdr:nvSpPr>
            <xdr:cNvPr id="4523" name="Control 427" hidden="1">
              <a:extLst>
                <a:ext uri="{63B3BB69-23CF-44E3-9099-C40C66FF867C}">
                  <a14:compatExt spid="_x0000_s45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427</xdr:row>
          <xdr:rowOff>0</xdr:rowOff>
        </xdr:from>
        <xdr:to>
          <xdr:col>0</xdr:col>
          <xdr:colOff>257175</xdr:colOff>
          <xdr:row>428</xdr:row>
          <xdr:rowOff>28575</xdr:rowOff>
        </xdr:to>
        <xdr:sp macro="" textlink="">
          <xdr:nvSpPr>
            <xdr:cNvPr id="4524" name="Control 428" hidden="1">
              <a:extLst>
                <a:ext uri="{63B3BB69-23CF-44E3-9099-C40C66FF867C}">
                  <a14:compatExt spid="_x0000_s45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428</xdr:row>
          <xdr:rowOff>0</xdr:rowOff>
        </xdr:from>
        <xdr:to>
          <xdr:col>0</xdr:col>
          <xdr:colOff>257175</xdr:colOff>
          <xdr:row>429</xdr:row>
          <xdr:rowOff>28575</xdr:rowOff>
        </xdr:to>
        <xdr:sp macro="" textlink="">
          <xdr:nvSpPr>
            <xdr:cNvPr id="4525" name="Control 429" hidden="1">
              <a:extLst>
                <a:ext uri="{63B3BB69-23CF-44E3-9099-C40C66FF867C}">
                  <a14:compatExt spid="_x0000_s45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429</xdr:row>
          <xdr:rowOff>0</xdr:rowOff>
        </xdr:from>
        <xdr:to>
          <xdr:col>0</xdr:col>
          <xdr:colOff>257175</xdr:colOff>
          <xdr:row>430</xdr:row>
          <xdr:rowOff>28575</xdr:rowOff>
        </xdr:to>
        <xdr:sp macro="" textlink="">
          <xdr:nvSpPr>
            <xdr:cNvPr id="4526" name="Control 430" hidden="1">
              <a:extLst>
                <a:ext uri="{63B3BB69-23CF-44E3-9099-C40C66FF867C}">
                  <a14:compatExt spid="_x0000_s45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430</xdr:row>
          <xdr:rowOff>0</xdr:rowOff>
        </xdr:from>
        <xdr:to>
          <xdr:col>0</xdr:col>
          <xdr:colOff>257175</xdr:colOff>
          <xdr:row>431</xdr:row>
          <xdr:rowOff>28575</xdr:rowOff>
        </xdr:to>
        <xdr:sp macro="" textlink="">
          <xdr:nvSpPr>
            <xdr:cNvPr id="4527" name="Control 431" hidden="1">
              <a:extLst>
                <a:ext uri="{63B3BB69-23CF-44E3-9099-C40C66FF867C}">
                  <a14:compatExt spid="_x0000_s45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431</xdr:row>
          <xdr:rowOff>0</xdr:rowOff>
        </xdr:from>
        <xdr:to>
          <xdr:col>0</xdr:col>
          <xdr:colOff>257175</xdr:colOff>
          <xdr:row>432</xdr:row>
          <xdr:rowOff>28575</xdr:rowOff>
        </xdr:to>
        <xdr:sp macro="" textlink="">
          <xdr:nvSpPr>
            <xdr:cNvPr id="4528" name="Control 432" hidden="1">
              <a:extLst>
                <a:ext uri="{63B3BB69-23CF-44E3-9099-C40C66FF867C}">
                  <a14:compatExt spid="_x0000_s45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432</xdr:row>
          <xdr:rowOff>0</xdr:rowOff>
        </xdr:from>
        <xdr:to>
          <xdr:col>0</xdr:col>
          <xdr:colOff>257175</xdr:colOff>
          <xdr:row>433</xdr:row>
          <xdr:rowOff>28575</xdr:rowOff>
        </xdr:to>
        <xdr:sp macro="" textlink="">
          <xdr:nvSpPr>
            <xdr:cNvPr id="4529" name="Control 433" hidden="1">
              <a:extLst>
                <a:ext uri="{63B3BB69-23CF-44E3-9099-C40C66FF867C}">
                  <a14:compatExt spid="_x0000_s45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433</xdr:row>
          <xdr:rowOff>0</xdr:rowOff>
        </xdr:from>
        <xdr:to>
          <xdr:col>0</xdr:col>
          <xdr:colOff>257175</xdr:colOff>
          <xdr:row>434</xdr:row>
          <xdr:rowOff>28575</xdr:rowOff>
        </xdr:to>
        <xdr:sp macro="" textlink="">
          <xdr:nvSpPr>
            <xdr:cNvPr id="4530" name="Control 434" hidden="1">
              <a:extLst>
                <a:ext uri="{63B3BB69-23CF-44E3-9099-C40C66FF867C}">
                  <a14:compatExt spid="_x0000_s45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434</xdr:row>
          <xdr:rowOff>0</xdr:rowOff>
        </xdr:from>
        <xdr:to>
          <xdr:col>0</xdr:col>
          <xdr:colOff>257175</xdr:colOff>
          <xdr:row>435</xdr:row>
          <xdr:rowOff>28575</xdr:rowOff>
        </xdr:to>
        <xdr:sp macro="" textlink="">
          <xdr:nvSpPr>
            <xdr:cNvPr id="4531" name="Control 435" hidden="1">
              <a:extLst>
                <a:ext uri="{63B3BB69-23CF-44E3-9099-C40C66FF867C}">
                  <a14:compatExt spid="_x0000_s45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435</xdr:row>
          <xdr:rowOff>0</xdr:rowOff>
        </xdr:from>
        <xdr:to>
          <xdr:col>0</xdr:col>
          <xdr:colOff>257175</xdr:colOff>
          <xdr:row>436</xdr:row>
          <xdr:rowOff>28575</xdr:rowOff>
        </xdr:to>
        <xdr:sp macro="" textlink="">
          <xdr:nvSpPr>
            <xdr:cNvPr id="4532" name="Control 436" hidden="1">
              <a:extLst>
                <a:ext uri="{63B3BB69-23CF-44E3-9099-C40C66FF867C}">
                  <a14:compatExt spid="_x0000_s45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436</xdr:row>
          <xdr:rowOff>0</xdr:rowOff>
        </xdr:from>
        <xdr:to>
          <xdr:col>0</xdr:col>
          <xdr:colOff>257175</xdr:colOff>
          <xdr:row>437</xdr:row>
          <xdr:rowOff>28575</xdr:rowOff>
        </xdr:to>
        <xdr:sp macro="" textlink="">
          <xdr:nvSpPr>
            <xdr:cNvPr id="4533" name="Control 437" hidden="1">
              <a:extLst>
                <a:ext uri="{63B3BB69-23CF-44E3-9099-C40C66FF867C}">
                  <a14:compatExt spid="_x0000_s45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437</xdr:row>
          <xdr:rowOff>0</xdr:rowOff>
        </xdr:from>
        <xdr:to>
          <xdr:col>0</xdr:col>
          <xdr:colOff>257175</xdr:colOff>
          <xdr:row>438</xdr:row>
          <xdr:rowOff>28575</xdr:rowOff>
        </xdr:to>
        <xdr:sp macro="" textlink="">
          <xdr:nvSpPr>
            <xdr:cNvPr id="4534" name="Control 438" hidden="1">
              <a:extLst>
                <a:ext uri="{63B3BB69-23CF-44E3-9099-C40C66FF867C}">
                  <a14:compatExt spid="_x0000_s45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438</xdr:row>
          <xdr:rowOff>0</xdr:rowOff>
        </xdr:from>
        <xdr:to>
          <xdr:col>0</xdr:col>
          <xdr:colOff>257175</xdr:colOff>
          <xdr:row>439</xdr:row>
          <xdr:rowOff>28575</xdr:rowOff>
        </xdr:to>
        <xdr:sp macro="" textlink="">
          <xdr:nvSpPr>
            <xdr:cNvPr id="4535" name="Control 439" hidden="1">
              <a:extLst>
                <a:ext uri="{63B3BB69-23CF-44E3-9099-C40C66FF867C}">
                  <a14:compatExt spid="_x0000_s45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439</xdr:row>
          <xdr:rowOff>0</xdr:rowOff>
        </xdr:from>
        <xdr:to>
          <xdr:col>0</xdr:col>
          <xdr:colOff>257175</xdr:colOff>
          <xdr:row>440</xdr:row>
          <xdr:rowOff>28575</xdr:rowOff>
        </xdr:to>
        <xdr:sp macro="" textlink="">
          <xdr:nvSpPr>
            <xdr:cNvPr id="4536" name="Control 440" hidden="1">
              <a:extLst>
                <a:ext uri="{63B3BB69-23CF-44E3-9099-C40C66FF867C}">
                  <a14:compatExt spid="_x0000_s45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440</xdr:row>
          <xdr:rowOff>0</xdr:rowOff>
        </xdr:from>
        <xdr:to>
          <xdr:col>0</xdr:col>
          <xdr:colOff>257175</xdr:colOff>
          <xdr:row>441</xdr:row>
          <xdr:rowOff>28575</xdr:rowOff>
        </xdr:to>
        <xdr:sp macro="" textlink="">
          <xdr:nvSpPr>
            <xdr:cNvPr id="4537" name="Control 441" hidden="1">
              <a:extLst>
                <a:ext uri="{63B3BB69-23CF-44E3-9099-C40C66FF867C}">
                  <a14:compatExt spid="_x0000_s45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441</xdr:row>
          <xdr:rowOff>0</xdr:rowOff>
        </xdr:from>
        <xdr:to>
          <xdr:col>0</xdr:col>
          <xdr:colOff>257175</xdr:colOff>
          <xdr:row>442</xdr:row>
          <xdr:rowOff>28575</xdr:rowOff>
        </xdr:to>
        <xdr:sp macro="" textlink="">
          <xdr:nvSpPr>
            <xdr:cNvPr id="4538" name="Control 442" hidden="1">
              <a:extLst>
                <a:ext uri="{63B3BB69-23CF-44E3-9099-C40C66FF867C}">
                  <a14:compatExt spid="_x0000_s45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442</xdr:row>
          <xdr:rowOff>0</xdr:rowOff>
        </xdr:from>
        <xdr:to>
          <xdr:col>0</xdr:col>
          <xdr:colOff>257175</xdr:colOff>
          <xdr:row>443</xdr:row>
          <xdr:rowOff>28575</xdr:rowOff>
        </xdr:to>
        <xdr:sp macro="" textlink="">
          <xdr:nvSpPr>
            <xdr:cNvPr id="4539" name="Control 443" hidden="1">
              <a:extLst>
                <a:ext uri="{63B3BB69-23CF-44E3-9099-C40C66FF867C}">
                  <a14:compatExt spid="_x0000_s45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443</xdr:row>
          <xdr:rowOff>0</xdr:rowOff>
        </xdr:from>
        <xdr:to>
          <xdr:col>0</xdr:col>
          <xdr:colOff>257175</xdr:colOff>
          <xdr:row>444</xdr:row>
          <xdr:rowOff>28575</xdr:rowOff>
        </xdr:to>
        <xdr:sp macro="" textlink="">
          <xdr:nvSpPr>
            <xdr:cNvPr id="4540" name="Control 444" hidden="1">
              <a:extLst>
                <a:ext uri="{63B3BB69-23CF-44E3-9099-C40C66FF867C}">
                  <a14:compatExt spid="_x0000_s45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444</xdr:row>
          <xdr:rowOff>0</xdr:rowOff>
        </xdr:from>
        <xdr:to>
          <xdr:col>0</xdr:col>
          <xdr:colOff>257175</xdr:colOff>
          <xdr:row>445</xdr:row>
          <xdr:rowOff>28575</xdr:rowOff>
        </xdr:to>
        <xdr:sp macro="" textlink="">
          <xdr:nvSpPr>
            <xdr:cNvPr id="4541" name="Control 445" hidden="1">
              <a:extLst>
                <a:ext uri="{63B3BB69-23CF-44E3-9099-C40C66FF867C}">
                  <a14:compatExt spid="_x0000_s45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445</xdr:row>
          <xdr:rowOff>0</xdr:rowOff>
        </xdr:from>
        <xdr:to>
          <xdr:col>0</xdr:col>
          <xdr:colOff>257175</xdr:colOff>
          <xdr:row>446</xdr:row>
          <xdr:rowOff>28575</xdr:rowOff>
        </xdr:to>
        <xdr:sp macro="" textlink="">
          <xdr:nvSpPr>
            <xdr:cNvPr id="4542" name="Control 446" hidden="1">
              <a:extLst>
                <a:ext uri="{63B3BB69-23CF-44E3-9099-C40C66FF867C}">
                  <a14:compatExt spid="_x0000_s45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0</xdr:col>
          <xdr:colOff>257175</xdr:colOff>
          <xdr:row>447</xdr:row>
          <xdr:rowOff>28575</xdr:rowOff>
        </xdr:to>
        <xdr:sp macro="" textlink="">
          <xdr:nvSpPr>
            <xdr:cNvPr id="4543" name="Control 447" hidden="1">
              <a:extLst>
                <a:ext uri="{63B3BB69-23CF-44E3-9099-C40C66FF867C}">
                  <a14:compatExt spid="_x0000_s45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447</xdr:row>
          <xdr:rowOff>0</xdr:rowOff>
        </xdr:from>
        <xdr:to>
          <xdr:col>0</xdr:col>
          <xdr:colOff>257175</xdr:colOff>
          <xdr:row>448</xdr:row>
          <xdr:rowOff>28575</xdr:rowOff>
        </xdr:to>
        <xdr:sp macro="" textlink="">
          <xdr:nvSpPr>
            <xdr:cNvPr id="4544" name="Control 448" hidden="1">
              <a:extLst>
                <a:ext uri="{63B3BB69-23CF-44E3-9099-C40C66FF867C}">
                  <a14:compatExt spid="_x0000_s45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448</xdr:row>
          <xdr:rowOff>0</xdr:rowOff>
        </xdr:from>
        <xdr:to>
          <xdr:col>0</xdr:col>
          <xdr:colOff>257175</xdr:colOff>
          <xdr:row>449</xdr:row>
          <xdr:rowOff>28575</xdr:rowOff>
        </xdr:to>
        <xdr:sp macro="" textlink="">
          <xdr:nvSpPr>
            <xdr:cNvPr id="4545" name="Control 449" hidden="1">
              <a:extLst>
                <a:ext uri="{63B3BB69-23CF-44E3-9099-C40C66FF867C}">
                  <a14:compatExt spid="_x0000_s45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449</xdr:row>
          <xdr:rowOff>0</xdr:rowOff>
        </xdr:from>
        <xdr:to>
          <xdr:col>0</xdr:col>
          <xdr:colOff>257175</xdr:colOff>
          <xdr:row>450</xdr:row>
          <xdr:rowOff>28575</xdr:rowOff>
        </xdr:to>
        <xdr:sp macro="" textlink="">
          <xdr:nvSpPr>
            <xdr:cNvPr id="4546" name="Control 450" hidden="1">
              <a:extLst>
                <a:ext uri="{63B3BB69-23CF-44E3-9099-C40C66FF867C}">
                  <a14:compatExt spid="_x0000_s45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450</xdr:row>
          <xdr:rowOff>0</xdr:rowOff>
        </xdr:from>
        <xdr:to>
          <xdr:col>0</xdr:col>
          <xdr:colOff>257175</xdr:colOff>
          <xdr:row>451</xdr:row>
          <xdr:rowOff>28575</xdr:rowOff>
        </xdr:to>
        <xdr:sp macro="" textlink="">
          <xdr:nvSpPr>
            <xdr:cNvPr id="4547" name="Control 451" hidden="1">
              <a:extLst>
                <a:ext uri="{63B3BB69-23CF-44E3-9099-C40C66FF867C}">
                  <a14:compatExt spid="_x0000_s45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451</xdr:row>
          <xdr:rowOff>0</xdr:rowOff>
        </xdr:from>
        <xdr:to>
          <xdr:col>0</xdr:col>
          <xdr:colOff>257175</xdr:colOff>
          <xdr:row>452</xdr:row>
          <xdr:rowOff>28575</xdr:rowOff>
        </xdr:to>
        <xdr:sp macro="" textlink="">
          <xdr:nvSpPr>
            <xdr:cNvPr id="4548" name="Control 452" hidden="1">
              <a:extLst>
                <a:ext uri="{63B3BB69-23CF-44E3-9099-C40C66FF867C}">
                  <a14:compatExt spid="_x0000_s45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452</xdr:row>
          <xdr:rowOff>0</xdr:rowOff>
        </xdr:from>
        <xdr:to>
          <xdr:col>0</xdr:col>
          <xdr:colOff>257175</xdr:colOff>
          <xdr:row>453</xdr:row>
          <xdr:rowOff>28575</xdr:rowOff>
        </xdr:to>
        <xdr:sp macro="" textlink="">
          <xdr:nvSpPr>
            <xdr:cNvPr id="4549" name="Control 453" hidden="1">
              <a:extLst>
                <a:ext uri="{63B3BB69-23CF-44E3-9099-C40C66FF867C}">
                  <a14:compatExt spid="_x0000_s45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453</xdr:row>
          <xdr:rowOff>0</xdr:rowOff>
        </xdr:from>
        <xdr:to>
          <xdr:col>0</xdr:col>
          <xdr:colOff>257175</xdr:colOff>
          <xdr:row>454</xdr:row>
          <xdr:rowOff>28575</xdr:rowOff>
        </xdr:to>
        <xdr:sp macro="" textlink="">
          <xdr:nvSpPr>
            <xdr:cNvPr id="4550" name="Control 454" hidden="1">
              <a:extLst>
                <a:ext uri="{63B3BB69-23CF-44E3-9099-C40C66FF867C}">
                  <a14:compatExt spid="_x0000_s45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454</xdr:row>
          <xdr:rowOff>0</xdr:rowOff>
        </xdr:from>
        <xdr:to>
          <xdr:col>0</xdr:col>
          <xdr:colOff>257175</xdr:colOff>
          <xdr:row>455</xdr:row>
          <xdr:rowOff>28575</xdr:rowOff>
        </xdr:to>
        <xdr:sp macro="" textlink="">
          <xdr:nvSpPr>
            <xdr:cNvPr id="4551" name="Control 455" hidden="1">
              <a:extLst>
                <a:ext uri="{63B3BB69-23CF-44E3-9099-C40C66FF867C}">
                  <a14:compatExt spid="_x0000_s45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455</xdr:row>
          <xdr:rowOff>0</xdr:rowOff>
        </xdr:from>
        <xdr:to>
          <xdr:col>0</xdr:col>
          <xdr:colOff>257175</xdr:colOff>
          <xdr:row>456</xdr:row>
          <xdr:rowOff>28575</xdr:rowOff>
        </xdr:to>
        <xdr:sp macro="" textlink="">
          <xdr:nvSpPr>
            <xdr:cNvPr id="4552" name="Control 456" hidden="1">
              <a:extLst>
                <a:ext uri="{63B3BB69-23CF-44E3-9099-C40C66FF867C}">
                  <a14:compatExt spid="_x0000_s45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456</xdr:row>
          <xdr:rowOff>0</xdr:rowOff>
        </xdr:from>
        <xdr:to>
          <xdr:col>0</xdr:col>
          <xdr:colOff>257175</xdr:colOff>
          <xdr:row>457</xdr:row>
          <xdr:rowOff>28575</xdr:rowOff>
        </xdr:to>
        <xdr:sp macro="" textlink="">
          <xdr:nvSpPr>
            <xdr:cNvPr id="4553" name="Control 457" hidden="1">
              <a:extLst>
                <a:ext uri="{63B3BB69-23CF-44E3-9099-C40C66FF867C}">
                  <a14:compatExt spid="_x0000_s45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457</xdr:row>
          <xdr:rowOff>0</xdr:rowOff>
        </xdr:from>
        <xdr:to>
          <xdr:col>0</xdr:col>
          <xdr:colOff>257175</xdr:colOff>
          <xdr:row>458</xdr:row>
          <xdr:rowOff>28575</xdr:rowOff>
        </xdr:to>
        <xdr:sp macro="" textlink="">
          <xdr:nvSpPr>
            <xdr:cNvPr id="4554" name="Control 458" hidden="1">
              <a:extLst>
                <a:ext uri="{63B3BB69-23CF-44E3-9099-C40C66FF867C}">
                  <a14:compatExt spid="_x0000_s45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458</xdr:row>
          <xdr:rowOff>0</xdr:rowOff>
        </xdr:from>
        <xdr:to>
          <xdr:col>0</xdr:col>
          <xdr:colOff>257175</xdr:colOff>
          <xdr:row>459</xdr:row>
          <xdr:rowOff>28575</xdr:rowOff>
        </xdr:to>
        <xdr:sp macro="" textlink="">
          <xdr:nvSpPr>
            <xdr:cNvPr id="4555" name="Control 459" hidden="1">
              <a:extLst>
                <a:ext uri="{63B3BB69-23CF-44E3-9099-C40C66FF867C}">
                  <a14:compatExt spid="_x0000_s45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459</xdr:row>
          <xdr:rowOff>0</xdr:rowOff>
        </xdr:from>
        <xdr:to>
          <xdr:col>0</xdr:col>
          <xdr:colOff>257175</xdr:colOff>
          <xdr:row>460</xdr:row>
          <xdr:rowOff>28575</xdr:rowOff>
        </xdr:to>
        <xdr:sp macro="" textlink="">
          <xdr:nvSpPr>
            <xdr:cNvPr id="4556" name="Control 460" hidden="1">
              <a:extLst>
                <a:ext uri="{63B3BB69-23CF-44E3-9099-C40C66FF867C}">
                  <a14:compatExt spid="_x0000_s45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460</xdr:row>
          <xdr:rowOff>0</xdr:rowOff>
        </xdr:from>
        <xdr:to>
          <xdr:col>0</xdr:col>
          <xdr:colOff>257175</xdr:colOff>
          <xdr:row>461</xdr:row>
          <xdr:rowOff>28575</xdr:rowOff>
        </xdr:to>
        <xdr:sp macro="" textlink="">
          <xdr:nvSpPr>
            <xdr:cNvPr id="4557" name="Control 461" hidden="1">
              <a:extLst>
                <a:ext uri="{63B3BB69-23CF-44E3-9099-C40C66FF867C}">
                  <a14:compatExt spid="_x0000_s45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461</xdr:row>
          <xdr:rowOff>0</xdr:rowOff>
        </xdr:from>
        <xdr:to>
          <xdr:col>0</xdr:col>
          <xdr:colOff>257175</xdr:colOff>
          <xdr:row>462</xdr:row>
          <xdr:rowOff>28575</xdr:rowOff>
        </xdr:to>
        <xdr:sp macro="" textlink="">
          <xdr:nvSpPr>
            <xdr:cNvPr id="4558" name="Control 462" hidden="1">
              <a:extLst>
                <a:ext uri="{63B3BB69-23CF-44E3-9099-C40C66FF867C}">
                  <a14:compatExt spid="_x0000_s45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462</xdr:row>
          <xdr:rowOff>0</xdr:rowOff>
        </xdr:from>
        <xdr:to>
          <xdr:col>0</xdr:col>
          <xdr:colOff>257175</xdr:colOff>
          <xdr:row>463</xdr:row>
          <xdr:rowOff>28575</xdr:rowOff>
        </xdr:to>
        <xdr:sp macro="" textlink="">
          <xdr:nvSpPr>
            <xdr:cNvPr id="4559" name="Control 463" hidden="1">
              <a:extLst>
                <a:ext uri="{63B3BB69-23CF-44E3-9099-C40C66FF867C}">
                  <a14:compatExt spid="_x0000_s45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463</xdr:row>
          <xdr:rowOff>0</xdr:rowOff>
        </xdr:from>
        <xdr:to>
          <xdr:col>0</xdr:col>
          <xdr:colOff>257175</xdr:colOff>
          <xdr:row>464</xdr:row>
          <xdr:rowOff>28575</xdr:rowOff>
        </xdr:to>
        <xdr:sp macro="" textlink="">
          <xdr:nvSpPr>
            <xdr:cNvPr id="4560" name="Control 464" hidden="1">
              <a:extLst>
                <a:ext uri="{63B3BB69-23CF-44E3-9099-C40C66FF867C}">
                  <a14:compatExt spid="_x0000_s45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464</xdr:row>
          <xdr:rowOff>0</xdr:rowOff>
        </xdr:from>
        <xdr:to>
          <xdr:col>0</xdr:col>
          <xdr:colOff>257175</xdr:colOff>
          <xdr:row>465</xdr:row>
          <xdr:rowOff>28575</xdr:rowOff>
        </xdr:to>
        <xdr:sp macro="" textlink="">
          <xdr:nvSpPr>
            <xdr:cNvPr id="4561" name="Control 465" hidden="1">
              <a:extLst>
                <a:ext uri="{63B3BB69-23CF-44E3-9099-C40C66FF867C}">
                  <a14:compatExt spid="_x0000_s45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465</xdr:row>
          <xdr:rowOff>0</xdr:rowOff>
        </xdr:from>
        <xdr:to>
          <xdr:col>0</xdr:col>
          <xdr:colOff>257175</xdr:colOff>
          <xdr:row>466</xdr:row>
          <xdr:rowOff>28575</xdr:rowOff>
        </xdr:to>
        <xdr:sp macro="" textlink="">
          <xdr:nvSpPr>
            <xdr:cNvPr id="4562" name="Control 466" hidden="1">
              <a:extLst>
                <a:ext uri="{63B3BB69-23CF-44E3-9099-C40C66FF867C}">
                  <a14:compatExt spid="_x0000_s45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466</xdr:row>
          <xdr:rowOff>0</xdr:rowOff>
        </xdr:from>
        <xdr:to>
          <xdr:col>0</xdr:col>
          <xdr:colOff>257175</xdr:colOff>
          <xdr:row>467</xdr:row>
          <xdr:rowOff>28575</xdr:rowOff>
        </xdr:to>
        <xdr:sp macro="" textlink="">
          <xdr:nvSpPr>
            <xdr:cNvPr id="4563" name="Control 467" hidden="1">
              <a:extLst>
                <a:ext uri="{63B3BB69-23CF-44E3-9099-C40C66FF867C}">
                  <a14:compatExt spid="_x0000_s45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467</xdr:row>
          <xdr:rowOff>0</xdr:rowOff>
        </xdr:from>
        <xdr:to>
          <xdr:col>0</xdr:col>
          <xdr:colOff>257175</xdr:colOff>
          <xdr:row>468</xdr:row>
          <xdr:rowOff>28575</xdr:rowOff>
        </xdr:to>
        <xdr:sp macro="" textlink="">
          <xdr:nvSpPr>
            <xdr:cNvPr id="4564" name="Control 468" hidden="1">
              <a:extLst>
                <a:ext uri="{63B3BB69-23CF-44E3-9099-C40C66FF867C}">
                  <a14:compatExt spid="_x0000_s45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468</xdr:row>
          <xdr:rowOff>0</xdr:rowOff>
        </xdr:from>
        <xdr:to>
          <xdr:col>0</xdr:col>
          <xdr:colOff>257175</xdr:colOff>
          <xdr:row>469</xdr:row>
          <xdr:rowOff>28575</xdr:rowOff>
        </xdr:to>
        <xdr:sp macro="" textlink="">
          <xdr:nvSpPr>
            <xdr:cNvPr id="4565" name="Control 469" hidden="1">
              <a:extLst>
                <a:ext uri="{63B3BB69-23CF-44E3-9099-C40C66FF867C}">
                  <a14:compatExt spid="_x0000_s45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469</xdr:row>
          <xdr:rowOff>0</xdr:rowOff>
        </xdr:from>
        <xdr:to>
          <xdr:col>0</xdr:col>
          <xdr:colOff>257175</xdr:colOff>
          <xdr:row>470</xdr:row>
          <xdr:rowOff>28575</xdr:rowOff>
        </xdr:to>
        <xdr:sp macro="" textlink="">
          <xdr:nvSpPr>
            <xdr:cNvPr id="4566" name="Control 470" hidden="1">
              <a:extLst>
                <a:ext uri="{63B3BB69-23CF-44E3-9099-C40C66FF867C}">
                  <a14:compatExt spid="_x0000_s45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470</xdr:row>
          <xdr:rowOff>0</xdr:rowOff>
        </xdr:from>
        <xdr:to>
          <xdr:col>0</xdr:col>
          <xdr:colOff>257175</xdr:colOff>
          <xdr:row>471</xdr:row>
          <xdr:rowOff>28575</xdr:rowOff>
        </xdr:to>
        <xdr:sp macro="" textlink="">
          <xdr:nvSpPr>
            <xdr:cNvPr id="4567" name="Control 471" hidden="1">
              <a:extLst>
                <a:ext uri="{63B3BB69-23CF-44E3-9099-C40C66FF867C}">
                  <a14:compatExt spid="_x0000_s45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471</xdr:row>
          <xdr:rowOff>0</xdr:rowOff>
        </xdr:from>
        <xdr:to>
          <xdr:col>0</xdr:col>
          <xdr:colOff>257175</xdr:colOff>
          <xdr:row>472</xdr:row>
          <xdr:rowOff>28575</xdr:rowOff>
        </xdr:to>
        <xdr:sp macro="" textlink="">
          <xdr:nvSpPr>
            <xdr:cNvPr id="4568" name="Control 472" hidden="1">
              <a:extLst>
                <a:ext uri="{63B3BB69-23CF-44E3-9099-C40C66FF867C}">
                  <a14:compatExt spid="_x0000_s45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472</xdr:row>
          <xdr:rowOff>0</xdr:rowOff>
        </xdr:from>
        <xdr:to>
          <xdr:col>0</xdr:col>
          <xdr:colOff>257175</xdr:colOff>
          <xdr:row>473</xdr:row>
          <xdr:rowOff>28575</xdr:rowOff>
        </xdr:to>
        <xdr:sp macro="" textlink="">
          <xdr:nvSpPr>
            <xdr:cNvPr id="4569" name="Control 473" hidden="1">
              <a:extLst>
                <a:ext uri="{63B3BB69-23CF-44E3-9099-C40C66FF867C}">
                  <a14:compatExt spid="_x0000_s45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473</xdr:row>
          <xdr:rowOff>0</xdr:rowOff>
        </xdr:from>
        <xdr:to>
          <xdr:col>0</xdr:col>
          <xdr:colOff>257175</xdr:colOff>
          <xdr:row>474</xdr:row>
          <xdr:rowOff>28575</xdr:rowOff>
        </xdr:to>
        <xdr:sp macro="" textlink="">
          <xdr:nvSpPr>
            <xdr:cNvPr id="4570" name="Control 474" hidden="1">
              <a:extLst>
                <a:ext uri="{63B3BB69-23CF-44E3-9099-C40C66FF867C}">
                  <a14:compatExt spid="_x0000_s45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474</xdr:row>
          <xdr:rowOff>0</xdr:rowOff>
        </xdr:from>
        <xdr:to>
          <xdr:col>0</xdr:col>
          <xdr:colOff>257175</xdr:colOff>
          <xdr:row>475</xdr:row>
          <xdr:rowOff>28575</xdr:rowOff>
        </xdr:to>
        <xdr:sp macro="" textlink="">
          <xdr:nvSpPr>
            <xdr:cNvPr id="4571" name="Control 475" hidden="1">
              <a:extLst>
                <a:ext uri="{63B3BB69-23CF-44E3-9099-C40C66FF867C}">
                  <a14:compatExt spid="_x0000_s45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475</xdr:row>
          <xdr:rowOff>0</xdr:rowOff>
        </xdr:from>
        <xdr:to>
          <xdr:col>0</xdr:col>
          <xdr:colOff>257175</xdr:colOff>
          <xdr:row>476</xdr:row>
          <xdr:rowOff>28575</xdr:rowOff>
        </xdr:to>
        <xdr:sp macro="" textlink="">
          <xdr:nvSpPr>
            <xdr:cNvPr id="4572" name="Control 476" hidden="1">
              <a:extLst>
                <a:ext uri="{63B3BB69-23CF-44E3-9099-C40C66FF867C}">
                  <a14:compatExt spid="_x0000_s45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476</xdr:row>
          <xdr:rowOff>0</xdr:rowOff>
        </xdr:from>
        <xdr:to>
          <xdr:col>0</xdr:col>
          <xdr:colOff>257175</xdr:colOff>
          <xdr:row>477</xdr:row>
          <xdr:rowOff>28575</xdr:rowOff>
        </xdr:to>
        <xdr:sp macro="" textlink="">
          <xdr:nvSpPr>
            <xdr:cNvPr id="4573" name="Control 477" hidden="1">
              <a:extLst>
                <a:ext uri="{63B3BB69-23CF-44E3-9099-C40C66FF867C}">
                  <a14:compatExt spid="_x0000_s45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477</xdr:row>
          <xdr:rowOff>0</xdr:rowOff>
        </xdr:from>
        <xdr:to>
          <xdr:col>0</xdr:col>
          <xdr:colOff>257175</xdr:colOff>
          <xdr:row>478</xdr:row>
          <xdr:rowOff>28575</xdr:rowOff>
        </xdr:to>
        <xdr:sp macro="" textlink="">
          <xdr:nvSpPr>
            <xdr:cNvPr id="4574" name="Control 478" hidden="1">
              <a:extLst>
                <a:ext uri="{63B3BB69-23CF-44E3-9099-C40C66FF867C}">
                  <a14:compatExt spid="_x0000_s45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478</xdr:row>
          <xdr:rowOff>0</xdr:rowOff>
        </xdr:from>
        <xdr:to>
          <xdr:col>0</xdr:col>
          <xdr:colOff>257175</xdr:colOff>
          <xdr:row>479</xdr:row>
          <xdr:rowOff>28575</xdr:rowOff>
        </xdr:to>
        <xdr:sp macro="" textlink="">
          <xdr:nvSpPr>
            <xdr:cNvPr id="4575" name="Control 479" hidden="1">
              <a:extLst>
                <a:ext uri="{63B3BB69-23CF-44E3-9099-C40C66FF867C}">
                  <a14:compatExt spid="_x0000_s45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479</xdr:row>
          <xdr:rowOff>0</xdr:rowOff>
        </xdr:from>
        <xdr:to>
          <xdr:col>0</xdr:col>
          <xdr:colOff>257175</xdr:colOff>
          <xdr:row>480</xdr:row>
          <xdr:rowOff>28575</xdr:rowOff>
        </xdr:to>
        <xdr:sp macro="" textlink="">
          <xdr:nvSpPr>
            <xdr:cNvPr id="4576" name="Control 480" hidden="1">
              <a:extLst>
                <a:ext uri="{63B3BB69-23CF-44E3-9099-C40C66FF867C}">
                  <a14:compatExt spid="_x0000_s45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480</xdr:row>
          <xdr:rowOff>0</xdr:rowOff>
        </xdr:from>
        <xdr:to>
          <xdr:col>0</xdr:col>
          <xdr:colOff>257175</xdr:colOff>
          <xdr:row>481</xdr:row>
          <xdr:rowOff>28575</xdr:rowOff>
        </xdr:to>
        <xdr:sp macro="" textlink="">
          <xdr:nvSpPr>
            <xdr:cNvPr id="4577" name="Control 481" hidden="1">
              <a:extLst>
                <a:ext uri="{63B3BB69-23CF-44E3-9099-C40C66FF867C}">
                  <a14:compatExt spid="_x0000_s45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481</xdr:row>
          <xdr:rowOff>0</xdr:rowOff>
        </xdr:from>
        <xdr:to>
          <xdr:col>0</xdr:col>
          <xdr:colOff>257175</xdr:colOff>
          <xdr:row>482</xdr:row>
          <xdr:rowOff>28575</xdr:rowOff>
        </xdr:to>
        <xdr:sp macro="" textlink="">
          <xdr:nvSpPr>
            <xdr:cNvPr id="4578" name="Control 482" hidden="1">
              <a:extLst>
                <a:ext uri="{63B3BB69-23CF-44E3-9099-C40C66FF867C}">
                  <a14:compatExt spid="_x0000_s45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482</xdr:row>
          <xdr:rowOff>0</xdr:rowOff>
        </xdr:from>
        <xdr:to>
          <xdr:col>0</xdr:col>
          <xdr:colOff>257175</xdr:colOff>
          <xdr:row>483</xdr:row>
          <xdr:rowOff>28575</xdr:rowOff>
        </xdr:to>
        <xdr:sp macro="" textlink="">
          <xdr:nvSpPr>
            <xdr:cNvPr id="4579" name="Control 483" hidden="1">
              <a:extLst>
                <a:ext uri="{63B3BB69-23CF-44E3-9099-C40C66FF867C}">
                  <a14:compatExt spid="_x0000_s45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483</xdr:row>
          <xdr:rowOff>0</xdr:rowOff>
        </xdr:from>
        <xdr:to>
          <xdr:col>0</xdr:col>
          <xdr:colOff>257175</xdr:colOff>
          <xdr:row>484</xdr:row>
          <xdr:rowOff>28575</xdr:rowOff>
        </xdr:to>
        <xdr:sp macro="" textlink="">
          <xdr:nvSpPr>
            <xdr:cNvPr id="4580" name="Control 484" hidden="1">
              <a:extLst>
                <a:ext uri="{63B3BB69-23CF-44E3-9099-C40C66FF867C}">
                  <a14:compatExt spid="_x0000_s45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484</xdr:row>
          <xdr:rowOff>0</xdr:rowOff>
        </xdr:from>
        <xdr:to>
          <xdr:col>0</xdr:col>
          <xdr:colOff>257175</xdr:colOff>
          <xdr:row>485</xdr:row>
          <xdr:rowOff>28575</xdr:rowOff>
        </xdr:to>
        <xdr:sp macro="" textlink="">
          <xdr:nvSpPr>
            <xdr:cNvPr id="4581" name="Control 485" hidden="1">
              <a:extLst>
                <a:ext uri="{63B3BB69-23CF-44E3-9099-C40C66FF867C}">
                  <a14:compatExt spid="_x0000_s45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485</xdr:row>
          <xdr:rowOff>0</xdr:rowOff>
        </xdr:from>
        <xdr:to>
          <xdr:col>0</xdr:col>
          <xdr:colOff>257175</xdr:colOff>
          <xdr:row>486</xdr:row>
          <xdr:rowOff>28575</xdr:rowOff>
        </xdr:to>
        <xdr:sp macro="" textlink="">
          <xdr:nvSpPr>
            <xdr:cNvPr id="4582" name="Control 486" hidden="1">
              <a:extLst>
                <a:ext uri="{63B3BB69-23CF-44E3-9099-C40C66FF867C}">
                  <a14:compatExt spid="_x0000_s45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486</xdr:row>
          <xdr:rowOff>0</xdr:rowOff>
        </xdr:from>
        <xdr:to>
          <xdr:col>0</xdr:col>
          <xdr:colOff>257175</xdr:colOff>
          <xdr:row>487</xdr:row>
          <xdr:rowOff>28575</xdr:rowOff>
        </xdr:to>
        <xdr:sp macro="" textlink="">
          <xdr:nvSpPr>
            <xdr:cNvPr id="4583" name="Control 487" hidden="1">
              <a:extLst>
                <a:ext uri="{63B3BB69-23CF-44E3-9099-C40C66FF867C}">
                  <a14:compatExt spid="_x0000_s45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487</xdr:row>
          <xdr:rowOff>0</xdr:rowOff>
        </xdr:from>
        <xdr:to>
          <xdr:col>0</xdr:col>
          <xdr:colOff>257175</xdr:colOff>
          <xdr:row>488</xdr:row>
          <xdr:rowOff>28575</xdr:rowOff>
        </xdr:to>
        <xdr:sp macro="" textlink="">
          <xdr:nvSpPr>
            <xdr:cNvPr id="4584" name="Control 488" hidden="1">
              <a:extLst>
                <a:ext uri="{63B3BB69-23CF-44E3-9099-C40C66FF867C}">
                  <a14:compatExt spid="_x0000_s45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488</xdr:row>
          <xdr:rowOff>0</xdr:rowOff>
        </xdr:from>
        <xdr:to>
          <xdr:col>0</xdr:col>
          <xdr:colOff>257175</xdr:colOff>
          <xdr:row>489</xdr:row>
          <xdr:rowOff>28575</xdr:rowOff>
        </xdr:to>
        <xdr:sp macro="" textlink="">
          <xdr:nvSpPr>
            <xdr:cNvPr id="4585" name="Control 489" hidden="1">
              <a:extLst>
                <a:ext uri="{63B3BB69-23CF-44E3-9099-C40C66FF867C}">
                  <a14:compatExt spid="_x0000_s45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489</xdr:row>
          <xdr:rowOff>0</xdr:rowOff>
        </xdr:from>
        <xdr:to>
          <xdr:col>0</xdr:col>
          <xdr:colOff>257175</xdr:colOff>
          <xdr:row>490</xdr:row>
          <xdr:rowOff>28575</xdr:rowOff>
        </xdr:to>
        <xdr:sp macro="" textlink="">
          <xdr:nvSpPr>
            <xdr:cNvPr id="4586" name="Control 490" hidden="1">
              <a:extLst>
                <a:ext uri="{63B3BB69-23CF-44E3-9099-C40C66FF867C}">
                  <a14:compatExt spid="_x0000_s45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490</xdr:row>
          <xdr:rowOff>0</xdr:rowOff>
        </xdr:from>
        <xdr:to>
          <xdr:col>0</xdr:col>
          <xdr:colOff>257175</xdr:colOff>
          <xdr:row>491</xdr:row>
          <xdr:rowOff>28575</xdr:rowOff>
        </xdr:to>
        <xdr:sp macro="" textlink="">
          <xdr:nvSpPr>
            <xdr:cNvPr id="4587" name="Control 491" hidden="1">
              <a:extLst>
                <a:ext uri="{63B3BB69-23CF-44E3-9099-C40C66FF867C}">
                  <a14:compatExt spid="_x0000_s45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491</xdr:row>
          <xdr:rowOff>0</xdr:rowOff>
        </xdr:from>
        <xdr:to>
          <xdr:col>0</xdr:col>
          <xdr:colOff>257175</xdr:colOff>
          <xdr:row>492</xdr:row>
          <xdr:rowOff>28575</xdr:rowOff>
        </xdr:to>
        <xdr:sp macro="" textlink="">
          <xdr:nvSpPr>
            <xdr:cNvPr id="4588" name="Control 492" hidden="1">
              <a:extLst>
                <a:ext uri="{63B3BB69-23CF-44E3-9099-C40C66FF867C}">
                  <a14:compatExt spid="_x0000_s45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492</xdr:row>
          <xdr:rowOff>0</xdr:rowOff>
        </xdr:from>
        <xdr:to>
          <xdr:col>0</xdr:col>
          <xdr:colOff>257175</xdr:colOff>
          <xdr:row>493</xdr:row>
          <xdr:rowOff>28575</xdr:rowOff>
        </xdr:to>
        <xdr:sp macro="" textlink="">
          <xdr:nvSpPr>
            <xdr:cNvPr id="4589" name="Control 493" hidden="1">
              <a:extLst>
                <a:ext uri="{63B3BB69-23CF-44E3-9099-C40C66FF867C}">
                  <a14:compatExt spid="_x0000_s45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493</xdr:row>
          <xdr:rowOff>0</xdr:rowOff>
        </xdr:from>
        <xdr:to>
          <xdr:col>0</xdr:col>
          <xdr:colOff>257175</xdr:colOff>
          <xdr:row>494</xdr:row>
          <xdr:rowOff>28575</xdr:rowOff>
        </xdr:to>
        <xdr:sp macro="" textlink="">
          <xdr:nvSpPr>
            <xdr:cNvPr id="4590" name="Control 494" hidden="1">
              <a:extLst>
                <a:ext uri="{63B3BB69-23CF-44E3-9099-C40C66FF867C}">
                  <a14:compatExt spid="_x0000_s45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0</xdr:col>
          <xdr:colOff>257175</xdr:colOff>
          <xdr:row>495</xdr:row>
          <xdr:rowOff>28575</xdr:rowOff>
        </xdr:to>
        <xdr:sp macro="" textlink="">
          <xdr:nvSpPr>
            <xdr:cNvPr id="4591" name="Control 495" hidden="1">
              <a:extLst>
                <a:ext uri="{63B3BB69-23CF-44E3-9099-C40C66FF867C}">
                  <a14:compatExt spid="_x0000_s45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495</xdr:row>
          <xdr:rowOff>0</xdr:rowOff>
        </xdr:from>
        <xdr:to>
          <xdr:col>0</xdr:col>
          <xdr:colOff>257175</xdr:colOff>
          <xdr:row>496</xdr:row>
          <xdr:rowOff>28575</xdr:rowOff>
        </xdr:to>
        <xdr:sp macro="" textlink="">
          <xdr:nvSpPr>
            <xdr:cNvPr id="4592" name="Control 496" hidden="1">
              <a:extLst>
                <a:ext uri="{63B3BB69-23CF-44E3-9099-C40C66FF867C}">
                  <a14:compatExt spid="_x0000_s45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496</xdr:row>
          <xdr:rowOff>0</xdr:rowOff>
        </xdr:from>
        <xdr:to>
          <xdr:col>0</xdr:col>
          <xdr:colOff>257175</xdr:colOff>
          <xdr:row>497</xdr:row>
          <xdr:rowOff>28575</xdr:rowOff>
        </xdr:to>
        <xdr:sp macro="" textlink="">
          <xdr:nvSpPr>
            <xdr:cNvPr id="4593" name="Control 497" hidden="1">
              <a:extLst>
                <a:ext uri="{63B3BB69-23CF-44E3-9099-C40C66FF867C}">
                  <a14:compatExt spid="_x0000_s45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497</xdr:row>
          <xdr:rowOff>0</xdr:rowOff>
        </xdr:from>
        <xdr:to>
          <xdr:col>0</xdr:col>
          <xdr:colOff>257175</xdr:colOff>
          <xdr:row>498</xdr:row>
          <xdr:rowOff>28575</xdr:rowOff>
        </xdr:to>
        <xdr:sp macro="" textlink="">
          <xdr:nvSpPr>
            <xdr:cNvPr id="4594" name="Control 498" hidden="1">
              <a:extLst>
                <a:ext uri="{63B3BB69-23CF-44E3-9099-C40C66FF867C}">
                  <a14:compatExt spid="_x0000_s45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498</xdr:row>
          <xdr:rowOff>0</xdr:rowOff>
        </xdr:from>
        <xdr:to>
          <xdr:col>0</xdr:col>
          <xdr:colOff>257175</xdr:colOff>
          <xdr:row>499</xdr:row>
          <xdr:rowOff>28575</xdr:rowOff>
        </xdr:to>
        <xdr:sp macro="" textlink="">
          <xdr:nvSpPr>
            <xdr:cNvPr id="4595" name="Control 499" hidden="1">
              <a:extLst>
                <a:ext uri="{63B3BB69-23CF-44E3-9099-C40C66FF867C}">
                  <a14:compatExt spid="_x0000_s45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499</xdr:row>
          <xdr:rowOff>0</xdr:rowOff>
        </xdr:from>
        <xdr:to>
          <xdr:col>0</xdr:col>
          <xdr:colOff>257175</xdr:colOff>
          <xdr:row>500</xdr:row>
          <xdr:rowOff>28575</xdr:rowOff>
        </xdr:to>
        <xdr:sp macro="" textlink="">
          <xdr:nvSpPr>
            <xdr:cNvPr id="4596" name="Control 500" hidden="1">
              <a:extLst>
                <a:ext uri="{63B3BB69-23CF-44E3-9099-C40C66FF867C}">
                  <a14:compatExt spid="_x0000_s45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500</xdr:row>
          <xdr:rowOff>0</xdr:rowOff>
        </xdr:from>
        <xdr:to>
          <xdr:col>0</xdr:col>
          <xdr:colOff>257175</xdr:colOff>
          <xdr:row>501</xdr:row>
          <xdr:rowOff>28575</xdr:rowOff>
        </xdr:to>
        <xdr:sp macro="" textlink="">
          <xdr:nvSpPr>
            <xdr:cNvPr id="4597" name="Control 501" hidden="1">
              <a:extLst>
                <a:ext uri="{63B3BB69-23CF-44E3-9099-C40C66FF867C}">
                  <a14:compatExt spid="_x0000_s45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501</xdr:row>
          <xdr:rowOff>0</xdr:rowOff>
        </xdr:from>
        <xdr:to>
          <xdr:col>0</xdr:col>
          <xdr:colOff>257175</xdr:colOff>
          <xdr:row>502</xdr:row>
          <xdr:rowOff>28575</xdr:rowOff>
        </xdr:to>
        <xdr:sp macro="" textlink="">
          <xdr:nvSpPr>
            <xdr:cNvPr id="4598" name="Control 502" hidden="1">
              <a:extLst>
                <a:ext uri="{63B3BB69-23CF-44E3-9099-C40C66FF867C}">
                  <a14:compatExt spid="_x0000_s45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502</xdr:row>
          <xdr:rowOff>0</xdr:rowOff>
        </xdr:from>
        <xdr:to>
          <xdr:col>0</xdr:col>
          <xdr:colOff>257175</xdr:colOff>
          <xdr:row>503</xdr:row>
          <xdr:rowOff>28575</xdr:rowOff>
        </xdr:to>
        <xdr:sp macro="" textlink="">
          <xdr:nvSpPr>
            <xdr:cNvPr id="4599" name="Control 503" hidden="1">
              <a:extLst>
                <a:ext uri="{63B3BB69-23CF-44E3-9099-C40C66FF867C}">
                  <a14:compatExt spid="_x0000_s45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503</xdr:row>
          <xdr:rowOff>0</xdr:rowOff>
        </xdr:from>
        <xdr:to>
          <xdr:col>0</xdr:col>
          <xdr:colOff>257175</xdr:colOff>
          <xdr:row>504</xdr:row>
          <xdr:rowOff>28575</xdr:rowOff>
        </xdr:to>
        <xdr:sp macro="" textlink="">
          <xdr:nvSpPr>
            <xdr:cNvPr id="4600" name="Control 504" hidden="1">
              <a:extLst>
                <a:ext uri="{63B3BB69-23CF-44E3-9099-C40C66FF867C}">
                  <a14:compatExt spid="_x0000_s46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504</xdr:row>
          <xdr:rowOff>0</xdr:rowOff>
        </xdr:from>
        <xdr:to>
          <xdr:col>0</xdr:col>
          <xdr:colOff>257175</xdr:colOff>
          <xdr:row>505</xdr:row>
          <xdr:rowOff>28575</xdr:rowOff>
        </xdr:to>
        <xdr:sp macro="" textlink="">
          <xdr:nvSpPr>
            <xdr:cNvPr id="4601" name="Control 505" hidden="1">
              <a:extLst>
                <a:ext uri="{63B3BB69-23CF-44E3-9099-C40C66FF867C}">
                  <a14:compatExt spid="_x0000_s46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505</xdr:row>
          <xdr:rowOff>0</xdr:rowOff>
        </xdr:from>
        <xdr:to>
          <xdr:col>0</xdr:col>
          <xdr:colOff>257175</xdr:colOff>
          <xdr:row>506</xdr:row>
          <xdr:rowOff>28575</xdr:rowOff>
        </xdr:to>
        <xdr:sp macro="" textlink="">
          <xdr:nvSpPr>
            <xdr:cNvPr id="4602" name="Control 506" hidden="1">
              <a:extLst>
                <a:ext uri="{63B3BB69-23CF-44E3-9099-C40C66FF867C}">
                  <a14:compatExt spid="_x0000_s46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506</xdr:row>
          <xdr:rowOff>0</xdr:rowOff>
        </xdr:from>
        <xdr:to>
          <xdr:col>0</xdr:col>
          <xdr:colOff>257175</xdr:colOff>
          <xdr:row>507</xdr:row>
          <xdr:rowOff>28575</xdr:rowOff>
        </xdr:to>
        <xdr:sp macro="" textlink="">
          <xdr:nvSpPr>
            <xdr:cNvPr id="4603" name="Control 507" hidden="1">
              <a:extLst>
                <a:ext uri="{63B3BB69-23CF-44E3-9099-C40C66FF867C}">
                  <a14:compatExt spid="_x0000_s46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507</xdr:row>
          <xdr:rowOff>0</xdr:rowOff>
        </xdr:from>
        <xdr:to>
          <xdr:col>0</xdr:col>
          <xdr:colOff>257175</xdr:colOff>
          <xdr:row>508</xdr:row>
          <xdr:rowOff>28575</xdr:rowOff>
        </xdr:to>
        <xdr:sp macro="" textlink="">
          <xdr:nvSpPr>
            <xdr:cNvPr id="4604" name="Control 508" hidden="1">
              <a:extLst>
                <a:ext uri="{63B3BB69-23CF-44E3-9099-C40C66FF867C}">
                  <a14:compatExt spid="_x0000_s46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508</xdr:row>
          <xdr:rowOff>0</xdr:rowOff>
        </xdr:from>
        <xdr:to>
          <xdr:col>0</xdr:col>
          <xdr:colOff>257175</xdr:colOff>
          <xdr:row>509</xdr:row>
          <xdr:rowOff>28575</xdr:rowOff>
        </xdr:to>
        <xdr:sp macro="" textlink="">
          <xdr:nvSpPr>
            <xdr:cNvPr id="4605" name="Control 509" hidden="1">
              <a:extLst>
                <a:ext uri="{63B3BB69-23CF-44E3-9099-C40C66FF867C}">
                  <a14:compatExt spid="_x0000_s46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509</xdr:row>
          <xdr:rowOff>0</xdr:rowOff>
        </xdr:from>
        <xdr:to>
          <xdr:col>0</xdr:col>
          <xdr:colOff>257175</xdr:colOff>
          <xdr:row>510</xdr:row>
          <xdr:rowOff>28575</xdr:rowOff>
        </xdr:to>
        <xdr:sp macro="" textlink="">
          <xdr:nvSpPr>
            <xdr:cNvPr id="4606" name="Control 510" hidden="1">
              <a:extLst>
                <a:ext uri="{63B3BB69-23CF-44E3-9099-C40C66FF867C}">
                  <a14:compatExt spid="_x0000_s46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510</xdr:row>
          <xdr:rowOff>0</xdr:rowOff>
        </xdr:from>
        <xdr:to>
          <xdr:col>0</xdr:col>
          <xdr:colOff>257175</xdr:colOff>
          <xdr:row>511</xdr:row>
          <xdr:rowOff>28575</xdr:rowOff>
        </xdr:to>
        <xdr:sp macro="" textlink="">
          <xdr:nvSpPr>
            <xdr:cNvPr id="4607" name="Control 511" hidden="1">
              <a:extLst>
                <a:ext uri="{63B3BB69-23CF-44E3-9099-C40C66FF867C}">
                  <a14:compatExt spid="_x0000_s46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511</xdr:row>
          <xdr:rowOff>0</xdr:rowOff>
        </xdr:from>
        <xdr:to>
          <xdr:col>0</xdr:col>
          <xdr:colOff>257175</xdr:colOff>
          <xdr:row>512</xdr:row>
          <xdr:rowOff>28575</xdr:rowOff>
        </xdr:to>
        <xdr:sp macro="" textlink="">
          <xdr:nvSpPr>
            <xdr:cNvPr id="4608" name="Control 512" hidden="1">
              <a:extLst>
                <a:ext uri="{63B3BB69-23CF-44E3-9099-C40C66FF867C}">
                  <a14:compatExt spid="_x0000_s46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512</xdr:row>
          <xdr:rowOff>0</xdr:rowOff>
        </xdr:from>
        <xdr:to>
          <xdr:col>0</xdr:col>
          <xdr:colOff>257175</xdr:colOff>
          <xdr:row>513</xdr:row>
          <xdr:rowOff>28575</xdr:rowOff>
        </xdr:to>
        <xdr:sp macro="" textlink="">
          <xdr:nvSpPr>
            <xdr:cNvPr id="4609" name="Control 513" hidden="1">
              <a:extLst>
                <a:ext uri="{63B3BB69-23CF-44E3-9099-C40C66FF867C}">
                  <a14:compatExt spid="_x0000_s46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513</xdr:row>
          <xdr:rowOff>0</xdr:rowOff>
        </xdr:from>
        <xdr:to>
          <xdr:col>0</xdr:col>
          <xdr:colOff>257175</xdr:colOff>
          <xdr:row>514</xdr:row>
          <xdr:rowOff>28575</xdr:rowOff>
        </xdr:to>
        <xdr:sp macro="" textlink="">
          <xdr:nvSpPr>
            <xdr:cNvPr id="4610" name="Control 514" hidden="1">
              <a:extLst>
                <a:ext uri="{63B3BB69-23CF-44E3-9099-C40C66FF867C}">
                  <a14:compatExt spid="_x0000_s46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514</xdr:row>
          <xdr:rowOff>0</xdr:rowOff>
        </xdr:from>
        <xdr:to>
          <xdr:col>0</xdr:col>
          <xdr:colOff>257175</xdr:colOff>
          <xdr:row>515</xdr:row>
          <xdr:rowOff>28575</xdr:rowOff>
        </xdr:to>
        <xdr:sp macro="" textlink="">
          <xdr:nvSpPr>
            <xdr:cNvPr id="4611" name="Control 515" hidden="1">
              <a:extLst>
                <a:ext uri="{63B3BB69-23CF-44E3-9099-C40C66FF867C}">
                  <a14:compatExt spid="_x0000_s46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515</xdr:row>
          <xdr:rowOff>0</xdr:rowOff>
        </xdr:from>
        <xdr:to>
          <xdr:col>0</xdr:col>
          <xdr:colOff>257175</xdr:colOff>
          <xdr:row>516</xdr:row>
          <xdr:rowOff>28575</xdr:rowOff>
        </xdr:to>
        <xdr:sp macro="" textlink="">
          <xdr:nvSpPr>
            <xdr:cNvPr id="4612" name="Control 516" hidden="1">
              <a:extLst>
                <a:ext uri="{63B3BB69-23CF-44E3-9099-C40C66FF867C}">
                  <a14:compatExt spid="_x0000_s46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516</xdr:row>
          <xdr:rowOff>0</xdr:rowOff>
        </xdr:from>
        <xdr:to>
          <xdr:col>0</xdr:col>
          <xdr:colOff>257175</xdr:colOff>
          <xdr:row>517</xdr:row>
          <xdr:rowOff>28575</xdr:rowOff>
        </xdr:to>
        <xdr:sp macro="" textlink="">
          <xdr:nvSpPr>
            <xdr:cNvPr id="4613" name="Control 517" hidden="1">
              <a:extLst>
                <a:ext uri="{63B3BB69-23CF-44E3-9099-C40C66FF867C}">
                  <a14:compatExt spid="_x0000_s46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517</xdr:row>
          <xdr:rowOff>0</xdr:rowOff>
        </xdr:from>
        <xdr:to>
          <xdr:col>0</xdr:col>
          <xdr:colOff>257175</xdr:colOff>
          <xdr:row>518</xdr:row>
          <xdr:rowOff>28575</xdr:rowOff>
        </xdr:to>
        <xdr:sp macro="" textlink="">
          <xdr:nvSpPr>
            <xdr:cNvPr id="4614" name="Control 518" hidden="1">
              <a:extLst>
                <a:ext uri="{63B3BB69-23CF-44E3-9099-C40C66FF867C}">
                  <a14:compatExt spid="_x0000_s46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518</xdr:row>
          <xdr:rowOff>0</xdr:rowOff>
        </xdr:from>
        <xdr:to>
          <xdr:col>0</xdr:col>
          <xdr:colOff>257175</xdr:colOff>
          <xdr:row>519</xdr:row>
          <xdr:rowOff>28575</xdr:rowOff>
        </xdr:to>
        <xdr:sp macro="" textlink="">
          <xdr:nvSpPr>
            <xdr:cNvPr id="4615" name="Control 519" hidden="1">
              <a:extLst>
                <a:ext uri="{63B3BB69-23CF-44E3-9099-C40C66FF867C}">
                  <a14:compatExt spid="_x0000_s46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519</xdr:row>
          <xdr:rowOff>0</xdr:rowOff>
        </xdr:from>
        <xdr:to>
          <xdr:col>0</xdr:col>
          <xdr:colOff>257175</xdr:colOff>
          <xdr:row>520</xdr:row>
          <xdr:rowOff>28575</xdr:rowOff>
        </xdr:to>
        <xdr:sp macro="" textlink="">
          <xdr:nvSpPr>
            <xdr:cNvPr id="4616" name="Control 520" hidden="1">
              <a:extLst>
                <a:ext uri="{63B3BB69-23CF-44E3-9099-C40C66FF867C}">
                  <a14:compatExt spid="_x0000_s46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520</xdr:row>
          <xdr:rowOff>0</xdr:rowOff>
        </xdr:from>
        <xdr:to>
          <xdr:col>0</xdr:col>
          <xdr:colOff>257175</xdr:colOff>
          <xdr:row>521</xdr:row>
          <xdr:rowOff>28575</xdr:rowOff>
        </xdr:to>
        <xdr:sp macro="" textlink="">
          <xdr:nvSpPr>
            <xdr:cNvPr id="4617" name="Control 521" hidden="1">
              <a:extLst>
                <a:ext uri="{63B3BB69-23CF-44E3-9099-C40C66FF867C}">
                  <a14:compatExt spid="_x0000_s46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521</xdr:row>
          <xdr:rowOff>0</xdr:rowOff>
        </xdr:from>
        <xdr:to>
          <xdr:col>0</xdr:col>
          <xdr:colOff>257175</xdr:colOff>
          <xdr:row>522</xdr:row>
          <xdr:rowOff>28575</xdr:rowOff>
        </xdr:to>
        <xdr:sp macro="" textlink="">
          <xdr:nvSpPr>
            <xdr:cNvPr id="4618" name="Control 522" hidden="1">
              <a:extLst>
                <a:ext uri="{63B3BB69-23CF-44E3-9099-C40C66FF867C}">
                  <a14:compatExt spid="_x0000_s46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522</xdr:row>
          <xdr:rowOff>0</xdr:rowOff>
        </xdr:from>
        <xdr:to>
          <xdr:col>0</xdr:col>
          <xdr:colOff>257175</xdr:colOff>
          <xdr:row>523</xdr:row>
          <xdr:rowOff>28575</xdr:rowOff>
        </xdr:to>
        <xdr:sp macro="" textlink="">
          <xdr:nvSpPr>
            <xdr:cNvPr id="4619" name="Control 523" hidden="1">
              <a:extLst>
                <a:ext uri="{63B3BB69-23CF-44E3-9099-C40C66FF867C}">
                  <a14:compatExt spid="_x0000_s46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523</xdr:row>
          <xdr:rowOff>0</xdr:rowOff>
        </xdr:from>
        <xdr:to>
          <xdr:col>0</xdr:col>
          <xdr:colOff>257175</xdr:colOff>
          <xdr:row>524</xdr:row>
          <xdr:rowOff>28575</xdr:rowOff>
        </xdr:to>
        <xdr:sp macro="" textlink="">
          <xdr:nvSpPr>
            <xdr:cNvPr id="4620" name="Control 524" hidden="1">
              <a:extLst>
                <a:ext uri="{63B3BB69-23CF-44E3-9099-C40C66FF867C}">
                  <a14:compatExt spid="_x0000_s46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524</xdr:row>
          <xdr:rowOff>0</xdr:rowOff>
        </xdr:from>
        <xdr:to>
          <xdr:col>0</xdr:col>
          <xdr:colOff>257175</xdr:colOff>
          <xdr:row>525</xdr:row>
          <xdr:rowOff>28575</xdr:rowOff>
        </xdr:to>
        <xdr:sp macro="" textlink="">
          <xdr:nvSpPr>
            <xdr:cNvPr id="4621" name="Control 525" hidden="1">
              <a:extLst>
                <a:ext uri="{63B3BB69-23CF-44E3-9099-C40C66FF867C}">
                  <a14:compatExt spid="_x0000_s46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525</xdr:row>
          <xdr:rowOff>0</xdr:rowOff>
        </xdr:from>
        <xdr:to>
          <xdr:col>0</xdr:col>
          <xdr:colOff>257175</xdr:colOff>
          <xdr:row>526</xdr:row>
          <xdr:rowOff>28575</xdr:rowOff>
        </xdr:to>
        <xdr:sp macro="" textlink="">
          <xdr:nvSpPr>
            <xdr:cNvPr id="4622" name="Control 526" hidden="1">
              <a:extLst>
                <a:ext uri="{63B3BB69-23CF-44E3-9099-C40C66FF867C}">
                  <a14:compatExt spid="_x0000_s46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526</xdr:row>
          <xdr:rowOff>0</xdr:rowOff>
        </xdr:from>
        <xdr:to>
          <xdr:col>0</xdr:col>
          <xdr:colOff>257175</xdr:colOff>
          <xdr:row>527</xdr:row>
          <xdr:rowOff>28575</xdr:rowOff>
        </xdr:to>
        <xdr:sp macro="" textlink="">
          <xdr:nvSpPr>
            <xdr:cNvPr id="4623" name="Control 527" hidden="1">
              <a:extLst>
                <a:ext uri="{63B3BB69-23CF-44E3-9099-C40C66FF867C}">
                  <a14:compatExt spid="_x0000_s46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527</xdr:row>
          <xdr:rowOff>0</xdr:rowOff>
        </xdr:from>
        <xdr:to>
          <xdr:col>0</xdr:col>
          <xdr:colOff>257175</xdr:colOff>
          <xdr:row>528</xdr:row>
          <xdr:rowOff>28575</xdr:rowOff>
        </xdr:to>
        <xdr:sp macro="" textlink="">
          <xdr:nvSpPr>
            <xdr:cNvPr id="4624" name="Control 528" hidden="1">
              <a:extLst>
                <a:ext uri="{63B3BB69-23CF-44E3-9099-C40C66FF867C}">
                  <a14:compatExt spid="_x0000_s46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528</xdr:row>
          <xdr:rowOff>0</xdr:rowOff>
        </xdr:from>
        <xdr:to>
          <xdr:col>0</xdr:col>
          <xdr:colOff>257175</xdr:colOff>
          <xdr:row>529</xdr:row>
          <xdr:rowOff>28575</xdr:rowOff>
        </xdr:to>
        <xdr:sp macro="" textlink="">
          <xdr:nvSpPr>
            <xdr:cNvPr id="4625" name="Control 529" hidden="1">
              <a:extLst>
                <a:ext uri="{63B3BB69-23CF-44E3-9099-C40C66FF867C}">
                  <a14:compatExt spid="_x0000_s46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529</xdr:row>
          <xdr:rowOff>0</xdr:rowOff>
        </xdr:from>
        <xdr:to>
          <xdr:col>0</xdr:col>
          <xdr:colOff>257175</xdr:colOff>
          <xdr:row>530</xdr:row>
          <xdr:rowOff>28575</xdr:rowOff>
        </xdr:to>
        <xdr:sp macro="" textlink="">
          <xdr:nvSpPr>
            <xdr:cNvPr id="4626" name="Control 530" hidden="1">
              <a:extLst>
                <a:ext uri="{63B3BB69-23CF-44E3-9099-C40C66FF867C}">
                  <a14:compatExt spid="_x0000_s46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530</xdr:row>
          <xdr:rowOff>0</xdr:rowOff>
        </xdr:from>
        <xdr:to>
          <xdr:col>0</xdr:col>
          <xdr:colOff>257175</xdr:colOff>
          <xdr:row>531</xdr:row>
          <xdr:rowOff>28575</xdr:rowOff>
        </xdr:to>
        <xdr:sp macro="" textlink="">
          <xdr:nvSpPr>
            <xdr:cNvPr id="4627" name="Control 531" hidden="1">
              <a:extLst>
                <a:ext uri="{63B3BB69-23CF-44E3-9099-C40C66FF867C}">
                  <a14:compatExt spid="_x0000_s46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531</xdr:row>
          <xdr:rowOff>0</xdr:rowOff>
        </xdr:from>
        <xdr:to>
          <xdr:col>0</xdr:col>
          <xdr:colOff>257175</xdr:colOff>
          <xdr:row>532</xdr:row>
          <xdr:rowOff>28575</xdr:rowOff>
        </xdr:to>
        <xdr:sp macro="" textlink="">
          <xdr:nvSpPr>
            <xdr:cNvPr id="4628" name="Control 532" hidden="1">
              <a:extLst>
                <a:ext uri="{63B3BB69-23CF-44E3-9099-C40C66FF867C}">
                  <a14:compatExt spid="_x0000_s46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532</xdr:row>
          <xdr:rowOff>0</xdr:rowOff>
        </xdr:from>
        <xdr:to>
          <xdr:col>0</xdr:col>
          <xdr:colOff>257175</xdr:colOff>
          <xdr:row>533</xdr:row>
          <xdr:rowOff>28575</xdr:rowOff>
        </xdr:to>
        <xdr:sp macro="" textlink="">
          <xdr:nvSpPr>
            <xdr:cNvPr id="4629" name="Control 533" hidden="1">
              <a:extLst>
                <a:ext uri="{63B3BB69-23CF-44E3-9099-C40C66FF867C}">
                  <a14:compatExt spid="_x0000_s46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533</xdr:row>
          <xdr:rowOff>0</xdr:rowOff>
        </xdr:from>
        <xdr:to>
          <xdr:col>0</xdr:col>
          <xdr:colOff>257175</xdr:colOff>
          <xdr:row>534</xdr:row>
          <xdr:rowOff>28575</xdr:rowOff>
        </xdr:to>
        <xdr:sp macro="" textlink="">
          <xdr:nvSpPr>
            <xdr:cNvPr id="4630" name="Control 534" hidden="1">
              <a:extLst>
                <a:ext uri="{63B3BB69-23CF-44E3-9099-C40C66FF867C}">
                  <a14:compatExt spid="_x0000_s46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534</xdr:row>
          <xdr:rowOff>0</xdr:rowOff>
        </xdr:from>
        <xdr:to>
          <xdr:col>0</xdr:col>
          <xdr:colOff>257175</xdr:colOff>
          <xdr:row>535</xdr:row>
          <xdr:rowOff>28575</xdr:rowOff>
        </xdr:to>
        <xdr:sp macro="" textlink="">
          <xdr:nvSpPr>
            <xdr:cNvPr id="4631" name="Control 535" hidden="1">
              <a:extLst>
                <a:ext uri="{63B3BB69-23CF-44E3-9099-C40C66FF867C}">
                  <a14:compatExt spid="_x0000_s46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535</xdr:row>
          <xdr:rowOff>0</xdr:rowOff>
        </xdr:from>
        <xdr:to>
          <xdr:col>0</xdr:col>
          <xdr:colOff>257175</xdr:colOff>
          <xdr:row>536</xdr:row>
          <xdr:rowOff>28575</xdr:rowOff>
        </xdr:to>
        <xdr:sp macro="" textlink="">
          <xdr:nvSpPr>
            <xdr:cNvPr id="4632" name="Control 536" hidden="1">
              <a:extLst>
                <a:ext uri="{63B3BB69-23CF-44E3-9099-C40C66FF867C}">
                  <a14:compatExt spid="_x0000_s46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536</xdr:row>
          <xdr:rowOff>0</xdr:rowOff>
        </xdr:from>
        <xdr:to>
          <xdr:col>0</xdr:col>
          <xdr:colOff>257175</xdr:colOff>
          <xdr:row>537</xdr:row>
          <xdr:rowOff>28575</xdr:rowOff>
        </xdr:to>
        <xdr:sp macro="" textlink="">
          <xdr:nvSpPr>
            <xdr:cNvPr id="4633" name="Control 537" hidden="1">
              <a:extLst>
                <a:ext uri="{63B3BB69-23CF-44E3-9099-C40C66FF867C}">
                  <a14:compatExt spid="_x0000_s46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537</xdr:row>
          <xdr:rowOff>0</xdr:rowOff>
        </xdr:from>
        <xdr:to>
          <xdr:col>0</xdr:col>
          <xdr:colOff>257175</xdr:colOff>
          <xdr:row>538</xdr:row>
          <xdr:rowOff>28575</xdr:rowOff>
        </xdr:to>
        <xdr:sp macro="" textlink="">
          <xdr:nvSpPr>
            <xdr:cNvPr id="4634" name="Control 538" hidden="1">
              <a:extLst>
                <a:ext uri="{63B3BB69-23CF-44E3-9099-C40C66FF867C}">
                  <a14:compatExt spid="_x0000_s46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538</xdr:row>
          <xdr:rowOff>0</xdr:rowOff>
        </xdr:from>
        <xdr:to>
          <xdr:col>0</xdr:col>
          <xdr:colOff>257175</xdr:colOff>
          <xdr:row>539</xdr:row>
          <xdr:rowOff>28575</xdr:rowOff>
        </xdr:to>
        <xdr:sp macro="" textlink="">
          <xdr:nvSpPr>
            <xdr:cNvPr id="4635" name="Control 539" hidden="1">
              <a:extLst>
                <a:ext uri="{63B3BB69-23CF-44E3-9099-C40C66FF867C}">
                  <a14:compatExt spid="_x0000_s46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539</xdr:row>
          <xdr:rowOff>0</xdr:rowOff>
        </xdr:from>
        <xdr:to>
          <xdr:col>0</xdr:col>
          <xdr:colOff>257175</xdr:colOff>
          <xdr:row>540</xdr:row>
          <xdr:rowOff>28575</xdr:rowOff>
        </xdr:to>
        <xdr:sp macro="" textlink="">
          <xdr:nvSpPr>
            <xdr:cNvPr id="4636" name="Control 540" hidden="1">
              <a:extLst>
                <a:ext uri="{63B3BB69-23CF-44E3-9099-C40C66FF867C}">
                  <a14:compatExt spid="_x0000_s46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540</xdr:row>
          <xdr:rowOff>0</xdr:rowOff>
        </xdr:from>
        <xdr:to>
          <xdr:col>0</xdr:col>
          <xdr:colOff>257175</xdr:colOff>
          <xdr:row>541</xdr:row>
          <xdr:rowOff>28575</xdr:rowOff>
        </xdr:to>
        <xdr:sp macro="" textlink="">
          <xdr:nvSpPr>
            <xdr:cNvPr id="4637" name="Control 541" hidden="1">
              <a:extLst>
                <a:ext uri="{63B3BB69-23CF-44E3-9099-C40C66FF867C}">
                  <a14:compatExt spid="_x0000_s46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541</xdr:row>
          <xdr:rowOff>0</xdr:rowOff>
        </xdr:from>
        <xdr:to>
          <xdr:col>0</xdr:col>
          <xdr:colOff>257175</xdr:colOff>
          <xdr:row>542</xdr:row>
          <xdr:rowOff>28575</xdr:rowOff>
        </xdr:to>
        <xdr:sp macro="" textlink="">
          <xdr:nvSpPr>
            <xdr:cNvPr id="4638" name="Control 542" hidden="1">
              <a:extLst>
                <a:ext uri="{63B3BB69-23CF-44E3-9099-C40C66FF867C}">
                  <a14:compatExt spid="_x0000_s46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0</xdr:col>
          <xdr:colOff>257175</xdr:colOff>
          <xdr:row>543</xdr:row>
          <xdr:rowOff>28575</xdr:rowOff>
        </xdr:to>
        <xdr:sp macro="" textlink="">
          <xdr:nvSpPr>
            <xdr:cNvPr id="4639" name="Control 543" hidden="1">
              <a:extLst>
                <a:ext uri="{63B3BB69-23CF-44E3-9099-C40C66FF867C}">
                  <a14:compatExt spid="_x0000_s46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543</xdr:row>
          <xdr:rowOff>0</xdr:rowOff>
        </xdr:from>
        <xdr:to>
          <xdr:col>0</xdr:col>
          <xdr:colOff>257175</xdr:colOff>
          <xdr:row>544</xdr:row>
          <xdr:rowOff>28575</xdr:rowOff>
        </xdr:to>
        <xdr:sp macro="" textlink="">
          <xdr:nvSpPr>
            <xdr:cNvPr id="4640" name="Control 544" hidden="1">
              <a:extLst>
                <a:ext uri="{63B3BB69-23CF-44E3-9099-C40C66FF867C}">
                  <a14:compatExt spid="_x0000_s46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544</xdr:row>
          <xdr:rowOff>0</xdr:rowOff>
        </xdr:from>
        <xdr:to>
          <xdr:col>0</xdr:col>
          <xdr:colOff>257175</xdr:colOff>
          <xdr:row>545</xdr:row>
          <xdr:rowOff>28575</xdr:rowOff>
        </xdr:to>
        <xdr:sp macro="" textlink="">
          <xdr:nvSpPr>
            <xdr:cNvPr id="4641" name="Control 545" hidden="1">
              <a:extLst>
                <a:ext uri="{63B3BB69-23CF-44E3-9099-C40C66FF867C}">
                  <a14:compatExt spid="_x0000_s46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545</xdr:row>
          <xdr:rowOff>0</xdr:rowOff>
        </xdr:from>
        <xdr:to>
          <xdr:col>0</xdr:col>
          <xdr:colOff>257175</xdr:colOff>
          <xdr:row>546</xdr:row>
          <xdr:rowOff>28575</xdr:rowOff>
        </xdr:to>
        <xdr:sp macro="" textlink="">
          <xdr:nvSpPr>
            <xdr:cNvPr id="4642" name="Control 546" hidden="1">
              <a:extLst>
                <a:ext uri="{63B3BB69-23CF-44E3-9099-C40C66FF867C}">
                  <a14:compatExt spid="_x0000_s46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546</xdr:row>
          <xdr:rowOff>0</xdr:rowOff>
        </xdr:from>
        <xdr:to>
          <xdr:col>0</xdr:col>
          <xdr:colOff>257175</xdr:colOff>
          <xdr:row>547</xdr:row>
          <xdr:rowOff>28575</xdr:rowOff>
        </xdr:to>
        <xdr:sp macro="" textlink="">
          <xdr:nvSpPr>
            <xdr:cNvPr id="4643" name="Control 547" hidden="1">
              <a:extLst>
                <a:ext uri="{63B3BB69-23CF-44E3-9099-C40C66FF867C}">
                  <a14:compatExt spid="_x0000_s46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547</xdr:row>
          <xdr:rowOff>0</xdr:rowOff>
        </xdr:from>
        <xdr:to>
          <xdr:col>0</xdr:col>
          <xdr:colOff>257175</xdr:colOff>
          <xdr:row>548</xdr:row>
          <xdr:rowOff>28575</xdr:rowOff>
        </xdr:to>
        <xdr:sp macro="" textlink="">
          <xdr:nvSpPr>
            <xdr:cNvPr id="4644" name="Control 548" hidden="1">
              <a:extLst>
                <a:ext uri="{63B3BB69-23CF-44E3-9099-C40C66FF867C}">
                  <a14:compatExt spid="_x0000_s46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548</xdr:row>
          <xdr:rowOff>0</xdr:rowOff>
        </xdr:from>
        <xdr:to>
          <xdr:col>0</xdr:col>
          <xdr:colOff>257175</xdr:colOff>
          <xdr:row>549</xdr:row>
          <xdr:rowOff>28575</xdr:rowOff>
        </xdr:to>
        <xdr:sp macro="" textlink="">
          <xdr:nvSpPr>
            <xdr:cNvPr id="4645" name="Control 549" hidden="1">
              <a:extLst>
                <a:ext uri="{63B3BB69-23CF-44E3-9099-C40C66FF867C}">
                  <a14:compatExt spid="_x0000_s46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549</xdr:row>
          <xdr:rowOff>0</xdr:rowOff>
        </xdr:from>
        <xdr:to>
          <xdr:col>0</xdr:col>
          <xdr:colOff>257175</xdr:colOff>
          <xdr:row>550</xdr:row>
          <xdr:rowOff>28575</xdr:rowOff>
        </xdr:to>
        <xdr:sp macro="" textlink="">
          <xdr:nvSpPr>
            <xdr:cNvPr id="4646" name="Control 550" hidden="1">
              <a:extLst>
                <a:ext uri="{63B3BB69-23CF-44E3-9099-C40C66FF867C}">
                  <a14:compatExt spid="_x0000_s46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550</xdr:row>
          <xdr:rowOff>0</xdr:rowOff>
        </xdr:from>
        <xdr:to>
          <xdr:col>0</xdr:col>
          <xdr:colOff>257175</xdr:colOff>
          <xdr:row>551</xdr:row>
          <xdr:rowOff>28575</xdr:rowOff>
        </xdr:to>
        <xdr:sp macro="" textlink="">
          <xdr:nvSpPr>
            <xdr:cNvPr id="4647" name="Control 551" hidden="1">
              <a:extLst>
                <a:ext uri="{63B3BB69-23CF-44E3-9099-C40C66FF867C}">
                  <a14:compatExt spid="_x0000_s46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551</xdr:row>
          <xdr:rowOff>0</xdr:rowOff>
        </xdr:from>
        <xdr:to>
          <xdr:col>0</xdr:col>
          <xdr:colOff>257175</xdr:colOff>
          <xdr:row>552</xdr:row>
          <xdr:rowOff>28575</xdr:rowOff>
        </xdr:to>
        <xdr:sp macro="" textlink="">
          <xdr:nvSpPr>
            <xdr:cNvPr id="4648" name="Control 552" hidden="1">
              <a:extLst>
                <a:ext uri="{63B3BB69-23CF-44E3-9099-C40C66FF867C}">
                  <a14:compatExt spid="_x0000_s46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552</xdr:row>
          <xdr:rowOff>0</xdr:rowOff>
        </xdr:from>
        <xdr:to>
          <xdr:col>0</xdr:col>
          <xdr:colOff>257175</xdr:colOff>
          <xdr:row>553</xdr:row>
          <xdr:rowOff>28575</xdr:rowOff>
        </xdr:to>
        <xdr:sp macro="" textlink="">
          <xdr:nvSpPr>
            <xdr:cNvPr id="4649" name="Control 553" hidden="1">
              <a:extLst>
                <a:ext uri="{63B3BB69-23CF-44E3-9099-C40C66FF867C}">
                  <a14:compatExt spid="_x0000_s46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553</xdr:row>
          <xdr:rowOff>0</xdr:rowOff>
        </xdr:from>
        <xdr:to>
          <xdr:col>0</xdr:col>
          <xdr:colOff>257175</xdr:colOff>
          <xdr:row>554</xdr:row>
          <xdr:rowOff>28575</xdr:rowOff>
        </xdr:to>
        <xdr:sp macro="" textlink="">
          <xdr:nvSpPr>
            <xdr:cNvPr id="4650" name="Control 554" hidden="1">
              <a:extLst>
                <a:ext uri="{63B3BB69-23CF-44E3-9099-C40C66FF867C}">
                  <a14:compatExt spid="_x0000_s46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554</xdr:row>
          <xdr:rowOff>0</xdr:rowOff>
        </xdr:from>
        <xdr:to>
          <xdr:col>0</xdr:col>
          <xdr:colOff>257175</xdr:colOff>
          <xdr:row>555</xdr:row>
          <xdr:rowOff>28575</xdr:rowOff>
        </xdr:to>
        <xdr:sp macro="" textlink="">
          <xdr:nvSpPr>
            <xdr:cNvPr id="4651" name="Control 555" hidden="1">
              <a:extLst>
                <a:ext uri="{63B3BB69-23CF-44E3-9099-C40C66FF867C}">
                  <a14:compatExt spid="_x0000_s46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555</xdr:row>
          <xdr:rowOff>0</xdr:rowOff>
        </xdr:from>
        <xdr:to>
          <xdr:col>0</xdr:col>
          <xdr:colOff>257175</xdr:colOff>
          <xdr:row>556</xdr:row>
          <xdr:rowOff>28575</xdr:rowOff>
        </xdr:to>
        <xdr:sp macro="" textlink="">
          <xdr:nvSpPr>
            <xdr:cNvPr id="4652" name="Control 556" hidden="1">
              <a:extLst>
                <a:ext uri="{63B3BB69-23CF-44E3-9099-C40C66FF867C}">
                  <a14:compatExt spid="_x0000_s46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0</xdr:col>
          <xdr:colOff>257175</xdr:colOff>
          <xdr:row>557</xdr:row>
          <xdr:rowOff>28575</xdr:rowOff>
        </xdr:to>
        <xdr:sp macro="" textlink="">
          <xdr:nvSpPr>
            <xdr:cNvPr id="4653" name="Control 557" hidden="1">
              <a:extLst>
                <a:ext uri="{63B3BB69-23CF-44E3-9099-C40C66FF867C}">
                  <a14:compatExt spid="_x0000_s46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557</xdr:row>
          <xdr:rowOff>0</xdr:rowOff>
        </xdr:from>
        <xdr:to>
          <xdr:col>0</xdr:col>
          <xdr:colOff>257175</xdr:colOff>
          <xdr:row>558</xdr:row>
          <xdr:rowOff>28575</xdr:rowOff>
        </xdr:to>
        <xdr:sp macro="" textlink="">
          <xdr:nvSpPr>
            <xdr:cNvPr id="4654" name="Control 558" hidden="1">
              <a:extLst>
                <a:ext uri="{63B3BB69-23CF-44E3-9099-C40C66FF867C}">
                  <a14:compatExt spid="_x0000_s46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558</xdr:row>
          <xdr:rowOff>0</xdr:rowOff>
        </xdr:from>
        <xdr:to>
          <xdr:col>0</xdr:col>
          <xdr:colOff>257175</xdr:colOff>
          <xdr:row>559</xdr:row>
          <xdr:rowOff>28575</xdr:rowOff>
        </xdr:to>
        <xdr:sp macro="" textlink="">
          <xdr:nvSpPr>
            <xdr:cNvPr id="4655" name="Control 559" hidden="1">
              <a:extLst>
                <a:ext uri="{63B3BB69-23CF-44E3-9099-C40C66FF867C}">
                  <a14:compatExt spid="_x0000_s46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559</xdr:row>
          <xdr:rowOff>0</xdr:rowOff>
        </xdr:from>
        <xdr:to>
          <xdr:col>0</xdr:col>
          <xdr:colOff>257175</xdr:colOff>
          <xdr:row>560</xdr:row>
          <xdr:rowOff>28575</xdr:rowOff>
        </xdr:to>
        <xdr:sp macro="" textlink="">
          <xdr:nvSpPr>
            <xdr:cNvPr id="4656" name="Control 560" hidden="1">
              <a:extLst>
                <a:ext uri="{63B3BB69-23CF-44E3-9099-C40C66FF867C}">
                  <a14:compatExt spid="_x0000_s46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560</xdr:row>
          <xdr:rowOff>0</xdr:rowOff>
        </xdr:from>
        <xdr:to>
          <xdr:col>0</xdr:col>
          <xdr:colOff>257175</xdr:colOff>
          <xdr:row>561</xdr:row>
          <xdr:rowOff>28575</xdr:rowOff>
        </xdr:to>
        <xdr:sp macro="" textlink="">
          <xdr:nvSpPr>
            <xdr:cNvPr id="4657" name="Control 561" hidden="1">
              <a:extLst>
                <a:ext uri="{63B3BB69-23CF-44E3-9099-C40C66FF867C}">
                  <a14:compatExt spid="_x0000_s46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561</xdr:row>
          <xdr:rowOff>0</xdr:rowOff>
        </xdr:from>
        <xdr:to>
          <xdr:col>0</xdr:col>
          <xdr:colOff>257175</xdr:colOff>
          <xdr:row>562</xdr:row>
          <xdr:rowOff>28575</xdr:rowOff>
        </xdr:to>
        <xdr:sp macro="" textlink="">
          <xdr:nvSpPr>
            <xdr:cNvPr id="4658" name="Control 562" hidden="1">
              <a:extLst>
                <a:ext uri="{63B3BB69-23CF-44E3-9099-C40C66FF867C}">
                  <a14:compatExt spid="_x0000_s46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562</xdr:row>
          <xdr:rowOff>0</xdr:rowOff>
        </xdr:from>
        <xdr:to>
          <xdr:col>0</xdr:col>
          <xdr:colOff>257175</xdr:colOff>
          <xdr:row>563</xdr:row>
          <xdr:rowOff>28575</xdr:rowOff>
        </xdr:to>
        <xdr:sp macro="" textlink="">
          <xdr:nvSpPr>
            <xdr:cNvPr id="4659" name="Control 563" hidden="1">
              <a:extLst>
                <a:ext uri="{63B3BB69-23CF-44E3-9099-C40C66FF867C}">
                  <a14:compatExt spid="_x0000_s46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563</xdr:row>
          <xdr:rowOff>0</xdr:rowOff>
        </xdr:from>
        <xdr:to>
          <xdr:col>0</xdr:col>
          <xdr:colOff>257175</xdr:colOff>
          <xdr:row>564</xdr:row>
          <xdr:rowOff>28575</xdr:rowOff>
        </xdr:to>
        <xdr:sp macro="" textlink="">
          <xdr:nvSpPr>
            <xdr:cNvPr id="4660" name="Control 564" hidden="1">
              <a:extLst>
                <a:ext uri="{63B3BB69-23CF-44E3-9099-C40C66FF867C}">
                  <a14:compatExt spid="_x0000_s46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564</xdr:row>
          <xdr:rowOff>0</xdr:rowOff>
        </xdr:from>
        <xdr:to>
          <xdr:col>0</xdr:col>
          <xdr:colOff>257175</xdr:colOff>
          <xdr:row>565</xdr:row>
          <xdr:rowOff>28575</xdr:rowOff>
        </xdr:to>
        <xdr:sp macro="" textlink="">
          <xdr:nvSpPr>
            <xdr:cNvPr id="4661" name="Control 565" hidden="1">
              <a:extLst>
                <a:ext uri="{63B3BB69-23CF-44E3-9099-C40C66FF867C}">
                  <a14:compatExt spid="_x0000_s46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565</xdr:row>
          <xdr:rowOff>0</xdr:rowOff>
        </xdr:from>
        <xdr:to>
          <xdr:col>0</xdr:col>
          <xdr:colOff>257175</xdr:colOff>
          <xdr:row>566</xdr:row>
          <xdr:rowOff>28575</xdr:rowOff>
        </xdr:to>
        <xdr:sp macro="" textlink="">
          <xdr:nvSpPr>
            <xdr:cNvPr id="4662" name="Control 566" hidden="1">
              <a:extLst>
                <a:ext uri="{63B3BB69-23CF-44E3-9099-C40C66FF867C}">
                  <a14:compatExt spid="_x0000_s46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566</xdr:row>
          <xdr:rowOff>0</xdr:rowOff>
        </xdr:from>
        <xdr:to>
          <xdr:col>0</xdr:col>
          <xdr:colOff>257175</xdr:colOff>
          <xdr:row>567</xdr:row>
          <xdr:rowOff>28575</xdr:rowOff>
        </xdr:to>
        <xdr:sp macro="" textlink="">
          <xdr:nvSpPr>
            <xdr:cNvPr id="4663" name="Control 567" hidden="1">
              <a:extLst>
                <a:ext uri="{63B3BB69-23CF-44E3-9099-C40C66FF867C}">
                  <a14:compatExt spid="_x0000_s46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567</xdr:row>
          <xdr:rowOff>0</xdr:rowOff>
        </xdr:from>
        <xdr:to>
          <xdr:col>0</xdr:col>
          <xdr:colOff>257175</xdr:colOff>
          <xdr:row>568</xdr:row>
          <xdr:rowOff>28575</xdr:rowOff>
        </xdr:to>
        <xdr:sp macro="" textlink="">
          <xdr:nvSpPr>
            <xdr:cNvPr id="4664" name="Control 568" hidden="1">
              <a:extLst>
                <a:ext uri="{63B3BB69-23CF-44E3-9099-C40C66FF867C}">
                  <a14:compatExt spid="_x0000_s46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568</xdr:row>
          <xdr:rowOff>0</xdr:rowOff>
        </xdr:from>
        <xdr:to>
          <xdr:col>0</xdr:col>
          <xdr:colOff>257175</xdr:colOff>
          <xdr:row>569</xdr:row>
          <xdr:rowOff>28575</xdr:rowOff>
        </xdr:to>
        <xdr:sp macro="" textlink="">
          <xdr:nvSpPr>
            <xdr:cNvPr id="4665" name="Control 569" hidden="1">
              <a:extLst>
                <a:ext uri="{63B3BB69-23CF-44E3-9099-C40C66FF867C}">
                  <a14:compatExt spid="_x0000_s46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569</xdr:row>
          <xdr:rowOff>0</xdr:rowOff>
        </xdr:from>
        <xdr:to>
          <xdr:col>0</xdr:col>
          <xdr:colOff>257175</xdr:colOff>
          <xdr:row>570</xdr:row>
          <xdr:rowOff>28575</xdr:rowOff>
        </xdr:to>
        <xdr:sp macro="" textlink="">
          <xdr:nvSpPr>
            <xdr:cNvPr id="4666" name="Control 570" hidden="1">
              <a:extLst>
                <a:ext uri="{63B3BB69-23CF-44E3-9099-C40C66FF867C}">
                  <a14:compatExt spid="_x0000_s46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570</xdr:row>
          <xdr:rowOff>0</xdr:rowOff>
        </xdr:from>
        <xdr:to>
          <xdr:col>0</xdr:col>
          <xdr:colOff>257175</xdr:colOff>
          <xdr:row>571</xdr:row>
          <xdr:rowOff>28575</xdr:rowOff>
        </xdr:to>
        <xdr:sp macro="" textlink="">
          <xdr:nvSpPr>
            <xdr:cNvPr id="4667" name="Control 571" hidden="1">
              <a:extLst>
                <a:ext uri="{63B3BB69-23CF-44E3-9099-C40C66FF867C}">
                  <a14:compatExt spid="_x0000_s46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571</xdr:row>
          <xdr:rowOff>0</xdr:rowOff>
        </xdr:from>
        <xdr:to>
          <xdr:col>0</xdr:col>
          <xdr:colOff>257175</xdr:colOff>
          <xdr:row>572</xdr:row>
          <xdr:rowOff>28575</xdr:rowOff>
        </xdr:to>
        <xdr:sp macro="" textlink="">
          <xdr:nvSpPr>
            <xdr:cNvPr id="4668" name="Control 572" hidden="1">
              <a:extLst>
                <a:ext uri="{63B3BB69-23CF-44E3-9099-C40C66FF867C}">
                  <a14:compatExt spid="_x0000_s46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572</xdr:row>
          <xdr:rowOff>0</xdr:rowOff>
        </xdr:from>
        <xdr:to>
          <xdr:col>0</xdr:col>
          <xdr:colOff>257175</xdr:colOff>
          <xdr:row>573</xdr:row>
          <xdr:rowOff>28575</xdr:rowOff>
        </xdr:to>
        <xdr:sp macro="" textlink="">
          <xdr:nvSpPr>
            <xdr:cNvPr id="4669" name="Control 573" hidden="1">
              <a:extLst>
                <a:ext uri="{63B3BB69-23CF-44E3-9099-C40C66FF867C}">
                  <a14:compatExt spid="_x0000_s46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573</xdr:row>
          <xdr:rowOff>0</xdr:rowOff>
        </xdr:from>
        <xdr:to>
          <xdr:col>0</xdr:col>
          <xdr:colOff>257175</xdr:colOff>
          <xdr:row>574</xdr:row>
          <xdr:rowOff>28575</xdr:rowOff>
        </xdr:to>
        <xdr:sp macro="" textlink="">
          <xdr:nvSpPr>
            <xdr:cNvPr id="4670" name="Control 574" hidden="1">
              <a:extLst>
                <a:ext uri="{63B3BB69-23CF-44E3-9099-C40C66FF867C}">
                  <a14:compatExt spid="_x0000_s46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574</xdr:row>
          <xdr:rowOff>0</xdr:rowOff>
        </xdr:from>
        <xdr:to>
          <xdr:col>0</xdr:col>
          <xdr:colOff>257175</xdr:colOff>
          <xdr:row>575</xdr:row>
          <xdr:rowOff>28575</xdr:rowOff>
        </xdr:to>
        <xdr:sp macro="" textlink="">
          <xdr:nvSpPr>
            <xdr:cNvPr id="4671" name="Control 575" hidden="1">
              <a:extLst>
                <a:ext uri="{63B3BB69-23CF-44E3-9099-C40C66FF867C}">
                  <a14:compatExt spid="_x0000_s46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575</xdr:row>
          <xdr:rowOff>0</xdr:rowOff>
        </xdr:from>
        <xdr:to>
          <xdr:col>0</xdr:col>
          <xdr:colOff>257175</xdr:colOff>
          <xdr:row>576</xdr:row>
          <xdr:rowOff>28575</xdr:rowOff>
        </xdr:to>
        <xdr:sp macro="" textlink="">
          <xdr:nvSpPr>
            <xdr:cNvPr id="4672" name="Control 576" hidden="1">
              <a:extLst>
                <a:ext uri="{63B3BB69-23CF-44E3-9099-C40C66FF867C}">
                  <a14:compatExt spid="_x0000_s46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576</xdr:row>
          <xdr:rowOff>0</xdr:rowOff>
        </xdr:from>
        <xdr:to>
          <xdr:col>0</xdr:col>
          <xdr:colOff>257175</xdr:colOff>
          <xdr:row>577</xdr:row>
          <xdr:rowOff>28575</xdr:rowOff>
        </xdr:to>
        <xdr:sp macro="" textlink="">
          <xdr:nvSpPr>
            <xdr:cNvPr id="4673" name="Control 577" hidden="1">
              <a:extLst>
                <a:ext uri="{63B3BB69-23CF-44E3-9099-C40C66FF867C}">
                  <a14:compatExt spid="_x0000_s46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577</xdr:row>
          <xdr:rowOff>0</xdr:rowOff>
        </xdr:from>
        <xdr:to>
          <xdr:col>0</xdr:col>
          <xdr:colOff>257175</xdr:colOff>
          <xdr:row>578</xdr:row>
          <xdr:rowOff>28575</xdr:rowOff>
        </xdr:to>
        <xdr:sp macro="" textlink="">
          <xdr:nvSpPr>
            <xdr:cNvPr id="4674" name="Control 578" hidden="1">
              <a:extLst>
                <a:ext uri="{63B3BB69-23CF-44E3-9099-C40C66FF867C}">
                  <a14:compatExt spid="_x0000_s46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578</xdr:row>
          <xdr:rowOff>0</xdr:rowOff>
        </xdr:from>
        <xdr:to>
          <xdr:col>0</xdr:col>
          <xdr:colOff>257175</xdr:colOff>
          <xdr:row>579</xdr:row>
          <xdr:rowOff>28575</xdr:rowOff>
        </xdr:to>
        <xdr:sp macro="" textlink="">
          <xdr:nvSpPr>
            <xdr:cNvPr id="4675" name="Control 579" hidden="1">
              <a:extLst>
                <a:ext uri="{63B3BB69-23CF-44E3-9099-C40C66FF867C}">
                  <a14:compatExt spid="_x0000_s46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579</xdr:row>
          <xdr:rowOff>0</xdr:rowOff>
        </xdr:from>
        <xdr:to>
          <xdr:col>0</xdr:col>
          <xdr:colOff>257175</xdr:colOff>
          <xdr:row>580</xdr:row>
          <xdr:rowOff>28575</xdr:rowOff>
        </xdr:to>
        <xdr:sp macro="" textlink="">
          <xdr:nvSpPr>
            <xdr:cNvPr id="4676" name="Control 580" hidden="1">
              <a:extLst>
                <a:ext uri="{63B3BB69-23CF-44E3-9099-C40C66FF867C}">
                  <a14:compatExt spid="_x0000_s46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580</xdr:row>
          <xdr:rowOff>0</xdr:rowOff>
        </xdr:from>
        <xdr:to>
          <xdr:col>0</xdr:col>
          <xdr:colOff>257175</xdr:colOff>
          <xdr:row>581</xdr:row>
          <xdr:rowOff>28575</xdr:rowOff>
        </xdr:to>
        <xdr:sp macro="" textlink="">
          <xdr:nvSpPr>
            <xdr:cNvPr id="4677" name="Control 581" hidden="1">
              <a:extLst>
                <a:ext uri="{63B3BB69-23CF-44E3-9099-C40C66FF867C}">
                  <a14:compatExt spid="_x0000_s46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581</xdr:row>
          <xdr:rowOff>0</xdr:rowOff>
        </xdr:from>
        <xdr:to>
          <xdr:col>0</xdr:col>
          <xdr:colOff>257175</xdr:colOff>
          <xdr:row>582</xdr:row>
          <xdr:rowOff>28575</xdr:rowOff>
        </xdr:to>
        <xdr:sp macro="" textlink="">
          <xdr:nvSpPr>
            <xdr:cNvPr id="4678" name="Control 582" hidden="1">
              <a:extLst>
                <a:ext uri="{63B3BB69-23CF-44E3-9099-C40C66FF867C}">
                  <a14:compatExt spid="_x0000_s46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582</xdr:row>
          <xdr:rowOff>0</xdr:rowOff>
        </xdr:from>
        <xdr:to>
          <xdr:col>0</xdr:col>
          <xdr:colOff>257175</xdr:colOff>
          <xdr:row>583</xdr:row>
          <xdr:rowOff>28575</xdr:rowOff>
        </xdr:to>
        <xdr:sp macro="" textlink="">
          <xdr:nvSpPr>
            <xdr:cNvPr id="4679" name="Control 583" hidden="1">
              <a:extLst>
                <a:ext uri="{63B3BB69-23CF-44E3-9099-C40C66FF867C}">
                  <a14:compatExt spid="_x0000_s46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583</xdr:row>
          <xdr:rowOff>0</xdr:rowOff>
        </xdr:from>
        <xdr:to>
          <xdr:col>0</xdr:col>
          <xdr:colOff>257175</xdr:colOff>
          <xdr:row>584</xdr:row>
          <xdr:rowOff>28575</xdr:rowOff>
        </xdr:to>
        <xdr:sp macro="" textlink="">
          <xdr:nvSpPr>
            <xdr:cNvPr id="4680" name="Control 584" hidden="1">
              <a:extLst>
                <a:ext uri="{63B3BB69-23CF-44E3-9099-C40C66FF867C}">
                  <a14:compatExt spid="_x0000_s46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584</xdr:row>
          <xdr:rowOff>0</xdr:rowOff>
        </xdr:from>
        <xdr:to>
          <xdr:col>0</xdr:col>
          <xdr:colOff>257175</xdr:colOff>
          <xdr:row>585</xdr:row>
          <xdr:rowOff>28575</xdr:rowOff>
        </xdr:to>
        <xdr:sp macro="" textlink="">
          <xdr:nvSpPr>
            <xdr:cNvPr id="4681" name="Control 585" hidden="1">
              <a:extLst>
                <a:ext uri="{63B3BB69-23CF-44E3-9099-C40C66FF867C}">
                  <a14:compatExt spid="_x0000_s46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585</xdr:row>
          <xdr:rowOff>0</xdr:rowOff>
        </xdr:from>
        <xdr:to>
          <xdr:col>0</xdr:col>
          <xdr:colOff>257175</xdr:colOff>
          <xdr:row>586</xdr:row>
          <xdr:rowOff>28575</xdr:rowOff>
        </xdr:to>
        <xdr:sp macro="" textlink="">
          <xdr:nvSpPr>
            <xdr:cNvPr id="4682" name="Control 586" hidden="1">
              <a:extLst>
                <a:ext uri="{63B3BB69-23CF-44E3-9099-C40C66FF867C}">
                  <a14:compatExt spid="_x0000_s46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28575</xdr:rowOff>
        </xdr:to>
        <xdr:sp macro="" textlink="">
          <xdr:nvSpPr>
            <xdr:cNvPr id="4683" name="Control 587" hidden="1">
              <a:extLst>
                <a:ext uri="{63B3BB69-23CF-44E3-9099-C40C66FF867C}">
                  <a14:compatExt spid="_x0000_s46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587</xdr:row>
          <xdr:rowOff>0</xdr:rowOff>
        </xdr:from>
        <xdr:to>
          <xdr:col>0</xdr:col>
          <xdr:colOff>257175</xdr:colOff>
          <xdr:row>588</xdr:row>
          <xdr:rowOff>28575</xdr:rowOff>
        </xdr:to>
        <xdr:sp macro="" textlink="">
          <xdr:nvSpPr>
            <xdr:cNvPr id="4684" name="Control 588" hidden="1">
              <a:extLst>
                <a:ext uri="{63B3BB69-23CF-44E3-9099-C40C66FF867C}">
                  <a14:compatExt spid="_x0000_s46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588</xdr:row>
          <xdr:rowOff>0</xdr:rowOff>
        </xdr:from>
        <xdr:to>
          <xdr:col>0</xdr:col>
          <xdr:colOff>257175</xdr:colOff>
          <xdr:row>589</xdr:row>
          <xdr:rowOff>28575</xdr:rowOff>
        </xdr:to>
        <xdr:sp macro="" textlink="">
          <xdr:nvSpPr>
            <xdr:cNvPr id="4685" name="Control 589" hidden="1">
              <a:extLst>
                <a:ext uri="{63B3BB69-23CF-44E3-9099-C40C66FF867C}">
                  <a14:compatExt spid="_x0000_s46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589</xdr:row>
          <xdr:rowOff>0</xdr:rowOff>
        </xdr:from>
        <xdr:to>
          <xdr:col>0</xdr:col>
          <xdr:colOff>257175</xdr:colOff>
          <xdr:row>590</xdr:row>
          <xdr:rowOff>28575</xdr:rowOff>
        </xdr:to>
        <xdr:sp macro="" textlink="">
          <xdr:nvSpPr>
            <xdr:cNvPr id="4686" name="Control 590" hidden="1">
              <a:extLst>
                <a:ext uri="{63B3BB69-23CF-44E3-9099-C40C66FF867C}">
                  <a14:compatExt spid="_x0000_s46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590</xdr:row>
          <xdr:rowOff>0</xdr:rowOff>
        </xdr:from>
        <xdr:to>
          <xdr:col>0</xdr:col>
          <xdr:colOff>257175</xdr:colOff>
          <xdr:row>591</xdr:row>
          <xdr:rowOff>28575</xdr:rowOff>
        </xdr:to>
        <xdr:sp macro="" textlink="">
          <xdr:nvSpPr>
            <xdr:cNvPr id="4687" name="Control 591" hidden="1">
              <a:extLst>
                <a:ext uri="{63B3BB69-23CF-44E3-9099-C40C66FF867C}">
                  <a14:compatExt spid="_x0000_s46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591</xdr:row>
          <xdr:rowOff>0</xdr:rowOff>
        </xdr:from>
        <xdr:to>
          <xdr:col>0</xdr:col>
          <xdr:colOff>257175</xdr:colOff>
          <xdr:row>592</xdr:row>
          <xdr:rowOff>28575</xdr:rowOff>
        </xdr:to>
        <xdr:sp macro="" textlink="">
          <xdr:nvSpPr>
            <xdr:cNvPr id="4688" name="Control 592" hidden="1">
              <a:extLst>
                <a:ext uri="{63B3BB69-23CF-44E3-9099-C40C66FF867C}">
                  <a14:compatExt spid="_x0000_s46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592</xdr:row>
          <xdr:rowOff>0</xdr:rowOff>
        </xdr:from>
        <xdr:to>
          <xdr:col>0</xdr:col>
          <xdr:colOff>257175</xdr:colOff>
          <xdr:row>593</xdr:row>
          <xdr:rowOff>28575</xdr:rowOff>
        </xdr:to>
        <xdr:sp macro="" textlink="">
          <xdr:nvSpPr>
            <xdr:cNvPr id="4689" name="Control 593" hidden="1">
              <a:extLst>
                <a:ext uri="{63B3BB69-23CF-44E3-9099-C40C66FF867C}">
                  <a14:compatExt spid="_x0000_s46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593</xdr:row>
          <xdr:rowOff>0</xdr:rowOff>
        </xdr:from>
        <xdr:to>
          <xdr:col>0</xdr:col>
          <xdr:colOff>257175</xdr:colOff>
          <xdr:row>594</xdr:row>
          <xdr:rowOff>28575</xdr:rowOff>
        </xdr:to>
        <xdr:sp macro="" textlink="">
          <xdr:nvSpPr>
            <xdr:cNvPr id="4690" name="Control 594" hidden="1">
              <a:extLst>
                <a:ext uri="{63B3BB69-23CF-44E3-9099-C40C66FF867C}">
                  <a14:compatExt spid="_x0000_s46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594</xdr:row>
          <xdr:rowOff>0</xdr:rowOff>
        </xdr:from>
        <xdr:to>
          <xdr:col>0</xdr:col>
          <xdr:colOff>257175</xdr:colOff>
          <xdr:row>595</xdr:row>
          <xdr:rowOff>28575</xdr:rowOff>
        </xdr:to>
        <xdr:sp macro="" textlink="">
          <xdr:nvSpPr>
            <xdr:cNvPr id="4691" name="Control 595" hidden="1">
              <a:extLst>
                <a:ext uri="{63B3BB69-23CF-44E3-9099-C40C66FF867C}">
                  <a14:compatExt spid="_x0000_s46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596</xdr:row>
          <xdr:rowOff>0</xdr:rowOff>
        </xdr:from>
        <xdr:to>
          <xdr:col>0</xdr:col>
          <xdr:colOff>257175</xdr:colOff>
          <xdr:row>597</xdr:row>
          <xdr:rowOff>28575</xdr:rowOff>
        </xdr:to>
        <xdr:sp macro="" textlink="">
          <xdr:nvSpPr>
            <xdr:cNvPr id="4692" name="Control 596" hidden="1">
              <a:extLst>
                <a:ext uri="{63B3BB69-23CF-44E3-9099-C40C66FF867C}">
                  <a14:compatExt spid="_x0000_s46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596</xdr:row>
          <xdr:rowOff>0</xdr:rowOff>
        </xdr:from>
        <xdr:to>
          <xdr:col>0</xdr:col>
          <xdr:colOff>257175</xdr:colOff>
          <xdr:row>597</xdr:row>
          <xdr:rowOff>28575</xdr:rowOff>
        </xdr:to>
        <xdr:sp macro="" textlink="">
          <xdr:nvSpPr>
            <xdr:cNvPr id="4693" name="Control 597" hidden="1">
              <a:extLst>
                <a:ext uri="{63B3BB69-23CF-44E3-9099-C40C66FF867C}">
                  <a14:compatExt spid="_x0000_s46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599</xdr:row>
          <xdr:rowOff>0</xdr:rowOff>
        </xdr:from>
        <xdr:to>
          <xdr:col>0</xdr:col>
          <xdr:colOff>257175</xdr:colOff>
          <xdr:row>600</xdr:row>
          <xdr:rowOff>28575</xdr:rowOff>
        </xdr:to>
        <xdr:sp macro="" textlink="">
          <xdr:nvSpPr>
            <xdr:cNvPr id="4694" name="Control 598" hidden="1">
              <a:extLst>
                <a:ext uri="{63B3BB69-23CF-44E3-9099-C40C66FF867C}">
                  <a14:compatExt spid="_x0000_s46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599</xdr:row>
          <xdr:rowOff>0</xdr:rowOff>
        </xdr:from>
        <xdr:to>
          <xdr:col>0</xdr:col>
          <xdr:colOff>257175</xdr:colOff>
          <xdr:row>600</xdr:row>
          <xdr:rowOff>28575</xdr:rowOff>
        </xdr:to>
        <xdr:sp macro="" textlink="">
          <xdr:nvSpPr>
            <xdr:cNvPr id="4695" name="Control 599" hidden="1">
              <a:extLst>
                <a:ext uri="{63B3BB69-23CF-44E3-9099-C40C66FF867C}">
                  <a14:compatExt spid="_x0000_s46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599</xdr:row>
          <xdr:rowOff>0</xdr:rowOff>
        </xdr:from>
        <xdr:to>
          <xdr:col>0</xdr:col>
          <xdr:colOff>257175</xdr:colOff>
          <xdr:row>600</xdr:row>
          <xdr:rowOff>28575</xdr:rowOff>
        </xdr:to>
        <xdr:sp macro="" textlink="">
          <xdr:nvSpPr>
            <xdr:cNvPr id="4696" name="Control 600" hidden="1">
              <a:extLst>
                <a:ext uri="{63B3BB69-23CF-44E3-9099-C40C66FF867C}">
                  <a14:compatExt spid="_x0000_s46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601</xdr:row>
          <xdr:rowOff>0</xdr:rowOff>
        </xdr:from>
        <xdr:to>
          <xdr:col>0</xdr:col>
          <xdr:colOff>257175</xdr:colOff>
          <xdr:row>602</xdr:row>
          <xdr:rowOff>28575</xdr:rowOff>
        </xdr:to>
        <xdr:sp macro="" textlink="">
          <xdr:nvSpPr>
            <xdr:cNvPr id="4697" name="Control 601" hidden="1">
              <a:extLst>
                <a:ext uri="{63B3BB69-23CF-44E3-9099-C40C66FF867C}">
                  <a14:compatExt spid="_x0000_s46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601</xdr:row>
          <xdr:rowOff>0</xdr:rowOff>
        </xdr:from>
        <xdr:to>
          <xdr:col>0</xdr:col>
          <xdr:colOff>257175</xdr:colOff>
          <xdr:row>602</xdr:row>
          <xdr:rowOff>28575</xdr:rowOff>
        </xdr:to>
        <xdr:sp macro="" textlink="">
          <xdr:nvSpPr>
            <xdr:cNvPr id="4698" name="Control 602" hidden="1">
              <a:extLst>
                <a:ext uri="{63B3BB69-23CF-44E3-9099-C40C66FF867C}">
                  <a14:compatExt spid="_x0000_s46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602</xdr:row>
          <xdr:rowOff>0</xdr:rowOff>
        </xdr:from>
        <xdr:to>
          <xdr:col>0</xdr:col>
          <xdr:colOff>257175</xdr:colOff>
          <xdr:row>603</xdr:row>
          <xdr:rowOff>28575</xdr:rowOff>
        </xdr:to>
        <xdr:sp macro="" textlink="">
          <xdr:nvSpPr>
            <xdr:cNvPr id="4699" name="Control 603" hidden="1">
              <a:extLst>
                <a:ext uri="{63B3BB69-23CF-44E3-9099-C40C66FF867C}">
                  <a14:compatExt spid="_x0000_s46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603</xdr:row>
          <xdr:rowOff>0</xdr:rowOff>
        </xdr:from>
        <xdr:to>
          <xdr:col>0</xdr:col>
          <xdr:colOff>257175</xdr:colOff>
          <xdr:row>604</xdr:row>
          <xdr:rowOff>28575</xdr:rowOff>
        </xdr:to>
        <xdr:sp macro="" textlink="">
          <xdr:nvSpPr>
            <xdr:cNvPr id="4700" name="Control 604" hidden="1">
              <a:extLst>
                <a:ext uri="{63B3BB69-23CF-44E3-9099-C40C66FF867C}">
                  <a14:compatExt spid="_x0000_s47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0</xdr:col>
          <xdr:colOff>257175</xdr:colOff>
          <xdr:row>605</xdr:row>
          <xdr:rowOff>28575</xdr:rowOff>
        </xdr:to>
        <xdr:sp macro="" textlink="">
          <xdr:nvSpPr>
            <xdr:cNvPr id="4701" name="Control 605" hidden="1">
              <a:extLst>
                <a:ext uri="{63B3BB69-23CF-44E3-9099-C40C66FF867C}">
                  <a14:compatExt spid="_x0000_s47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605</xdr:row>
          <xdr:rowOff>0</xdr:rowOff>
        </xdr:from>
        <xdr:to>
          <xdr:col>0</xdr:col>
          <xdr:colOff>257175</xdr:colOff>
          <xdr:row>606</xdr:row>
          <xdr:rowOff>28575</xdr:rowOff>
        </xdr:to>
        <xdr:sp macro="" textlink="">
          <xdr:nvSpPr>
            <xdr:cNvPr id="4702" name="Control 606" hidden="1">
              <a:extLst>
                <a:ext uri="{63B3BB69-23CF-44E3-9099-C40C66FF867C}">
                  <a14:compatExt spid="_x0000_s47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606</xdr:row>
          <xdr:rowOff>0</xdr:rowOff>
        </xdr:from>
        <xdr:to>
          <xdr:col>0</xdr:col>
          <xdr:colOff>257175</xdr:colOff>
          <xdr:row>607</xdr:row>
          <xdr:rowOff>28575</xdr:rowOff>
        </xdr:to>
        <xdr:sp macro="" textlink="">
          <xdr:nvSpPr>
            <xdr:cNvPr id="4703" name="Control 607" hidden="1">
              <a:extLst>
                <a:ext uri="{63B3BB69-23CF-44E3-9099-C40C66FF867C}">
                  <a14:compatExt spid="_x0000_s47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607</xdr:row>
          <xdr:rowOff>0</xdr:rowOff>
        </xdr:from>
        <xdr:to>
          <xdr:col>0</xdr:col>
          <xdr:colOff>257175</xdr:colOff>
          <xdr:row>608</xdr:row>
          <xdr:rowOff>28575</xdr:rowOff>
        </xdr:to>
        <xdr:sp macro="" textlink="">
          <xdr:nvSpPr>
            <xdr:cNvPr id="4704" name="Control 608" hidden="1">
              <a:extLst>
                <a:ext uri="{63B3BB69-23CF-44E3-9099-C40C66FF867C}">
                  <a14:compatExt spid="_x0000_s47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608</xdr:row>
          <xdr:rowOff>0</xdr:rowOff>
        </xdr:from>
        <xdr:to>
          <xdr:col>0</xdr:col>
          <xdr:colOff>257175</xdr:colOff>
          <xdr:row>609</xdr:row>
          <xdr:rowOff>28575</xdr:rowOff>
        </xdr:to>
        <xdr:sp macro="" textlink="">
          <xdr:nvSpPr>
            <xdr:cNvPr id="4705" name="Control 609" hidden="1">
              <a:extLst>
                <a:ext uri="{63B3BB69-23CF-44E3-9099-C40C66FF867C}">
                  <a14:compatExt spid="_x0000_s47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609</xdr:row>
          <xdr:rowOff>0</xdr:rowOff>
        </xdr:from>
        <xdr:to>
          <xdr:col>0</xdr:col>
          <xdr:colOff>257175</xdr:colOff>
          <xdr:row>610</xdr:row>
          <xdr:rowOff>28575</xdr:rowOff>
        </xdr:to>
        <xdr:sp macro="" textlink="">
          <xdr:nvSpPr>
            <xdr:cNvPr id="4706" name="Control 610" hidden="1">
              <a:extLst>
                <a:ext uri="{63B3BB69-23CF-44E3-9099-C40C66FF867C}">
                  <a14:compatExt spid="_x0000_s47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610</xdr:row>
          <xdr:rowOff>0</xdr:rowOff>
        </xdr:from>
        <xdr:to>
          <xdr:col>0</xdr:col>
          <xdr:colOff>257175</xdr:colOff>
          <xdr:row>611</xdr:row>
          <xdr:rowOff>28575</xdr:rowOff>
        </xdr:to>
        <xdr:sp macro="" textlink="">
          <xdr:nvSpPr>
            <xdr:cNvPr id="4707" name="Control 611" hidden="1">
              <a:extLst>
                <a:ext uri="{63B3BB69-23CF-44E3-9099-C40C66FF867C}">
                  <a14:compatExt spid="_x0000_s47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611</xdr:row>
          <xdr:rowOff>0</xdr:rowOff>
        </xdr:from>
        <xdr:to>
          <xdr:col>0</xdr:col>
          <xdr:colOff>257175</xdr:colOff>
          <xdr:row>612</xdr:row>
          <xdr:rowOff>28575</xdr:rowOff>
        </xdr:to>
        <xdr:sp macro="" textlink="">
          <xdr:nvSpPr>
            <xdr:cNvPr id="4708" name="Control 612" hidden="1">
              <a:extLst>
                <a:ext uri="{63B3BB69-23CF-44E3-9099-C40C66FF867C}">
                  <a14:compatExt spid="_x0000_s47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612</xdr:row>
          <xdr:rowOff>0</xdr:rowOff>
        </xdr:from>
        <xdr:to>
          <xdr:col>0</xdr:col>
          <xdr:colOff>257175</xdr:colOff>
          <xdr:row>613</xdr:row>
          <xdr:rowOff>28575</xdr:rowOff>
        </xdr:to>
        <xdr:sp macro="" textlink="">
          <xdr:nvSpPr>
            <xdr:cNvPr id="4709" name="Control 613" hidden="1">
              <a:extLst>
                <a:ext uri="{63B3BB69-23CF-44E3-9099-C40C66FF867C}">
                  <a14:compatExt spid="_x0000_s47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613</xdr:row>
          <xdr:rowOff>0</xdr:rowOff>
        </xdr:from>
        <xdr:to>
          <xdr:col>0</xdr:col>
          <xdr:colOff>257175</xdr:colOff>
          <xdr:row>614</xdr:row>
          <xdr:rowOff>28575</xdr:rowOff>
        </xdr:to>
        <xdr:sp macro="" textlink="">
          <xdr:nvSpPr>
            <xdr:cNvPr id="4710" name="Control 614" hidden="1">
              <a:extLst>
                <a:ext uri="{63B3BB69-23CF-44E3-9099-C40C66FF867C}">
                  <a14:compatExt spid="_x0000_s47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614</xdr:row>
          <xdr:rowOff>0</xdr:rowOff>
        </xdr:from>
        <xdr:to>
          <xdr:col>0</xdr:col>
          <xdr:colOff>257175</xdr:colOff>
          <xdr:row>615</xdr:row>
          <xdr:rowOff>28575</xdr:rowOff>
        </xdr:to>
        <xdr:sp macro="" textlink="">
          <xdr:nvSpPr>
            <xdr:cNvPr id="4711" name="Control 615" hidden="1">
              <a:extLst>
                <a:ext uri="{63B3BB69-23CF-44E3-9099-C40C66FF867C}">
                  <a14:compatExt spid="_x0000_s47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615</xdr:row>
          <xdr:rowOff>0</xdr:rowOff>
        </xdr:from>
        <xdr:to>
          <xdr:col>0</xdr:col>
          <xdr:colOff>257175</xdr:colOff>
          <xdr:row>616</xdr:row>
          <xdr:rowOff>28575</xdr:rowOff>
        </xdr:to>
        <xdr:sp macro="" textlink="">
          <xdr:nvSpPr>
            <xdr:cNvPr id="4712" name="Control 616" hidden="1">
              <a:extLst>
                <a:ext uri="{63B3BB69-23CF-44E3-9099-C40C66FF867C}">
                  <a14:compatExt spid="_x0000_s47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616</xdr:row>
          <xdr:rowOff>0</xdr:rowOff>
        </xdr:from>
        <xdr:to>
          <xdr:col>0</xdr:col>
          <xdr:colOff>257175</xdr:colOff>
          <xdr:row>617</xdr:row>
          <xdr:rowOff>28575</xdr:rowOff>
        </xdr:to>
        <xdr:sp macro="" textlink="">
          <xdr:nvSpPr>
            <xdr:cNvPr id="4713" name="Control 617" hidden="1">
              <a:extLst>
                <a:ext uri="{63B3BB69-23CF-44E3-9099-C40C66FF867C}">
                  <a14:compatExt spid="_x0000_s47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617</xdr:row>
          <xdr:rowOff>0</xdr:rowOff>
        </xdr:from>
        <xdr:to>
          <xdr:col>0</xdr:col>
          <xdr:colOff>257175</xdr:colOff>
          <xdr:row>618</xdr:row>
          <xdr:rowOff>28575</xdr:rowOff>
        </xdr:to>
        <xdr:sp macro="" textlink="">
          <xdr:nvSpPr>
            <xdr:cNvPr id="4714" name="Control 618" hidden="1">
              <a:extLst>
                <a:ext uri="{63B3BB69-23CF-44E3-9099-C40C66FF867C}">
                  <a14:compatExt spid="_x0000_s47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618</xdr:row>
          <xdr:rowOff>0</xdr:rowOff>
        </xdr:from>
        <xdr:to>
          <xdr:col>0</xdr:col>
          <xdr:colOff>257175</xdr:colOff>
          <xdr:row>619</xdr:row>
          <xdr:rowOff>28575</xdr:rowOff>
        </xdr:to>
        <xdr:sp macro="" textlink="">
          <xdr:nvSpPr>
            <xdr:cNvPr id="4715" name="Control 619" hidden="1">
              <a:extLst>
                <a:ext uri="{63B3BB69-23CF-44E3-9099-C40C66FF867C}">
                  <a14:compatExt spid="_x0000_s47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619</xdr:row>
          <xdr:rowOff>0</xdr:rowOff>
        </xdr:from>
        <xdr:to>
          <xdr:col>0</xdr:col>
          <xdr:colOff>257175</xdr:colOff>
          <xdr:row>620</xdr:row>
          <xdr:rowOff>28575</xdr:rowOff>
        </xdr:to>
        <xdr:sp macro="" textlink="">
          <xdr:nvSpPr>
            <xdr:cNvPr id="4716" name="Control 620" hidden="1">
              <a:extLst>
                <a:ext uri="{63B3BB69-23CF-44E3-9099-C40C66FF867C}">
                  <a14:compatExt spid="_x0000_s47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620</xdr:row>
          <xdr:rowOff>0</xdr:rowOff>
        </xdr:from>
        <xdr:to>
          <xdr:col>0</xdr:col>
          <xdr:colOff>257175</xdr:colOff>
          <xdr:row>621</xdr:row>
          <xdr:rowOff>28575</xdr:rowOff>
        </xdr:to>
        <xdr:sp macro="" textlink="">
          <xdr:nvSpPr>
            <xdr:cNvPr id="4717" name="Control 621" hidden="1">
              <a:extLst>
                <a:ext uri="{63B3BB69-23CF-44E3-9099-C40C66FF867C}">
                  <a14:compatExt spid="_x0000_s47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621</xdr:row>
          <xdr:rowOff>0</xdr:rowOff>
        </xdr:from>
        <xdr:to>
          <xdr:col>0</xdr:col>
          <xdr:colOff>257175</xdr:colOff>
          <xdr:row>622</xdr:row>
          <xdr:rowOff>28575</xdr:rowOff>
        </xdr:to>
        <xdr:sp macro="" textlink="">
          <xdr:nvSpPr>
            <xdr:cNvPr id="4718" name="Control 622" hidden="1">
              <a:extLst>
                <a:ext uri="{63B3BB69-23CF-44E3-9099-C40C66FF867C}">
                  <a14:compatExt spid="_x0000_s47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622</xdr:row>
          <xdr:rowOff>0</xdr:rowOff>
        </xdr:from>
        <xdr:to>
          <xdr:col>0</xdr:col>
          <xdr:colOff>257175</xdr:colOff>
          <xdr:row>623</xdr:row>
          <xdr:rowOff>28575</xdr:rowOff>
        </xdr:to>
        <xdr:sp macro="" textlink="">
          <xdr:nvSpPr>
            <xdr:cNvPr id="4719" name="Control 623" hidden="1">
              <a:extLst>
                <a:ext uri="{63B3BB69-23CF-44E3-9099-C40C66FF867C}">
                  <a14:compatExt spid="_x0000_s47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623</xdr:row>
          <xdr:rowOff>0</xdr:rowOff>
        </xdr:from>
        <xdr:to>
          <xdr:col>0</xdr:col>
          <xdr:colOff>257175</xdr:colOff>
          <xdr:row>624</xdr:row>
          <xdr:rowOff>28575</xdr:rowOff>
        </xdr:to>
        <xdr:sp macro="" textlink="">
          <xdr:nvSpPr>
            <xdr:cNvPr id="4720" name="Control 624" hidden="1">
              <a:extLst>
                <a:ext uri="{63B3BB69-23CF-44E3-9099-C40C66FF867C}">
                  <a14:compatExt spid="_x0000_s47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624</xdr:row>
          <xdr:rowOff>0</xdr:rowOff>
        </xdr:from>
        <xdr:to>
          <xdr:col>0</xdr:col>
          <xdr:colOff>257175</xdr:colOff>
          <xdr:row>625</xdr:row>
          <xdr:rowOff>28575</xdr:rowOff>
        </xdr:to>
        <xdr:sp macro="" textlink="">
          <xdr:nvSpPr>
            <xdr:cNvPr id="4721" name="Control 625" hidden="1">
              <a:extLst>
                <a:ext uri="{63B3BB69-23CF-44E3-9099-C40C66FF867C}">
                  <a14:compatExt spid="_x0000_s47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625</xdr:row>
          <xdr:rowOff>0</xdr:rowOff>
        </xdr:from>
        <xdr:to>
          <xdr:col>0</xdr:col>
          <xdr:colOff>257175</xdr:colOff>
          <xdr:row>626</xdr:row>
          <xdr:rowOff>28575</xdr:rowOff>
        </xdr:to>
        <xdr:sp macro="" textlink="">
          <xdr:nvSpPr>
            <xdr:cNvPr id="4722" name="Control 626" hidden="1">
              <a:extLst>
                <a:ext uri="{63B3BB69-23CF-44E3-9099-C40C66FF867C}">
                  <a14:compatExt spid="_x0000_s47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626</xdr:row>
          <xdr:rowOff>0</xdr:rowOff>
        </xdr:from>
        <xdr:to>
          <xdr:col>0</xdr:col>
          <xdr:colOff>257175</xdr:colOff>
          <xdr:row>627</xdr:row>
          <xdr:rowOff>28575</xdr:rowOff>
        </xdr:to>
        <xdr:sp macro="" textlink="">
          <xdr:nvSpPr>
            <xdr:cNvPr id="4723" name="Control 627" hidden="1">
              <a:extLst>
                <a:ext uri="{63B3BB69-23CF-44E3-9099-C40C66FF867C}">
                  <a14:compatExt spid="_x0000_s47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627</xdr:row>
          <xdr:rowOff>0</xdr:rowOff>
        </xdr:from>
        <xdr:to>
          <xdr:col>0</xdr:col>
          <xdr:colOff>257175</xdr:colOff>
          <xdr:row>628</xdr:row>
          <xdr:rowOff>28575</xdr:rowOff>
        </xdr:to>
        <xdr:sp macro="" textlink="">
          <xdr:nvSpPr>
            <xdr:cNvPr id="4724" name="Control 628" hidden="1">
              <a:extLst>
                <a:ext uri="{63B3BB69-23CF-44E3-9099-C40C66FF867C}">
                  <a14:compatExt spid="_x0000_s47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628</xdr:row>
          <xdr:rowOff>0</xdr:rowOff>
        </xdr:from>
        <xdr:to>
          <xdr:col>0</xdr:col>
          <xdr:colOff>257175</xdr:colOff>
          <xdr:row>629</xdr:row>
          <xdr:rowOff>28575</xdr:rowOff>
        </xdr:to>
        <xdr:sp macro="" textlink="">
          <xdr:nvSpPr>
            <xdr:cNvPr id="4725" name="Control 629" hidden="1">
              <a:extLst>
                <a:ext uri="{63B3BB69-23CF-44E3-9099-C40C66FF867C}">
                  <a14:compatExt spid="_x0000_s47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629</xdr:row>
          <xdr:rowOff>0</xdr:rowOff>
        </xdr:from>
        <xdr:to>
          <xdr:col>0</xdr:col>
          <xdr:colOff>257175</xdr:colOff>
          <xdr:row>630</xdr:row>
          <xdr:rowOff>28575</xdr:rowOff>
        </xdr:to>
        <xdr:sp macro="" textlink="">
          <xdr:nvSpPr>
            <xdr:cNvPr id="4726" name="Control 630" hidden="1">
              <a:extLst>
                <a:ext uri="{63B3BB69-23CF-44E3-9099-C40C66FF867C}">
                  <a14:compatExt spid="_x0000_s47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630</xdr:row>
          <xdr:rowOff>0</xdr:rowOff>
        </xdr:from>
        <xdr:to>
          <xdr:col>0</xdr:col>
          <xdr:colOff>257175</xdr:colOff>
          <xdr:row>631</xdr:row>
          <xdr:rowOff>28575</xdr:rowOff>
        </xdr:to>
        <xdr:sp macro="" textlink="">
          <xdr:nvSpPr>
            <xdr:cNvPr id="4727" name="Control 631" hidden="1">
              <a:extLst>
                <a:ext uri="{63B3BB69-23CF-44E3-9099-C40C66FF867C}">
                  <a14:compatExt spid="_x0000_s47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631</xdr:row>
          <xdr:rowOff>0</xdr:rowOff>
        </xdr:from>
        <xdr:to>
          <xdr:col>0</xdr:col>
          <xdr:colOff>257175</xdr:colOff>
          <xdr:row>632</xdr:row>
          <xdr:rowOff>28575</xdr:rowOff>
        </xdr:to>
        <xdr:sp macro="" textlink="">
          <xdr:nvSpPr>
            <xdr:cNvPr id="4728" name="Control 632" hidden="1">
              <a:extLst>
                <a:ext uri="{63B3BB69-23CF-44E3-9099-C40C66FF867C}">
                  <a14:compatExt spid="_x0000_s47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632</xdr:row>
          <xdr:rowOff>0</xdr:rowOff>
        </xdr:from>
        <xdr:to>
          <xdr:col>0</xdr:col>
          <xdr:colOff>257175</xdr:colOff>
          <xdr:row>633</xdr:row>
          <xdr:rowOff>28575</xdr:rowOff>
        </xdr:to>
        <xdr:sp macro="" textlink="">
          <xdr:nvSpPr>
            <xdr:cNvPr id="4729" name="Control 633" hidden="1">
              <a:extLst>
                <a:ext uri="{63B3BB69-23CF-44E3-9099-C40C66FF867C}">
                  <a14:compatExt spid="_x0000_s47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633</xdr:row>
          <xdr:rowOff>0</xdr:rowOff>
        </xdr:from>
        <xdr:to>
          <xdr:col>0</xdr:col>
          <xdr:colOff>257175</xdr:colOff>
          <xdr:row>634</xdr:row>
          <xdr:rowOff>28575</xdr:rowOff>
        </xdr:to>
        <xdr:sp macro="" textlink="">
          <xdr:nvSpPr>
            <xdr:cNvPr id="4730" name="Control 634" hidden="1">
              <a:extLst>
                <a:ext uri="{63B3BB69-23CF-44E3-9099-C40C66FF867C}">
                  <a14:compatExt spid="_x0000_s47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634</xdr:row>
          <xdr:rowOff>0</xdr:rowOff>
        </xdr:from>
        <xdr:to>
          <xdr:col>0</xdr:col>
          <xdr:colOff>257175</xdr:colOff>
          <xdr:row>635</xdr:row>
          <xdr:rowOff>28575</xdr:rowOff>
        </xdr:to>
        <xdr:sp macro="" textlink="">
          <xdr:nvSpPr>
            <xdr:cNvPr id="4731" name="Control 635" hidden="1">
              <a:extLst>
                <a:ext uri="{63B3BB69-23CF-44E3-9099-C40C66FF867C}">
                  <a14:compatExt spid="_x0000_s47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635</xdr:row>
          <xdr:rowOff>0</xdr:rowOff>
        </xdr:from>
        <xdr:to>
          <xdr:col>0</xdr:col>
          <xdr:colOff>257175</xdr:colOff>
          <xdr:row>636</xdr:row>
          <xdr:rowOff>28575</xdr:rowOff>
        </xdr:to>
        <xdr:sp macro="" textlink="">
          <xdr:nvSpPr>
            <xdr:cNvPr id="4732" name="Control 636" hidden="1">
              <a:extLst>
                <a:ext uri="{63B3BB69-23CF-44E3-9099-C40C66FF867C}">
                  <a14:compatExt spid="_x0000_s47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636</xdr:row>
          <xdr:rowOff>0</xdr:rowOff>
        </xdr:from>
        <xdr:to>
          <xdr:col>0</xdr:col>
          <xdr:colOff>257175</xdr:colOff>
          <xdr:row>637</xdr:row>
          <xdr:rowOff>28575</xdr:rowOff>
        </xdr:to>
        <xdr:sp macro="" textlink="">
          <xdr:nvSpPr>
            <xdr:cNvPr id="4733" name="Control 637" hidden="1">
              <a:extLst>
                <a:ext uri="{63B3BB69-23CF-44E3-9099-C40C66FF867C}">
                  <a14:compatExt spid="_x0000_s47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637</xdr:row>
          <xdr:rowOff>0</xdr:rowOff>
        </xdr:from>
        <xdr:to>
          <xdr:col>0</xdr:col>
          <xdr:colOff>257175</xdr:colOff>
          <xdr:row>638</xdr:row>
          <xdr:rowOff>28575</xdr:rowOff>
        </xdr:to>
        <xdr:sp macro="" textlink="">
          <xdr:nvSpPr>
            <xdr:cNvPr id="4734" name="Control 638" hidden="1">
              <a:extLst>
                <a:ext uri="{63B3BB69-23CF-44E3-9099-C40C66FF867C}">
                  <a14:compatExt spid="_x0000_s47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638</xdr:row>
          <xdr:rowOff>0</xdr:rowOff>
        </xdr:from>
        <xdr:to>
          <xdr:col>0</xdr:col>
          <xdr:colOff>257175</xdr:colOff>
          <xdr:row>639</xdr:row>
          <xdr:rowOff>28575</xdr:rowOff>
        </xdr:to>
        <xdr:sp macro="" textlink="">
          <xdr:nvSpPr>
            <xdr:cNvPr id="4735" name="Control 639" hidden="1">
              <a:extLst>
                <a:ext uri="{63B3BB69-23CF-44E3-9099-C40C66FF867C}">
                  <a14:compatExt spid="_x0000_s47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639</xdr:row>
          <xdr:rowOff>0</xdr:rowOff>
        </xdr:from>
        <xdr:to>
          <xdr:col>0</xdr:col>
          <xdr:colOff>257175</xdr:colOff>
          <xdr:row>640</xdr:row>
          <xdr:rowOff>28575</xdr:rowOff>
        </xdr:to>
        <xdr:sp macro="" textlink="">
          <xdr:nvSpPr>
            <xdr:cNvPr id="4736" name="Control 640" hidden="1">
              <a:extLst>
                <a:ext uri="{63B3BB69-23CF-44E3-9099-C40C66FF867C}">
                  <a14:compatExt spid="_x0000_s47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640</xdr:row>
          <xdr:rowOff>0</xdr:rowOff>
        </xdr:from>
        <xdr:to>
          <xdr:col>0</xdr:col>
          <xdr:colOff>257175</xdr:colOff>
          <xdr:row>641</xdr:row>
          <xdr:rowOff>28575</xdr:rowOff>
        </xdr:to>
        <xdr:sp macro="" textlink="">
          <xdr:nvSpPr>
            <xdr:cNvPr id="4737" name="Control 641" hidden="1">
              <a:extLst>
                <a:ext uri="{63B3BB69-23CF-44E3-9099-C40C66FF867C}">
                  <a14:compatExt spid="_x0000_s47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641</xdr:row>
          <xdr:rowOff>0</xdr:rowOff>
        </xdr:from>
        <xdr:to>
          <xdr:col>0</xdr:col>
          <xdr:colOff>257175</xdr:colOff>
          <xdr:row>642</xdr:row>
          <xdr:rowOff>28575</xdr:rowOff>
        </xdr:to>
        <xdr:sp macro="" textlink="">
          <xdr:nvSpPr>
            <xdr:cNvPr id="4738" name="Control 642" hidden="1">
              <a:extLst>
                <a:ext uri="{63B3BB69-23CF-44E3-9099-C40C66FF867C}">
                  <a14:compatExt spid="_x0000_s47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642</xdr:row>
          <xdr:rowOff>0</xdr:rowOff>
        </xdr:from>
        <xdr:to>
          <xdr:col>0</xdr:col>
          <xdr:colOff>257175</xdr:colOff>
          <xdr:row>643</xdr:row>
          <xdr:rowOff>28575</xdr:rowOff>
        </xdr:to>
        <xdr:sp macro="" textlink="">
          <xdr:nvSpPr>
            <xdr:cNvPr id="4739" name="Control 643" hidden="1">
              <a:extLst>
                <a:ext uri="{63B3BB69-23CF-44E3-9099-C40C66FF867C}">
                  <a14:compatExt spid="_x0000_s47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643</xdr:row>
          <xdr:rowOff>0</xdr:rowOff>
        </xdr:from>
        <xdr:to>
          <xdr:col>0</xdr:col>
          <xdr:colOff>257175</xdr:colOff>
          <xdr:row>644</xdr:row>
          <xdr:rowOff>28575</xdr:rowOff>
        </xdr:to>
        <xdr:sp macro="" textlink="">
          <xdr:nvSpPr>
            <xdr:cNvPr id="4740" name="Control 644" hidden="1">
              <a:extLst>
                <a:ext uri="{63B3BB69-23CF-44E3-9099-C40C66FF867C}">
                  <a14:compatExt spid="_x0000_s47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644</xdr:row>
          <xdr:rowOff>0</xdr:rowOff>
        </xdr:from>
        <xdr:to>
          <xdr:col>0</xdr:col>
          <xdr:colOff>257175</xdr:colOff>
          <xdr:row>645</xdr:row>
          <xdr:rowOff>28575</xdr:rowOff>
        </xdr:to>
        <xdr:sp macro="" textlink="">
          <xdr:nvSpPr>
            <xdr:cNvPr id="4741" name="Control 645" hidden="1">
              <a:extLst>
                <a:ext uri="{63B3BB69-23CF-44E3-9099-C40C66FF867C}">
                  <a14:compatExt spid="_x0000_s47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645</xdr:row>
          <xdr:rowOff>0</xdr:rowOff>
        </xdr:from>
        <xdr:to>
          <xdr:col>0</xdr:col>
          <xdr:colOff>257175</xdr:colOff>
          <xdr:row>646</xdr:row>
          <xdr:rowOff>28575</xdr:rowOff>
        </xdr:to>
        <xdr:sp macro="" textlink="">
          <xdr:nvSpPr>
            <xdr:cNvPr id="4742" name="Control 646" hidden="1">
              <a:extLst>
                <a:ext uri="{63B3BB69-23CF-44E3-9099-C40C66FF867C}">
                  <a14:compatExt spid="_x0000_s47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646</xdr:row>
          <xdr:rowOff>0</xdr:rowOff>
        </xdr:from>
        <xdr:to>
          <xdr:col>0</xdr:col>
          <xdr:colOff>257175</xdr:colOff>
          <xdr:row>647</xdr:row>
          <xdr:rowOff>28575</xdr:rowOff>
        </xdr:to>
        <xdr:sp macro="" textlink="">
          <xdr:nvSpPr>
            <xdr:cNvPr id="4743" name="Control 647" hidden="1">
              <a:extLst>
                <a:ext uri="{63B3BB69-23CF-44E3-9099-C40C66FF867C}">
                  <a14:compatExt spid="_x0000_s47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647</xdr:row>
          <xdr:rowOff>0</xdr:rowOff>
        </xdr:from>
        <xdr:to>
          <xdr:col>0</xdr:col>
          <xdr:colOff>257175</xdr:colOff>
          <xdr:row>648</xdr:row>
          <xdr:rowOff>28575</xdr:rowOff>
        </xdr:to>
        <xdr:sp macro="" textlink="">
          <xdr:nvSpPr>
            <xdr:cNvPr id="4744" name="Control 648" hidden="1">
              <a:extLst>
                <a:ext uri="{63B3BB69-23CF-44E3-9099-C40C66FF867C}">
                  <a14:compatExt spid="_x0000_s47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648</xdr:row>
          <xdr:rowOff>0</xdr:rowOff>
        </xdr:from>
        <xdr:to>
          <xdr:col>0</xdr:col>
          <xdr:colOff>257175</xdr:colOff>
          <xdr:row>649</xdr:row>
          <xdr:rowOff>28575</xdr:rowOff>
        </xdr:to>
        <xdr:sp macro="" textlink="">
          <xdr:nvSpPr>
            <xdr:cNvPr id="4745" name="Control 649" hidden="1">
              <a:extLst>
                <a:ext uri="{63B3BB69-23CF-44E3-9099-C40C66FF867C}">
                  <a14:compatExt spid="_x0000_s47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649</xdr:row>
          <xdr:rowOff>0</xdr:rowOff>
        </xdr:from>
        <xdr:to>
          <xdr:col>0</xdr:col>
          <xdr:colOff>257175</xdr:colOff>
          <xdr:row>650</xdr:row>
          <xdr:rowOff>28575</xdr:rowOff>
        </xdr:to>
        <xdr:sp macro="" textlink="">
          <xdr:nvSpPr>
            <xdr:cNvPr id="4746" name="Control 650" hidden="1">
              <a:extLst>
                <a:ext uri="{63B3BB69-23CF-44E3-9099-C40C66FF867C}">
                  <a14:compatExt spid="_x0000_s47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650</xdr:row>
          <xdr:rowOff>0</xdr:rowOff>
        </xdr:from>
        <xdr:to>
          <xdr:col>0</xdr:col>
          <xdr:colOff>257175</xdr:colOff>
          <xdr:row>651</xdr:row>
          <xdr:rowOff>28575</xdr:rowOff>
        </xdr:to>
        <xdr:sp macro="" textlink="">
          <xdr:nvSpPr>
            <xdr:cNvPr id="4747" name="Control 651" hidden="1">
              <a:extLst>
                <a:ext uri="{63B3BB69-23CF-44E3-9099-C40C66FF867C}">
                  <a14:compatExt spid="_x0000_s47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651</xdr:row>
          <xdr:rowOff>0</xdr:rowOff>
        </xdr:from>
        <xdr:to>
          <xdr:col>0</xdr:col>
          <xdr:colOff>257175</xdr:colOff>
          <xdr:row>652</xdr:row>
          <xdr:rowOff>28575</xdr:rowOff>
        </xdr:to>
        <xdr:sp macro="" textlink="">
          <xdr:nvSpPr>
            <xdr:cNvPr id="4748" name="Control 652" hidden="1">
              <a:extLst>
                <a:ext uri="{63B3BB69-23CF-44E3-9099-C40C66FF867C}">
                  <a14:compatExt spid="_x0000_s47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652</xdr:row>
          <xdr:rowOff>0</xdr:rowOff>
        </xdr:from>
        <xdr:to>
          <xdr:col>0</xdr:col>
          <xdr:colOff>257175</xdr:colOff>
          <xdr:row>653</xdr:row>
          <xdr:rowOff>28575</xdr:rowOff>
        </xdr:to>
        <xdr:sp macro="" textlink="">
          <xdr:nvSpPr>
            <xdr:cNvPr id="4749" name="Control 653" hidden="1">
              <a:extLst>
                <a:ext uri="{63B3BB69-23CF-44E3-9099-C40C66FF867C}">
                  <a14:compatExt spid="_x0000_s47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653</xdr:row>
          <xdr:rowOff>0</xdr:rowOff>
        </xdr:from>
        <xdr:to>
          <xdr:col>0</xdr:col>
          <xdr:colOff>257175</xdr:colOff>
          <xdr:row>654</xdr:row>
          <xdr:rowOff>28575</xdr:rowOff>
        </xdr:to>
        <xdr:sp macro="" textlink="">
          <xdr:nvSpPr>
            <xdr:cNvPr id="4750" name="Control 654" hidden="1">
              <a:extLst>
                <a:ext uri="{63B3BB69-23CF-44E3-9099-C40C66FF867C}">
                  <a14:compatExt spid="_x0000_s47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654</xdr:row>
          <xdr:rowOff>0</xdr:rowOff>
        </xdr:from>
        <xdr:to>
          <xdr:col>0</xdr:col>
          <xdr:colOff>257175</xdr:colOff>
          <xdr:row>655</xdr:row>
          <xdr:rowOff>28575</xdr:rowOff>
        </xdr:to>
        <xdr:sp macro="" textlink="">
          <xdr:nvSpPr>
            <xdr:cNvPr id="4751" name="Control 655" hidden="1">
              <a:extLst>
                <a:ext uri="{63B3BB69-23CF-44E3-9099-C40C66FF867C}">
                  <a14:compatExt spid="_x0000_s47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655</xdr:row>
          <xdr:rowOff>0</xdr:rowOff>
        </xdr:from>
        <xdr:to>
          <xdr:col>0</xdr:col>
          <xdr:colOff>257175</xdr:colOff>
          <xdr:row>656</xdr:row>
          <xdr:rowOff>28575</xdr:rowOff>
        </xdr:to>
        <xdr:sp macro="" textlink="">
          <xdr:nvSpPr>
            <xdr:cNvPr id="4752" name="Control 656" hidden="1">
              <a:extLst>
                <a:ext uri="{63B3BB69-23CF-44E3-9099-C40C66FF867C}">
                  <a14:compatExt spid="_x0000_s47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656</xdr:row>
          <xdr:rowOff>0</xdr:rowOff>
        </xdr:from>
        <xdr:to>
          <xdr:col>0</xdr:col>
          <xdr:colOff>257175</xdr:colOff>
          <xdr:row>657</xdr:row>
          <xdr:rowOff>28575</xdr:rowOff>
        </xdr:to>
        <xdr:sp macro="" textlink="">
          <xdr:nvSpPr>
            <xdr:cNvPr id="4753" name="Control 657" hidden="1">
              <a:extLst>
                <a:ext uri="{63B3BB69-23CF-44E3-9099-C40C66FF867C}">
                  <a14:compatExt spid="_x0000_s47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657</xdr:row>
          <xdr:rowOff>0</xdr:rowOff>
        </xdr:from>
        <xdr:to>
          <xdr:col>0</xdr:col>
          <xdr:colOff>257175</xdr:colOff>
          <xdr:row>658</xdr:row>
          <xdr:rowOff>28575</xdr:rowOff>
        </xdr:to>
        <xdr:sp macro="" textlink="">
          <xdr:nvSpPr>
            <xdr:cNvPr id="4754" name="Control 658" hidden="1">
              <a:extLst>
                <a:ext uri="{63B3BB69-23CF-44E3-9099-C40C66FF867C}">
                  <a14:compatExt spid="_x0000_s47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658</xdr:row>
          <xdr:rowOff>0</xdr:rowOff>
        </xdr:from>
        <xdr:to>
          <xdr:col>0</xdr:col>
          <xdr:colOff>257175</xdr:colOff>
          <xdr:row>659</xdr:row>
          <xdr:rowOff>28575</xdr:rowOff>
        </xdr:to>
        <xdr:sp macro="" textlink="">
          <xdr:nvSpPr>
            <xdr:cNvPr id="4755" name="Control 659" hidden="1">
              <a:extLst>
                <a:ext uri="{63B3BB69-23CF-44E3-9099-C40C66FF867C}">
                  <a14:compatExt spid="_x0000_s47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659</xdr:row>
          <xdr:rowOff>0</xdr:rowOff>
        </xdr:from>
        <xdr:to>
          <xdr:col>0</xdr:col>
          <xdr:colOff>257175</xdr:colOff>
          <xdr:row>660</xdr:row>
          <xdr:rowOff>28575</xdr:rowOff>
        </xdr:to>
        <xdr:sp macro="" textlink="">
          <xdr:nvSpPr>
            <xdr:cNvPr id="4756" name="Control 660" hidden="1">
              <a:extLst>
                <a:ext uri="{63B3BB69-23CF-44E3-9099-C40C66FF867C}">
                  <a14:compatExt spid="_x0000_s47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660</xdr:row>
          <xdr:rowOff>0</xdr:rowOff>
        </xdr:from>
        <xdr:to>
          <xdr:col>0</xdr:col>
          <xdr:colOff>257175</xdr:colOff>
          <xdr:row>661</xdr:row>
          <xdr:rowOff>28575</xdr:rowOff>
        </xdr:to>
        <xdr:sp macro="" textlink="">
          <xdr:nvSpPr>
            <xdr:cNvPr id="4757" name="Control 661" hidden="1">
              <a:extLst>
                <a:ext uri="{63B3BB69-23CF-44E3-9099-C40C66FF867C}">
                  <a14:compatExt spid="_x0000_s47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661</xdr:row>
          <xdr:rowOff>0</xdr:rowOff>
        </xdr:from>
        <xdr:to>
          <xdr:col>0</xdr:col>
          <xdr:colOff>257175</xdr:colOff>
          <xdr:row>662</xdr:row>
          <xdr:rowOff>28575</xdr:rowOff>
        </xdr:to>
        <xdr:sp macro="" textlink="">
          <xdr:nvSpPr>
            <xdr:cNvPr id="4758" name="Control 662" hidden="1">
              <a:extLst>
                <a:ext uri="{63B3BB69-23CF-44E3-9099-C40C66FF867C}">
                  <a14:compatExt spid="_x0000_s47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662</xdr:row>
          <xdr:rowOff>0</xdr:rowOff>
        </xdr:from>
        <xdr:to>
          <xdr:col>0</xdr:col>
          <xdr:colOff>257175</xdr:colOff>
          <xdr:row>663</xdr:row>
          <xdr:rowOff>28575</xdr:rowOff>
        </xdr:to>
        <xdr:sp macro="" textlink="">
          <xdr:nvSpPr>
            <xdr:cNvPr id="4759" name="Control 663" hidden="1">
              <a:extLst>
                <a:ext uri="{63B3BB69-23CF-44E3-9099-C40C66FF867C}">
                  <a14:compatExt spid="_x0000_s47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663</xdr:row>
          <xdr:rowOff>0</xdr:rowOff>
        </xdr:from>
        <xdr:to>
          <xdr:col>0</xdr:col>
          <xdr:colOff>257175</xdr:colOff>
          <xdr:row>664</xdr:row>
          <xdr:rowOff>28575</xdr:rowOff>
        </xdr:to>
        <xdr:sp macro="" textlink="">
          <xdr:nvSpPr>
            <xdr:cNvPr id="4760" name="Control 664" hidden="1">
              <a:extLst>
                <a:ext uri="{63B3BB69-23CF-44E3-9099-C40C66FF867C}">
                  <a14:compatExt spid="_x0000_s47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664</xdr:row>
          <xdr:rowOff>0</xdr:rowOff>
        </xdr:from>
        <xdr:to>
          <xdr:col>0</xdr:col>
          <xdr:colOff>257175</xdr:colOff>
          <xdr:row>665</xdr:row>
          <xdr:rowOff>28575</xdr:rowOff>
        </xdr:to>
        <xdr:sp macro="" textlink="">
          <xdr:nvSpPr>
            <xdr:cNvPr id="4761" name="Control 665" hidden="1">
              <a:extLst>
                <a:ext uri="{63B3BB69-23CF-44E3-9099-C40C66FF867C}">
                  <a14:compatExt spid="_x0000_s47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665</xdr:row>
          <xdr:rowOff>0</xdr:rowOff>
        </xdr:from>
        <xdr:to>
          <xdr:col>0</xdr:col>
          <xdr:colOff>257175</xdr:colOff>
          <xdr:row>666</xdr:row>
          <xdr:rowOff>28575</xdr:rowOff>
        </xdr:to>
        <xdr:sp macro="" textlink="">
          <xdr:nvSpPr>
            <xdr:cNvPr id="4762" name="Control 666" hidden="1">
              <a:extLst>
                <a:ext uri="{63B3BB69-23CF-44E3-9099-C40C66FF867C}">
                  <a14:compatExt spid="_x0000_s47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666</xdr:row>
          <xdr:rowOff>0</xdr:rowOff>
        </xdr:from>
        <xdr:to>
          <xdr:col>0</xdr:col>
          <xdr:colOff>257175</xdr:colOff>
          <xdr:row>667</xdr:row>
          <xdr:rowOff>28575</xdr:rowOff>
        </xdr:to>
        <xdr:sp macro="" textlink="">
          <xdr:nvSpPr>
            <xdr:cNvPr id="4763" name="Control 667" hidden="1">
              <a:extLst>
                <a:ext uri="{63B3BB69-23CF-44E3-9099-C40C66FF867C}">
                  <a14:compatExt spid="_x0000_s47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667</xdr:row>
          <xdr:rowOff>0</xdr:rowOff>
        </xdr:from>
        <xdr:to>
          <xdr:col>0</xdr:col>
          <xdr:colOff>257175</xdr:colOff>
          <xdr:row>668</xdr:row>
          <xdr:rowOff>28575</xdr:rowOff>
        </xdr:to>
        <xdr:sp macro="" textlink="">
          <xdr:nvSpPr>
            <xdr:cNvPr id="4764" name="Control 668" hidden="1">
              <a:extLst>
                <a:ext uri="{63B3BB69-23CF-44E3-9099-C40C66FF867C}">
                  <a14:compatExt spid="_x0000_s47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668</xdr:row>
          <xdr:rowOff>0</xdr:rowOff>
        </xdr:from>
        <xdr:to>
          <xdr:col>0</xdr:col>
          <xdr:colOff>257175</xdr:colOff>
          <xdr:row>669</xdr:row>
          <xdr:rowOff>28575</xdr:rowOff>
        </xdr:to>
        <xdr:sp macro="" textlink="">
          <xdr:nvSpPr>
            <xdr:cNvPr id="4765" name="Control 669" hidden="1">
              <a:extLst>
                <a:ext uri="{63B3BB69-23CF-44E3-9099-C40C66FF867C}">
                  <a14:compatExt spid="_x0000_s47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669</xdr:row>
          <xdr:rowOff>0</xdr:rowOff>
        </xdr:from>
        <xdr:to>
          <xdr:col>0</xdr:col>
          <xdr:colOff>257175</xdr:colOff>
          <xdr:row>670</xdr:row>
          <xdr:rowOff>28575</xdr:rowOff>
        </xdr:to>
        <xdr:sp macro="" textlink="">
          <xdr:nvSpPr>
            <xdr:cNvPr id="4766" name="Control 670" hidden="1">
              <a:extLst>
                <a:ext uri="{63B3BB69-23CF-44E3-9099-C40C66FF867C}">
                  <a14:compatExt spid="_x0000_s47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670</xdr:row>
          <xdr:rowOff>0</xdr:rowOff>
        </xdr:from>
        <xdr:to>
          <xdr:col>0</xdr:col>
          <xdr:colOff>257175</xdr:colOff>
          <xdr:row>671</xdr:row>
          <xdr:rowOff>28575</xdr:rowOff>
        </xdr:to>
        <xdr:sp macro="" textlink="">
          <xdr:nvSpPr>
            <xdr:cNvPr id="4767" name="Control 671" hidden="1">
              <a:extLst>
                <a:ext uri="{63B3BB69-23CF-44E3-9099-C40C66FF867C}">
                  <a14:compatExt spid="_x0000_s47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671</xdr:row>
          <xdr:rowOff>0</xdr:rowOff>
        </xdr:from>
        <xdr:to>
          <xdr:col>0</xdr:col>
          <xdr:colOff>257175</xdr:colOff>
          <xdr:row>672</xdr:row>
          <xdr:rowOff>28575</xdr:rowOff>
        </xdr:to>
        <xdr:sp macro="" textlink="">
          <xdr:nvSpPr>
            <xdr:cNvPr id="4768" name="Control 672" hidden="1">
              <a:extLst>
                <a:ext uri="{63B3BB69-23CF-44E3-9099-C40C66FF867C}">
                  <a14:compatExt spid="_x0000_s47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672</xdr:row>
          <xdr:rowOff>0</xdr:rowOff>
        </xdr:from>
        <xdr:to>
          <xdr:col>0</xdr:col>
          <xdr:colOff>257175</xdr:colOff>
          <xdr:row>673</xdr:row>
          <xdr:rowOff>28575</xdr:rowOff>
        </xdr:to>
        <xdr:sp macro="" textlink="">
          <xdr:nvSpPr>
            <xdr:cNvPr id="4769" name="Control 673" hidden="1">
              <a:extLst>
                <a:ext uri="{63B3BB69-23CF-44E3-9099-C40C66FF867C}">
                  <a14:compatExt spid="_x0000_s47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673</xdr:row>
          <xdr:rowOff>0</xdr:rowOff>
        </xdr:from>
        <xdr:to>
          <xdr:col>0</xdr:col>
          <xdr:colOff>257175</xdr:colOff>
          <xdr:row>674</xdr:row>
          <xdr:rowOff>28575</xdr:rowOff>
        </xdr:to>
        <xdr:sp macro="" textlink="">
          <xdr:nvSpPr>
            <xdr:cNvPr id="4770" name="Control 674" hidden="1">
              <a:extLst>
                <a:ext uri="{63B3BB69-23CF-44E3-9099-C40C66FF867C}">
                  <a14:compatExt spid="_x0000_s47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674</xdr:row>
          <xdr:rowOff>0</xdr:rowOff>
        </xdr:from>
        <xdr:to>
          <xdr:col>0</xdr:col>
          <xdr:colOff>257175</xdr:colOff>
          <xdr:row>675</xdr:row>
          <xdr:rowOff>28575</xdr:rowOff>
        </xdr:to>
        <xdr:sp macro="" textlink="">
          <xdr:nvSpPr>
            <xdr:cNvPr id="4771" name="Control 675" hidden="1">
              <a:extLst>
                <a:ext uri="{63B3BB69-23CF-44E3-9099-C40C66FF867C}">
                  <a14:compatExt spid="_x0000_s47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675</xdr:row>
          <xdr:rowOff>0</xdr:rowOff>
        </xdr:from>
        <xdr:to>
          <xdr:col>0</xdr:col>
          <xdr:colOff>257175</xdr:colOff>
          <xdr:row>676</xdr:row>
          <xdr:rowOff>28575</xdr:rowOff>
        </xdr:to>
        <xdr:sp macro="" textlink="">
          <xdr:nvSpPr>
            <xdr:cNvPr id="4772" name="Control 676" hidden="1">
              <a:extLst>
                <a:ext uri="{63B3BB69-23CF-44E3-9099-C40C66FF867C}">
                  <a14:compatExt spid="_x0000_s47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676</xdr:row>
          <xdr:rowOff>0</xdr:rowOff>
        </xdr:from>
        <xdr:to>
          <xdr:col>0</xdr:col>
          <xdr:colOff>257175</xdr:colOff>
          <xdr:row>677</xdr:row>
          <xdr:rowOff>28575</xdr:rowOff>
        </xdr:to>
        <xdr:sp macro="" textlink="">
          <xdr:nvSpPr>
            <xdr:cNvPr id="4773" name="Control 677" hidden="1">
              <a:extLst>
                <a:ext uri="{63B3BB69-23CF-44E3-9099-C40C66FF867C}">
                  <a14:compatExt spid="_x0000_s47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677</xdr:row>
          <xdr:rowOff>0</xdr:rowOff>
        </xdr:from>
        <xdr:to>
          <xdr:col>0</xdr:col>
          <xdr:colOff>257175</xdr:colOff>
          <xdr:row>678</xdr:row>
          <xdr:rowOff>28575</xdr:rowOff>
        </xdr:to>
        <xdr:sp macro="" textlink="">
          <xdr:nvSpPr>
            <xdr:cNvPr id="4774" name="Control 678" hidden="1">
              <a:extLst>
                <a:ext uri="{63B3BB69-23CF-44E3-9099-C40C66FF867C}">
                  <a14:compatExt spid="_x0000_s47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678</xdr:row>
          <xdr:rowOff>0</xdr:rowOff>
        </xdr:from>
        <xdr:to>
          <xdr:col>0</xdr:col>
          <xdr:colOff>257175</xdr:colOff>
          <xdr:row>679</xdr:row>
          <xdr:rowOff>28575</xdr:rowOff>
        </xdr:to>
        <xdr:sp macro="" textlink="">
          <xdr:nvSpPr>
            <xdr:cNvPr id="4775" name="Control 679" hidden="1">
              <a:extLst>
                <a:ext uri="{63B3BB69-23CF-44E3-9099-C40C66FF867C}">
                  <a14:compatExt spid="_x0000_s47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679</xdr:row>
          <xdr:rowOff>0</xdr:rowOff>
        </xdr:from>
        <xdr:to>
          <xdr:col>0</xdr:col>
          <xdr:colOff>257175</xdr:colOff>
          <xdr:row>680</xdr:row>
          <xdr:rowOff>28575</xdr:rowOff>
        </xdr:to>
        <xdr:sp macro="" textlink="">
          <xdr:nvSpPr>
            <xdr:cNvPr id="4776" name="Control 680" hidden="1">
              <a:extLst>
                <a:ext uri="{63B3BB69-23CF-44E3-9099-C40C66FF867C}">
                  <a14:compatExt spid="_x0000_s47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680</xdr:row>
          <xdr:rowOff>0</xdr:rowOff>
        </xdr:from>
        <xdr:to>
          <xdr:col>0</xdr:col>
          <xdr:colOff>257175</xdr:colOff>
          <xdr:row>681</xdr:row>
          <xdr:rowOff>28575</xdr:rowOff>
        </xdr:to>
        <xdr:sp macro="" textlink="">
          <xdr:nvSpPr>
            <xdr:cNvPr id="4777" name="Control 681" hidden="1">
              <a:extLst>
                <a:ext uri="{63B3BB69-23CF-44E3-9099-C40C66FF867C}">
                  <a14:compatExt spid="_x0000_s47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681</xdr:row>
          <xdr:rowOff>0</xdr:rowOff>
        </xdr:from>
        <xdr:to>
          <xdr:col>0</xdr:col>
          <xdr:colOff>257175</xdr:colOff>
          <xdr:row>682</xdr:row>
          <xdr:rowOff>28575</xdr:rowOff>
        </xdr:to>
        <xdr:sp macro="" textlink="">
          <xdr:nvSpPr>
            <xdr:cNvPr id="4778" name="Control 682" hidden="1">
              <a:extLst>
                <a:ext uri="{63B3BB69-23CF-44E3-9099-C40C66FF867C}">
                  <a14:compatExt spid="_x0000_s47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682</xdr:row>
          <xdr:rowOff>0</xdr:rowOff>
        </xdr:from>
        <xdr:to>
          <xdr:col>0</xdr:col>
          <xdr:colOff>257175</xdr:colOff>
          <xdr:row>683</xdr:row>
          <xdr:rowOff>28575</xdr:rowOff>
        </xdr:to>
        <xdr:sp macro="" textlink="">
          <xdr:nvSpPr>
            <xdr:cNvPr id="4779" name="Control 683" hidden="1">
              <a:extLst>
                <a:ext uri="{63B3BB69-23CF-44E3-9099-C40C66FF867C}">
                  <a14:compatExt spid="_x0000_s47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683</xdr:row>
          <xdr:rowOff>0</xdr:rowOff>
        </xdr:from>
        <xdr:to>
          <xdr:col>0</xdr:col>
          <xdr:colOff>257175</xdr:colOff>
          <xdr:row>684</xdr:row>
          <xdr:rowOff>28575</xdr:rowOff>
        </xdr:to>
        <xdr:sp macro="" textlink="">
          <xdr:nvSpPr>
            <xdr:cNvPr id="4780" name="Control 684" hidden="1">
              <a:extLst>
                <a:ext uri="{63B3BB69-23CF-44E3-9099-C40C66FF867C}">
                  <a14:compatExt spid="_x0000_s47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684</xdr:row>
          <xdr:rowOff>0</xdr:rowOff>
        </xdr:from>
        <xdr:to>
          <xdr:col>0</xdr:col>
          <xdr:colOff>257175</xdr:colOff>
          <xdr:row>685</xdr:row>
          <xdr:rowOff>28575</xdr:rowOff>
        </xdr:to>
        <xdr:sp macro="" textlink="">
          <xdr:nvSpPr>
            <xdr:cNvPr id="4781" name="Control 685" hidden="1">
              <a:extLst>
                <a:ext uri="{63B3BB69-23CF-44E3-9099-C40C66FF867C}">
                  <a14:compatExt spid="_x0000_s47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685</xdr:row>
          <xdr:rowOff>0</xdr:rowOff>
        </xdr:from>
        <xdr:to>
          <xdr:col>0</xdr:col>
          <xdr:colOff>257175</xdr:colOff>
          <xdr:row>686</xdr:row>
          <xdr:rowOff>28575</xdr:rowOff>
        </xdr:to>
        <xdr:sp macro="" textlink="">
          <xdr:nvSpPr>
            <xdr:cNvPr id="4782" name="Control 686" hidden="1">
              <a:extLst>
                <a:ext uri="{63B3BB69-23CF-44E3-9099-C40C66FF867C}">
                  <a14:compatExt spid="_x0000_s47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686</xdr:row>
          <xdr:rowOff>0</xdr:rowOff>
        </xdr:from>
        <xdr:to>
          <xdr:col>0</xdr:col>
          <xdr:colOff>257175</xdr:colOff>
          <xdr:row>687</xdr:row>
          <xdr:rowOff>28575</xdr:rowOff>
        </xdr:to>
        <xdr:sp macro="" textlink="">
          <xdr:nvSpPr>
            <xdr:cNvPr id="4783" name="Control 687" hidden="1">
              <a:extLst>
                <a:ext uri="{63B3BB69-23CF-44E3-9099-C40C66FF867C}">
                  <a14:compatExt spid="_x0000_s47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687</xdr:row>
          <xdr:rowOff>0</xdr:rowOff>
        </xdr:from>
        <xdr:to>
          <xdr:col>0</xdr:col>
          <xdr:colOff>257175</xdr:colOff>
          <xdr:row>688</xdr:row>
          <xdr:rowOff>28575</xdr:rowOff>
        </xdr:to>
        <xdr:sp macro="" textlink="">
          <xdr:nvSpPr>
            <xdr:cNvPr id="4784" name="Control 688" hidden="1">
              <a:extLst>
                <a:ext uri="{63B3BB69-23CF-44E3-9099-C40C66FF867C}">
                  <a14:compatExt spid="_x0000_s47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688</xdr:row>
          <xdr:rowOff>0</xdr:rowOff>
        </xdr:from>
        <xdr:to>
          <xdr:col>0</xdr:col>
          <xdr:colOff>257175</xdr:colOff>
          <xdr:row>689</xdr:row>
          <xdr:rowOff>28575</xdr:rowOff>
        </xdr:to>
        <xdr:sp macro="" textlink="">
          <xdr:nvSpPr>
            <xdr:cNvPr id="4785" name="Control 689" hidden="1">
              <a:extLst>
                <a:ext uri="{63B3BB69-23CF-44E3-9099-C40C66FF867C}">
                  <a14:compatExt spid="_x0000_s47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689</xdr:row>
          <xdr:rowOff>0</xdr:rowOff>
        </xdr:from>
        <xdr:to>
          <xdr:col>0</xdr:col>
          <xdr:colOff>257175</xdr:colOff>
          <xdr:row>690</xdr:row>
          <xdr:rowOff>28575</xdr:rowOff>
        </xdr:to>
        <xdr:sp macro="" textlink="">
          <xdr:nvSpPr>
            <xdr:cNvPr id="4786" name="Control 690" hidden="1">
              <a:extLst>
                <a:ext uri="{63B3BB69-23CF-44E3-9099-C40C66FF867C}">
                  <a14:compatExt spid="_x0000_s47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690</xdr:row>
          <xdr:rowOff>0</xdr:rowOff>
        </xdr:from>
        <xdr:to>
          <xdr:col>0</xdr:col>
          <xdr:colOff>257175</xdr:colOff>
          <xdr:row>691</xdr:row>
          <xdr:rowOff>28575</xdr:rowOff>
        </xdr:to>
        <xdr:sp macro="" textlink="">
          <xdr:nvSpPr>
            <xdr:cNvPr id="4787" name="Control 691" hidden="1">
              <a:extLst>
                <a:ext uri="{63B3BB69-23CF-44E3-9099-C40C66FF867C}">
                  <a14:compatExt spid="_x0000_s47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691</xdr:row>
          <xdr:rowOff>0</xdr:rowOff>
        </xdr:from>
        <xdr:to>
          <xdr:col>0</xdr:col>
          <xdr:colOff>257175</xdr:colOff>
          <xdr:row>692</xdr:row>
          <xdr:rowOff>28575</xdr:rowOff>
        </xdr:to>
        <xdr:sp macro="" textlink="">
          <xdr:nvSpPr>
            <xdr:cNvPr id="4788" name="Control 692" hidden="1">
              <a:extLst>
                <a:ext uri="{63B3BB69-23CF-44E3-9099-C40C66FF867C}">
                  <a14:compatExt spid="_x0000_s47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692</xdr:row>
          <xdr:rowOff>0</xdr:rowOff>
        </xdr:from>
        <xdr:to>
          <xdr:col>0</xdr:col>
          <xdr:colOff>257175</xdr:colOff>
          <xdr:row>693</xdr:row>
          <xdr:rowOff>28575</xdr:rowOff>
        </xdr:to>
        <xdr:sp macro="" textlink="">
          <xdr:nvSpPr>
            <xdr:cNvPr id="4789" name="Control 693" hidden="1">
              <a:extLst>
                <a:ext uri="{63B3BB69-23CF-44E3-9099-C40C66FF867C}">
                  <a14:compatExt spid="_x0000_s47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693</xdr:row>
          <xdr:rowOff>0</xdr:rowOff>
        </xdr:from>
        <xdr:to>
          <xdr:col>0</xdr:col>
          <xdr:colOff>257175</xdr:colOff>
          <xdr:row>694</xdr:row>
          <xdr:rowOff>28575</xdr:rowOff>
        </xdr:to>
        <xdr:sp macro="" textlink="">
          <xdr:nvSpPr>
            <xdr:cNvPr id="4790" name="Control 694" hidden="1">
              <a:extLst>
                <a:ext uri="{63B3BB69-23CF-44E3-9099-C40C66FF867C}">
                  <a14:compatExt spid="_x0000_s47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694</xdr:row>
          <xdr:rowOff>0</xdr:rowOff>
        </xdr:from>
        <xdr:to>
          <xdr:col>0</xdr:col>
          <xdr:colOff>257175</xdr:colOff>
          <xdr:row>695</xdr:row>
          <xdr:rowOff>28575</xdr:rowOff>
        </xdr:to>
        <xdr:sp macro="" textlink="">
          <xdr:nvSpPr>
            <xdr:cNvPr id="4791" name="Control 695" hidden="1">
              <a:extLst>
                <a:ext uri="{63B3BB69-23CF-44E3-9099-C40C66FF867C}">
                  <a14:compatExt spid="_x0000_s47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695</xdr:row>
          <xdr:rowOff>0</xdr:rowOff>
        </xdr:from>
        <xdr:to>
          <xdr:col>0</xdr:col>
          <xdr:colOff>257175</xdr:colOff>
          <xdr:row>696</xdr:row>
          <xdr:rowOff>28575</xdr:rowOff>
        </xdr:to>
        <xdr:sp macro="" textlink="">
          <xdr:nvSpPr>
            <xdr:cNvPr id="4792" name="Control 696" hidden="1">
              <a:extLst>
                <a:ext uri="{63B3BB69-23CF-44E3-9099-C40C66FF867C}">
                  <a14:compatExt spid="_x0000_s47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696</xdr:row>
          <xdr:rowOff>0</xdr:rowOff>
        </xdr:from>
        <xdr:to>
          <xdr:col>0</xdr:col>
          <xdr:colOff>257175</xdr:colOff>
          <xdr:row>697</xdr:row>
          <xdr:rowOff>28575</xdr:rowOff>
        </xdr:to>
        <xdr:sp macro="" textlink="">
          <xdr:nvSpPr>
            <xdr:cNvPr id="4793" name="Control 697" hidden="1">
              <a:extLst>
                <a:ext uri="{63B3BB69-23CF-44E3-9099-C40C66FF867C}">
                  <a14:compatExt spid="_x0000_s47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697</xdr:row>
          <xdr:rowOff>0</xdr:rowOff>
        </xdr:from>
        <xdr:to>
          <xdr:col>0</xdr:col>
          <xdr:colOff>257175</xdr:colOff>
          <xdr:row>698</xdr:row>
          <xdr:rowOff>28575</xdr:rowOff>
        </xdr:to>
        <xdr:sp macro="" textlink="">
          <xdr:nvSpPr>
            <xdr:cNvPr id="4794" name="Control 698" hidden="1">
              <a:extLst>
                <a:ext uri="{63B3BB69-23CF-44E3-9099-C40C66FF867C}">
                  <a14:compatExt spid="_x0000_s47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698</xdr:row>
          <xdr:rowOff>0</xdr:rowOff>
        </xdr:from>
        <xdr:to>
          <xdr:col>0</xdr:col>
          <xdr:colOff>257175</xdr:colOff>
          <xdr:row>699</xdr:row>
          <xdr:rowOff>28575</xdr:rowOff>
        </xdr:to>
        <xdr:sp macro="" textlink="">
          <xdr:nvSpPr>
            <xdr:cNvPr id="4795" name="Control 699" hidden="1">
              <a:extLst>
                <a:ext uri="{63B3BB69-23CF-44E3-9099-C40C66FF867C}">
                  <a14:compatExt spid="_x0000_s47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699</xdr:row>
          <xdr:rowOff>0</xdr:rowOff>
        </xdr:from>
        <xdr:to>
          <xdr:col>0</xdr:col>
          <xdr:colOff>257175</xdr:colOff>
          <xdr:row>700</xdr:row>
          <xdr:rowOff>28575</xdr:rowOff>
        </xdr:to>
        <xdr:sp macro="" textlink="">
          <xdr:nvSpPr>
            <xdr:cNvPr id="4796" name="Control 700" hidden="1">
              <a:extLst>
                <a:ext uri="{63B3BB69-23CF-44E3-9099-C40C66FF867C}">
                  <a14:compatExt spid="_x0000_s47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700</xdr:row>
          <xdr:rowOff>0</xdr:rowOff>
        </xdr:from>
        <xdr:to>
          <xdr:col>0</xdr:col>
          <xdr:colOff>257175</xdr:colOff>
          <xdr:row>701</xdr:row>
          <xdr:rowOff>28575</xdr:rowOff>
        </xdr:to>
        <xdr:sp macro="" textlink="">
          <xdr:nvSpPr>
            <xdr:cNvPr id="4797" name="Control 701" hidden="1">
              <a:extLst>
                <a:ext uri="{63B3BB69-23CF-44E3-9099-C40C66FF867C}">
                  <a14:compatExt spid="_x0000_s47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701</xdr:row>
          <xdr:rowOff>0</xdr:rowOff>
        </xdr:from>
        <xdr:to>
          <xdr:col>0</xdr:col>
          <xdr:colOff>257175</xdr:colOff>
          <xdr:row>702</xdr:row>
          <xdr:rowOff>28575</xdr:rowOff>
        </xdr:to>
        <xdr:sp macro="" textlink="">
          <xdr:nvSpPr>
            <xdr:cNvPr id="4798" name="Control 702" hidden="1">
              <a:extLst>
                <a:ext uri="{63B3BB69-23CF-44E3-9099-C40C66FF867C}">
                  <a14:compatExt spid="_x0000_s47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702</xdr:row>
          <xdr:rowOff>0</xdr:rowOff>
        </xdr:from>
        <xdr:to>
          <xdr:col>0</xdr:col>
          <xdr:colOff>257175</xdr:colOff>
          <xdr:row>703</xdr:row>
          <xdr:rowOff>28575</xdr:rowOff>
        </xdr:to>
        <xdr:sp macro="" textlink="">
          <xdr:nvSpPr>
            <xdr:cNvPr id="4799" name="Control 703" hidden="1">
              <a:extLst>
                <a:ext uri="{63B3BB69-23CF-44E3-9099-C40C66FF867C}">
                  <a14:compatExt spid="_x0000_s47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703</xdr:row>
          <xdr:rowOff>0</xdr:rowOff>
        </xdr:from>
        <xdr:to>
          <xdr:col>0</xdr:col>
          <xdr:colOff>257175</xdr:colOff>
          <xdr:row>704</xdr:row>
          <xdr:rowOff>28575</xdr:rowOff>
        </xdr:to>
        <xdr:sp macro="" textlink="">
          <xdr:nvSpPr>
            <xdr:cNvPr id="4800" name="Control 704" hidden="1">
              <a:extLst>
                <a:ext uri="{63B3BB69-23CF-44E3-9099-C40C66FF867C}">
                  <a14:compatExt spid="_x0000_s48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704</xdr:row>
          <xdr:rowOff>0</xdr:rowOff>
        </xdr:from>
        <xdr:to>
          <xdr:col>0</xdr:col>
          <xdr:colOff>257175</xdr:colOff>
          <xdr:row>705</xdr:row>
          <xdr:rowOff>28575</xdr:rowOff>
        </xdr:to>
        <xdr:sp macro="" textlink="">
          <xdr:nvSpPr>
            <xdr:cNvPr id="4801" name="Control 705" hidden="1">
              <a:extLst>
                <a:ext uri="{63B3BB69-23CF-44E3-9099-C40C66FF867C}">
                  <a14:compatExt spid="_x0000_s48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705</xdr:row>
          <xdr:rowOff>0</xdr:rowOff>
        </xdr:from>
        <xdr:to>
          <xdr:col>0</xdr:col>
          <xdr:colOff>257175</xdr:colOff>
          <xdr:row>706</xdr:row>
          <xdr:rowOff>28575</xdr:rowOff>
        </xdr:to>
        <xdr:sp macro="" textlink="">
          <xdr:nvSpPr>
            <xdr:cNvPr id="4802" name="Control 706" hidden="1">
              <a:extLst>
                <a:ext uri="{63B3BB69-23CF-44E3-9099-C40C66FF867C}">
                  <a14:compatExt spid="_x0000_s48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706</xdr:row>
          <xdr:rowOff>0</xdr:rowOff>
        </xdr:from>
        <xdr:to>
          <xdr:col>0</xdr:col>
          <xdr:colOff>257175</xdr:colOff>
          <xdr:row>707</xdr:row>
          <xdr:rowOff>28575</xdr:rowOff>
        </xdr:to>
        <xdr:sp macro="" textlink="">
          <xdr:nvSpPr>
            <xdr:cNvPr id="4803" name="Control 707" hidden="1">
              <a:extLst>
                <a:ext uri="{63B3BB69-23CF-44E3-9099-C40C66FF867C}">
                  <a14:compatExt spid="_x0000_s48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707</xdr:row>
          <xdr:rowOff>0</xdr:rowOff>
        </xdr:from>
        <xdr:to>
          <xdr:col>0</xdr:col>
          <xdr:colOff>257175</xdr:colOff>
          <xdr:row>708</xdr:row>
          <xdr:rowOff>28575</xdr:rowOff>
        </xdr:to>
        <xdr:sp macro="" textlink="">
          <xdr:nvSpPr>
            <xdr:cNvPr id="4804" name="Control 708" hidden="1">
              <a:extLst>
                <a:ext uri="{63B3BB69-23CF-44E3-9099-C40C66FF867C}">
                  <a14:compatExt spid="_x0000_s48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708</xdr:row>
          <xdr:rowOff>0</xdr:rowOff>
        </xdr:from>
        <xdr:to>
          <xdr:col>0</xdr:col>
          <xdr:colOff>257175</xdr:colOff>
          <xdr:row>709</xdr:row>
          <xdr:rowOff>28575</xdr:rowOff>
        </xdr:to>
        <xdr:sp macro="" textlink="">
          <xdr:nvSpPr>
            <xdr:cNvPr id="4805" name="Control 709" hidden="1">
              <a:extLst>
                <a:ext uri="{63B3BB69-23CF-44E3-9099-C40C66FF867C}">
                  <a14:compatExt spid="_x0000_s48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709</xdr:row>
          <xdr:rowOff>0</xdr:rowOff>
        </xdr:from>
        <xdr:to>
          <xdr:col>0</xdr:col>
          <xdr:colOff>257175</xdr:colOff>
          <xdr:row>710</xdr:row>
          <xdr:rowOff>28575</xdr:rowOff>
        </xdr:to>
        <xdr:sp macro="" textlink="">
          <xdr:nvSpPr>
            <xdr:cNvPr id="4806" name="Control 710" hidden="1">
              <a:extLst>
                <a:ext uri="{63B3BB69-23CF-44E3-9099-C40C66FF867C}">
                  <a14:compatExt spid="_x0000_s48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710</xdr:row>
          <xdr:rowOff>0</xdr:rowOff>
        </xdr:from>
        <xdr:to>
          <xdr:col>0</xdr:col>
          <xdr:colOff>257175</xdr:colOff>
          <xdr:row>711</xdr:row>
          <xdr:rowOff>28575</xdr:rowOff>
        </xdr:to>
        <xdr:sp macro="" textlink="">
          <xdr:nvSpPr>
            <xdr:cNvPr id="4807" name="Control 711" hidden="1">
              <a:extLst>
                <a:ext uri="{63B3BB69-23CF-44E3-9099-C40C66FF867C}">
                  <a14:compatExt spid="_x0000_s48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711</xdr:row>
          <xdr:rowOff>0</xdr:rowOff>
        </xdr:from>
        <xdr:to>
          <xdr:col>0</xdr:col>
          <xdr:colOff>257175</xdr:colOff>
          <xdr:row>712</xdr:row>
          <xdr:rowOff>28575</xdr:rowOff>
        </xdr:to>
        <xdr:sp macro="" textlink="">
          <xdr:nvSpPr>
            <xdr:cNvPr id="4808" name="Control 712" hidden="1">
              <a:extLst>
                <a:ext uri="{63B3BB69-23CF-44E3-9099-C40C66FF867C}">
                  <a14:compatExt spid="_x0000_s48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712</xdr:row>
          <xdr:rowOff>0</xdr:rowOff>
        </xdr:from>
        <xdr:to>
          <xdr:col>0</xdr:col>
          <xdr:colOff>257175</xdr:colOff>
          <xdr:row>713</xdr:row>
          <xdr:rowOff>28575</xdr:rowOff>
        </xdr:to>
        <xdr:sp macro="" textlink="">
          <xdr:nvSpPr>
            <xdr:cNvPr id="4809" name="Control 713" hidden="1">
              <a:extLst>
                <a:ext uri="{63B3BB69-23CF-44E3-9099-C40C66FF867C}">
                  <a14:compatExt spid="_x0000_s48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713</xdr:row>
          <xdr:rowOff>0</xdr:rowOff>
        </xdr:from>
        <xdr:to>
          <xdr:col>0</xdr:col>
          <xdr:colOff>257175</xdr:colOff>
          <xdr:row>714</xdr:row>
          <xdr:rowOff>28575</xdr:rowOff>
        </xdr:to>
        <xdr:sp macro="" textlink="">
          <xdr:nvSpPr>
            <xdr:cNvPr id="4810" name="Control 714" hidden="1">
              <a:extLst>
                <a:ext uri="{63B3BB69-23CF-44E3-9099-C40C66FF867C}">
                  <a14:compatExt spid="_x0000_s48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714</xdr:row>
          <xdr:rowOff>0</xdr:rowOff>
        </xdr:from>
        <xdr:to>
          <xdr:col>0</xdr:col>
          <xdr:colOff>257175</xdr:colOff>
          <xdr:row>715</xdr:row>
          <xdr:rowOff>28575</xdr:rowOff>
        </xdr:to>
        <xdr:sp macro="" textlink="">
          <xdr:nvSpPr>
            <xdr:cNvPr id="4811" name="Control 715" hidden="1">
              <a:extLst>
                <a:ext uri="{63B3BB69-23CF-44E3-9099-C40C66FF867C}">
                  <a14:compatExt spid="_x0000_s48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715</xdr:row>
          <xdr:rowOff>0</xdr:rowOff>
        </xdr:from>
        <xdr:to>
          <xdr:col>0</xdr:col>
          <xdr:colOff>257175</xdr:colOff>
          <xdr:row>716</xdr:row>
          <xdr:rowOff>28575</xdr:rowOff>
        </xdr:to>
        <xdr:sp macro="" textlink="">
          <xdr:nvSpPr>
            <xdr:cNvPr id="4812" name="Control 716" hidden="1">
              <a:extLst>
                <a:ext uri="{63B3BB69-23CF-44E3-9099-C40C66FF867C}">
                  <a14:compatExt spid="_x0000_s48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716</xdr:row>
          <xdr:rowOff>0</xdr:rowOff>
        </xdr:from>
        <xdr:to>
          <xdr:col>0</xdr:col>
          <xdr:colOff>257175</xdr:colOff>
          <xdr:row>717</xdr:row>
          <xdr:rowOff>28575</xdr:rowOff>
        </xdr:to>
        <xdr:sp macro="" textlink="">
          <xdr:nvSpPr>
            <xdr:cNvPr id="4813" name="Control 717" hidden="1">
              <a:extLst>
                <a:ext uri="{63B3BB69-23CF-44E3-9099-C40C66FF867C}">
                  <a14:compatExt spid="_x0000_s48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717</xdr:row>
          <xdr:rowOff>0</xdr:rowOff>
        </xdr:from>
        <xdr:to>
          <xdr:col>0</xdr:col>
          <xdr:colOff>257175</xdr:colOff>
          <xdr:row>718</xdr:row>
          <xdr:rowOff>28575</xdr:rowOff>
        </xdr:to>
        <xdr:sp macro="" textlink="">
          <xdr:nvSpPr>
            <xdr:cNvPr id="4814" name="Control 718" hidden="1">
              <a:extLst>
                <a:ext uri="{63B3BB69-23CF-44E3-9099-C40C66FF867C}">
                  <a14:compatExt spid="_x0000_s48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718</xdr:row>
          <xdr:rowOff>0</xdr:rowOff>
        </xdr:from>
        <xdr:to>
          <xdr:col>0</xdr:col>
          <xdr:colOff>257175</xdr:colOff>
          <xdr:row>719</xdr:row>
          <xdr:rowOff>28575</xdr:rowOff>
        </xdr:to>
        <xdr:sp macro="" textlink="">
          <xdr:nvSpPr>
            <xdr:cNvPr id="4815" name="Control 719" hidden="1">
              <a:extLst>
                <a:ext uri="{63B3BB69-23CF-44E3-9099-C40C66FF867C}">
                  <a14:compatExt spid="_x0000_s48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719</xdr:row>
          <xdr:rowOff>0</xdr:rowOff>
        </xdr:from>
        <xdr:to>
          <xdr:col>0</xdr:col>
          <xdr:colOff>257175</xdr:colOff>
          <xdr:row>720</xdr:row>
          <xdr:rowOff>28575</xdr:rowOff>
        </xdr:to>
        <xdr:sp macro="" textlink="">
          <xdr:nvSpPr>
            <xdr:cNvPr id="4816" name="Control 720" hidden="1">
              <a:extLst>
                <a:ext uri="{63B3BB69-23CF-44E3-9099-C40C66FF867C}">
                  <a14:compatExt spid="_x0000_s48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720</xdr:row>
          <xdr:rowOff>0</xdr:rowOff>
        </xdr:from>
        <xdr:to>
          <xdr:col>0</xdr:col>
          <xdr:colOff>257175</xdr:colOff>
          <xdr:row>721</xdr:row>
          <xdr:rowOff>28575</xdr:rowOff>
        </xdr:to>
        <xdr:sp macro="" textlink="">
          <xdr:nvSpPr>
            <xdr:cNvPr id="4817" name="Control 721" hidden="1">
              <a:extLst>
                <a:ext uri="{63B3BB69-23CF-44E3-9099-C40C66FF867C}">
                  <a14:compatExt spid="_x0000_s48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721</xdr:row>
          <xdr:rowOff>0</xdr:rowOff>
        </xdr:from>
        <xdr:to>
          <xdr:col>0</xdr:col>
          <xdr:colOff>257175</xdr:colOff>
          <xdr:row>722</xdr:row>
          <xdr:rowOff>28575</xdr:rowOff>
        </xdr:to>
        <xdr:sp macro="" textlink="">
          <xdr:nvSpPr>
            <xdr:cNvPr id="4818" name="Control 722" hidden="1">
              <a:extLst>
                <a:ext uri="{63B3BB69-23CF-44E3-9099-C40C66FF867C}">
                  <a14:compatExt spid="_x0000_s48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722</xdr:row>
          <xdr:rowOff>0</xdr:rowOff>
        </xdr:from>
        <xdr:to>
          <xdr:col>0</xdr:col>
          <xdr:colOff>257175</xdr:colOff>
          <xdr:row>723</xdr:row>
          <xdr:rowOff>28575</xdr:rowOff>
        </xdr:to>
        <xdr:sp macro="" textlink="">
          <xdr:nvSpPr>
            <xdr:cNvPr id="4819" name="Control 723" hidden="1">
              <a:extLst>
                <a:ext uri="{63B3BB69-23CF-44E3-9099-C40C66FF867C}">
                  <a14:compatExt spid="_x0000_s48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723</xdr:row>
          <xdr:rowOff>0</xdr:rowOff>
        </xdr:from>
        <xdr:to>
          <xdr:col>0</xdr:col>
          <xdr:colOff>257175</xdr:colOff>
          <xdr:row>724</xdr:row>
          <xdr:rowOff>28575</xdr:rowOff>
        </xdr:to>
        <xdr:sp macro="" textlink="">
          <xdr:nvSpPr>
            <xdr:cNvPr id="4820" name="Control 724" hidden="1">
              <a:extLst>
                <a:ext uri="{63B3BB69-23CF-44E3-9099-C40C66FF867C}">
                  <a14:compatExt spid="_x0000_s48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724</xdr:row>
          <xdr:rowOff>0</xdr:rowOff>
        </xdr:from>
        <xdr:to>
          <xdr:col>0</xdr:col>
          <xdr:colOff>257175</xdr:colOff>
          <xdr:row>725</xdr:row>
          <xdr:rowOff>28575</xdr:rowOff>
        </xdr:to>
        <xdr:sp macro="" textlink="">
          <xdr:nvSpPr>
            <xdr:cNvPr id="4821" name="Control 725" hidden="1">
              <a:extLst>
                <a:ext uri="{63B3BB69-23CF-44E3-9099-C40C66FF867C}">
                  <a14:compatExt spid="_x0000_s48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725</xdr:row>
          <xdr:rowOff>0</xdr:rowOff>
        </xdr:from>
        <xdr:to>
          <xdr:col>0</xdr:col>
          <xdr:colOff>257175</xdr:colOff>
          <xdr:row>726</xdr:row>
          <xdr:rowOff>28575</xdr:rowOff>
        </xdr:to>
        <xdr:sp macro="" textlink="">
          <xdr:nvSpPr>
            <xdr:cNvPr id="4822" name="Control 726" hidden="1">
              <a:extLst>
                <a:ext uri="{63B3BB69-23CF-44E3-9099-C40C66FF867C}">
                  <a14:compatExt spid="_x0000_s48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726</xdr:row>
          <xdr:rowOff>0</xdr:rowOff>
        </xdr:from>
        <xdr:to>
          <xdr:col>0</xdr:col>
          <xdr:colOff>257175</xdr:colOff>
          <xdr:row>727</xdr:row>
          <xdr:rowOff>28575</xdr:rowOff>
        </xdr:to>
        <xdr:sp macro="" textlink="">
          <xdr:nvSpPr>
            <xdr:cNvPr id="4823" name="Control 727" hidden="1">
              <a:extLst>
                <a:ext uri="{63B3BB69-23CF-44E3-9099-C40C66FF867C}">
                  <a14:compatExt spid="_x0000_s48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727</xdr:row>
          <xdr:rowOff>0</xdr:rowOff>
        </xdr:from>
        <xdr:to>
          <xdr:col>0</xdr:col>
          <xdr:colOff>257175</xdr:colOff>
          <xdr:row>728</xdr:row>
          <xdr:rowOff>28575</xdr:rowOff>
        </xdr:to>
        <xdr:sp macro="" textlink="">
          <xdr:nvSpPr>
            <xdr:cNvPr id="4824" name="Control 728" hidden="1">
              <a:extLst>
                <a:ext uri="{63B3BB69-23CF-44E3-9099-C40C66FF867C}">
                  <a14:compatExt spid="_x0000_s48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728</xdr:row>
          <xdr:rowOff>0</xdr:rowOff>
        </xdr:from>
        <xdr:to>
          <xdr:col>0</xdr:col>
          <xdr:colOff>257175</xdr:colOff>
          <xdr:row>729</xdr:row>
          <xdr:rowOff>28575</xdr:rowOff>
        </xdr:to>
        <xdr:sp macro="" textlink="">
          <xdr:nvSpPr>
            <xdr:cNvPr id="4825" name="Control 729" hidden="1">
              <a:extLst>
                <a:ext uri="{63B3BB69-23CF-44E3-9099-C40C66FF867C}">
                  <a14:compatExt spid="_x0000_s48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729</xdr:row>
          <xdr:rowOff>0</xdr:rowOff>
        </xdr:from>
        <xdr:to>
          <xdr:col>0</xdr:col>
          <xdr:colOff>257175</xdr:colOff>
          <xdr:row>730</xdr:row>
          <xdr:rowOff>28575</xdr:rowOff>
        </xdr:to>
        <xdr:sp macro="" textlink="">
          <xdr:nvSpPr>
            <xdr:cNvPr id="4826" name="Control 730" hidden="1">
              <a:extLst>
                <a:ext uri="{63B3BB69-23CF-44E3-9099-C40C66FF867C}">
                  <a14:compatExt spid="_x0000_s48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730</xdr:row>
          <xdr:rowOff>0</xdr:rowOff>
        </xdr:from>
        <xdr:to>
          <xdr:col>0</xdr:col>
          <xdr:colOff>257175</xdr:colOff>
          <xdr:row>731</xdr:row>
          <xdr:rowOff>28575</xdr:rowOff>
        </xdr:to>
        <xdr:sp macro="" textlink="">
          <xdr:nvSpPr>
            <xdr:cNvPr id="4827" name="Control 731" hidden="1">
              <a:extLst>
                <a:ext uri="{63B3BB69-23CF-44E3-9099-C40C66FF867C}">
                  <a14:compatExt spid="_x0000_s48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731</xdr:row>
          <xdr:rowOff>0</xdr:rowOff>
        </xdr:from>
        <xdr:to>
          <xdr:col>0</xdr:col>
          <xdr:colOff>257175</xdr:colOff>
          <xdr:row>732</xdr:row>
          <xdr:rowOff>28575</xdr:rowOff>
        </xdr:to>
        <xdr:sp macro="" textlink="">
          <xdr:nvSpPr>
            <xdr:cNvPr id="4828" name="Control 732" hidden="1">
              <a:extLst>
                <a:ext uri="{63B3BB69-23CF-44E3-9099-C40C66FF867C}">
                  <a14:compatExt spid="_x0000_s48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732</xdr:row>
          <xdr:rowOff>0</xdr:rowOff>
        </xdr:from>
        <xdr:to>
          <xdr:col>0</xdr:col>
          <xdr:colOff>257175</xdr:colOff>
          <xdr:row>733</xdr:row>
          <xdr:rowOff>28575</xdr:rowOff>
        </xdr:to>
        <xdr:sp macro="" textlink="">
          <xdr:nvSpPr>
            <xdr:cNvPr id="4829" name="Control 733" hidden="1">
              <a:extLst>
                <a:ext uri="{63B3BB69-23CF-44E3-9099-C40C66FF867C}">
                  <a14:compatExt spid="_x0000_s48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733</xdr:row>
          <xdr:rowOff>0</xdr:rowOff>
        </xdr:from>
        <xdr:to>
          <xdr:col>0</xdr:col>
          <xdr:colOff>257175</xdr:colOff>
          <xdr:row>734</xdr:row>
          <xdr:rowOff>28575</xdr:rowOff>
        </xdr:to>
        <xdr:sp macro="" textlink="">
          <xdr:nvSpPr>
            <xdr:cNvPr id="4830" name="Control 734" hidden="1">
              <a:extLst>
                <a:ext uri="{63B3BB69-23CF-44E3-9099-C40C66FF867C}">
                  <a14:compatExt spid="_x0000_s48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734</xdr:row>
          <xdr:rowOff>0</xdr:rowOff>
        </xdr:from>
        <xdr:to>
          <xdr:col>0</xdr:col>
          <xdr:colOff>257175</xdr:colOff>
          <xdr:row>735</xdr:row>
          <xdr:rowOff>28575</xdr:rowOff>
        </xdr:to>
        <xdr:sp macro="" textlink="">
          <xdr:nvSpPr>
            <xdr:cNvPr id="4831" name="Control 735" hidden="1">
              <a:extLst>
                <a:ext uri="{63B3BB69-23CF-44E3-9099-C40C66FF867C}">
                  <a14:compatExt spid="_x0000_s48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735</xdr:row>
          <xdr:rowOff>0</xdr:rowOff>
        </xdr:from>
        <xdr:to>
          <xdr:col>0</xdr:col>
          <xdr:colOff>257175</xdr:colOff>
          <xdr:row>736</xdr:row>
          <xdr:rowOff>28575</xdr:rowOff>
        </xdr:to>
        <xdr:sp macro="" textlink="">
          <xdr:nvSpPr>
            <xdr:cNvPr id="4832" name="Control 736" hidden="1">
              <a:extLst>
                <a:ext uri="{63B3BB69-23CF-44E3-9099-C40C66FF867C}">
                  <a14:compatExt spid="_x0000_s48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736</xdr:row>
          <xdr:rowOff>0</xdr:rowOff>
        </xdr:from>
        <xdr:to>
          <xdr:col>0</xdr:col>
          <xdr:colOff>257175</xdr:colOff>
          <xdr:row>737</xdr:row>
          <xdr:rowOff>28575</xdr:rowOff>
        </xdr:to>
        <xdr:sp macro="" textlink="">
          <xdr:nvSpPr>
            <xdr:cNvPr id="4833" name="Control 737" hidden="1">
              <a:extLst>
                <a:ext uri="{63B3BB69-23CF-44E3-9099-C40C66FF867C}">
                  <a14:compatExt spid="_x0000_s48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737</xdr:row>
          <xdr:rowOff>0</xdr:rowOff>
        </xdr:from>
        <xdr:to>
          <xdr:col>0</xdr:col>
          <xdr:colOff>257175</xdr:colOff>
          <xdr:row>738</xdr:row>
          <xdr:rowOff>28575</xdr:rowOff>
        </xdr:to>
        <xdr:sp macro="" textlink="">
          <xdr:nvSpPr>
            <xdr:cNvPr id="4834" name="Control 738" hidden="1">
              <a:extLst>
                <a:ext uri="{63B3BB69-23CF-44E3-9099-C40C66FF867C}">
                  <a14:compatExt spid="_x0000_s48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738</xdr:row>
          <xdr:rowOff>0</xdr:rowOff>
        </xdr:from>
        <xdr:to>
          <xdr:col>0</xdr:col>
          <xdr:colOff>257175</xdr:colOff>
          <xdr:row>739</xdr:row>
          <xdr:rowOff>28575</xdr:rowOff>
        </xdr:to>
        <xdr:sp macro="" textlink="">
          <xdr:nvSpPr>
            <xdr:cNvPr id="4835" name="Control 739" hidden="1">
              <a:extLst>
                <a:ext uri="{63B3BB69-23CF-44E3-9099-C40C66FF867C}">
                  <a14:compatExt spid="_x0000_s48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739</xdr:row>
          <xdr:rowOff>0</xdr:rowOff>
        </xdr:from>
        <xdr:to>
          <xdr:col>0</xdr:col>
          <xdr:colOff>257175</xdr:colOff>
          <xdr:row>740</xdr:row>
          <xdr:rowOff>28575</xdr:rowOff>
        </xdr:to>
        <xdr:sp macro="" textlink="">
          <xdr:nvSpPr>
            <xdr:cNvPr id="4836" name="Control 740" hidden="1">
              <a:extLst>
                <a:ext uri="{63B3BB69-23CF-44E3-9099-C40C66FF867C}">
                  <a14:compatExt spid="_x0000_s48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740</xdr:row>
          <xdr:rowOff>0</xdr:rowOff>
        </xdr:from>
        <xdr:to>
          <xdr:col>0</xdr:col>
          <xdr:colOff>257175</xdr:colOff>
          <xdr:row>741</xdr:row>
          <xdr:rowOff>28575</xdr:rowOff>
        </xdr:to>
        <xdr:sp macro="" textlink="">
          <xdr:nvSpPr>
            <xdr:cNvPr id="4837" name="Control 741" hidden="1">
              <a:extLst>
                <a:ext uri="{63B3BB69-23CF-44E3-9099-C40C66FF867C}">
                  <a14:compatExt spid="_x0000_s48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741</xdr:row>
          <xdr:rowOff>0</xdr:rowOff>
        </xdr:from>
        <xdr:to>
          <xdr:col>0</xdr:col>
          <xdr:colOff>257175</xdr:colOff>
          <xdr:row>742</xdr:row>
          <xdr:rowOff>28575</xdr:rowOff>
        </xdr:to>
        <xdr:sp macro="" textlink="">
          <xdr:nvSpPr>
            <xdr:cNvPr id="4838" name="Control 742" hidden="1">
              <a:extLst>
                <a:ext uri="{63B3BB69-23CF-44E3-9099-C40C66FF867C}">
                  <a14:compatExt spid="_x0000_s48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742</xdr:row>
          <xdr:rowOff>0</xdr:rowOff>
        </xdr:from>
        <xdr:to>
          <xdr:col>0</xdr:col>
          <xdr:colOff>257175</xdr:colOff>
          <xdr:row>743</xdr:row>
          <xdr:rowOff>28575</xdr:rowOff>
        </xdr:to>
        <xdr:sp macro="" textlink="">
          <xdr:nvSpPr>
            <xdr:cNvPr id="4839" name="Control 743" hidden="1">
              <a:extLst>
                <a:ext uri="{63B3BB69-23CF-44E3-9099-C40C66FF867C}">
                  <a14:compatExt spid="_x0000_s48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743</xdr:row>
          <xdr:rowOff>0</xdr:rowOff>
        </xdr:from>
        <xdr:to>
          <xdr:col>0</xdr:col>
          <xdr:colOff>257175</xdr:colOff>
          <xdr:row>744</xdr:row>
          <xdr:rowOff>28575</xdr:rowOff>
        </xdr:to>
        <xdr:sp macro="" textlink="">
          <xdr:nvSpPr>
            <xdr:cNvPr id="4840" name="Control 744" hidden="1">
              <a:extLst>
                <a:ext uri="{63B3BB69-23CF-44E3-9099-C40C66FF867C}">
                  <a14:compatExt spid="_x0000_s48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744</xdr:row>
          <xdr:rowOff>0</xdr:rowOff>
        </xdr:from>
        <xdr:to>
          <xdr:col>0</xdr:col>
          <xdr:colOff>257175</xdr:colOff>
          <xdr:row>745</xdr:row>
          <xdr:rowOff>28575</xdr:rowOff>
        </xdr:to>
        <xdr:sp macro="" textlink="">
          <xdr:nvSpPr>
            <xdr:cNvPr id="4841" name="Control 745" hidden="1">
              <a:extLst>
                <a:ext uri="{63B3BB69-23CF-44E3-9099-C40C66FF867C}">
                  <a14:compatExt spid="_x0000_s48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745</xdr:row>
          <xdr:rowOff>0</xdr:rowOff>
        </xdr:from>
        <xdr:to>
          <xdr:col>0</xdr:col>
          <xdr:colOff>257175</xdr:colOff>
          <xdr:row>746</xdr:row>
          <xdr:rowOff>28575</xdr:rowOff>
        </xdr:to>
        <xdr:sp macro="" textlink="">
          <xdr:nvSpPr>
            <xdr:cNvPr id="4842" name="Control 746" hidden="1">
              <a:extLst>
                <a:ext uri="{63B3BB69-23CF-44E3-9099-C40C66FF867C}">
                  <a14:compatExt spid="_x0000_s48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746</xdr:row>
          <xdr:rowOff>0</xdr:rowOff>
        </xdr:from>
        <xdr:to>
          <xdr:col>0</xdr:col>
          <xdr:colOff>257175</xdr:colOff>
          <xdr:row>747</xdr:row>
          <xdr:rowOff>28575</xdr:rowOff>
        </xdr:to>
        <xdr:sp macro="" textlink="">
          <xdr:nvSpPr>
            <xdr:cNvPr id="4843" name="Control 747" hidden="1">
              <a:extLst>
                <a:ext uri="{63B3BB69-23CF-44E3-9099-C40C66FF867C}">
                  <a14:compatExt spid="_x0000_s48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747</xdr:row>
          <xdr:rowOff>0</xdr:rowOff>
        </xdr:from>
        <xdr:to>
          <xdr:col>0</xdr:col>
          <xdr:colOff>257175</xdr:colOff>
          <xdr:row>748</xdr:row>
          <xdr:rowOff>28575</xdr:rowOff>
        </xdr:to>
        <xdr:sp macro="" textlink="">
          <xdr:nvSpPr>
            <xdr:cNvPr id="4844" name="Control 748" hidden="1">
              <a:extLst>
                <a:ext uri="{63B3BB69-23CF-44E3-9099-C40C66FF867C}">
                  <a14:compatExt spid="_x0000_s48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748</xdr:row>
          <xdr:rowOff>0</xdr:rowOff>
        </xdr:from>
        <xdr:to>
          <xdr:col>0</xdr:col>
          <xdr:colOff>257175</xdr:colOff>
          <xdr:row>749</xdr:row>
          <xdr:rowOff>28575</xdr:rowOff>
        </xdr:to>
        <xdr:sp macro="" textlink="">
          <xdr:nvSpPr>
            <xdr:cNvPr id="4845" name="Control 749" hidden="1">
              <a:extLst>
                <a:ext uri="{63B3BB69-23CF-44E3-9099-C40C66FF867C}">
                  <a14:compatExt spid="_x0000_s48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749</xdr:row>
          <xdr:rowOff>0</xdr:rowOff>
        </xdr:from>
        <xdr:to>
          <xdr:col>0</xdr:col>
          <xdr:colOff>257175</xdr:colOff>
          <xdr:row>750</xdr:row>
          <xdr:rowOff>28575</xdr:rowOff>
        </xdr:to>
        <xdr:sp macro="" textlink="">
          <xdr:nvSpPr>
            <xdr:cNvPr id="4846" name="Control 750" hidden="1">
              <a:extLst>
                <a:ext uri="{63B3BB69-23CF-44E3-9099-C40C66FF867C}">
                  <a14:compatExt spid="_x0000_s48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750</xdr:row>
          <xdr:rowOff>0</xdr:rowOff>
        </xdr:from>
        <xdr:to>
          <xdr:col>0</xdr:col>
          <xdr:colOff>257175</xdr:colOff>
          <xdr:row>751</xdr:row>
          <xdr:rowOff>28575</xdr:rowOff>
        </xdr:to>
        <xdr:sp macro="" textlink="">
          <xdr:nvSpPr>
            <xdr:cNvPr id="4847" name="Control 751" hidden="1">
              <a:extLst>
                <a:ext uri="{63B3BB69-23CF-44E3-9099-C40C66FF867C}">
                  <a14:compatExt spid="_x0000_s48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751</xdr:row>
          <xdr:rowOff>0</xdr:rowOff>
        </xdr:from>
        <xdr:to>
          <xdr:col>0</xdr:col>
          <xdr:colOff>257175</xdr:colOff>
          <xdr:row>752</xdr:row>
          <xdr:rowOff>28575</xdr:rowOff>
        </xdr:to>
        <xdr:sp macro="" textlink="">
          <xdr:nvSpPr>
            <xdr:cNvPr id="4848" name="Control 752" hidden="1">
              <a:extLst>
                <a:ext uri="{63B3BB69-23CF-44E3-9099-C40C66FF867C}">
                  <a14:compatExt spid="_x0000_s48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752</xdr:row>
          <xdr:rowOff>0</xdr:rowOff>
        </xdr:from>
        <xdr:to>
          <xdr:col>0</xdr:col>
          <xdr:colOff>257175</xdr:colOff>
          <xdr:row>753</xdr:row>
          <xdr:rowOff>28575</xdr:rowOff>
        </xdr:to>
        <xdr:sp macro="" textlink="">
          <xdr:nvSpPr>
            <xdr:cNvPr id="4849" name="Control 753" hidden="1">
              <a:extLst>
                <a:ext uri="{63B3BB69-23CF-44E3-9099-C40C66FF867C}">
                  <a14:compatExt spid="_x0000_s48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753</xdr:row>
          <xdr:rowOff>0</xdr:rowOff>
        </xdr:from>
        <xdr:to>
          <xdr:col>0</xdr:col>
          <xdr:colOff>257175</xdr:colOff>
          <xdr:row>754</xdr:row>
          <xdr:rowOff>28575</xdr:rowOff>
        </xdr:to>
        <xdr:sp macro="" textlink="">
          <xdr:nvSpPr>
            <xdr:cNvPr id="4850" name="Control 754" hidden="1">
              <a:extLst>
                <a:ext uri="{63B3BB69-23CF-44E3-9099-C40C66FF867C}">
                  <a14:compatExt spid="_x0000_s48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754</xdr:row>
          <xdr:rowOff>0</xdr:rowOff>
        </xdr:from>
        <xdr:to>
          <xdr:col>0</xdr:col>
          <xdr:colOff>257175</xdr:colOff>
          <xdr:row>755</xdr:row>
          <xdr:rowOff>28575</xdr:rowOff>
        </xdr:to>
        <xdr:sp macro="" textlink="">
          <xdr:nvSpPr>
            <xdr:cNvPr id="4851" name="Control 755" hidden="1">
              <a:extLst>
                <a:ext uri="{63B3BB69-23CF-44E3-9099-C40C66FF867C}">
                  <a14:compatExt spid="_x0000_s48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755</xdr:row>
          <xdr:rowOff>0</xdr:rowOff>
        </xdr:from>
        <xdr:to>
          <xdr:col>0</xdr:col>
          <xdr:colOff>257175</xdr:colOff>
          <xdr:row>756</xdr:row>
          <xdr:rowOff>28575</xdr:rowOff>
        </xdr:to>
        <xdr:sp macro="" textlink="">
          <xdr:nvSpPr>
            <xdr:cNvPr id="4852" name="Control 756" hidden="1">
              <a:extLst>
                <a:ext uri="{63B3BB69-23CF-44E3-9099-C40C66FF867C}">
                  <a14:compatExt spid="_x0000_s48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756</xdr:row>
          <xdr:rowOff>0</xdr:rowOff>
        </xdr:from>
        <xdr:to>
          <xdr:col>0</xdr:col>
          <xdr:colOff>257175</xdr:colOff>
          <xdr:row>757</xdr:row>
          <xdr:rowOff>28575</xdr:rowOff>
        </xdr:to>
        <xdr:sp macro="" textlink="">
          <xdr:nvSpPr>
            <xdr:cNvPr id="4853" name="Control 757" hidden="1">
              <a:extLst>
                <a:ext uri="{63B3BB69-23CF-44E3-9099-C40C66FF867C}">
                  <a14:compatExt spid="_x0000_s48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757</xdr:row>
          <xdr:rowOff>0</xdr:rowOff>
        </xdr:from>
        <xdr:to>
          <xdr:col>0</xdr:col>
          <xdr:colOff>257175</xdr:colOff>
          <xdr:row>758</xdr:row>
          <xdr:rowOff>28575</xdr:rowOff>
        </xdr:to>
        <xdr:sp macro="" textlink="">
          <xdr:nvSpPr>
            <xdr:cNvPr id="4854" name="Control 758" hidden="1">
              <a:extLst>
                <a:ext uri="{63B3BB69-23CF-44E3-9099-C40C66FF867C}">
                  <a14:compatExt spid="_x0000_s48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758</xdr:row>
          <xdr:rowOff>0</xdr:rowOff>
        </xdr:from>
        <xdr:to>
          <xdr:col>0</xdr:col>
          <xdr:colOff>257175</xdr:colOff>
          <xdr:row>759</xdr:row>
          <xdr:rowOff>28575</xdr:rowOff>
        </xdr:to>
        <xdr:sp macro="" textlink="">
          <xdr:nvSpPr>
            <xdr:cNvPr id="4855" name="Control 759" hidden="1">
              <a:extLst>
                <a:ext uri="{63B3BB69-23CF-44E3-9099-C40C66FF867C}">
                  <a14:compatExt spid="_x0000_s48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759</xdr:row>
          <xdr:rowOff>0</xdr:rowOff>
        </xdr:from>
        <xdr:to>
          <xdr:col>0</xdr:col>
          <xdr:colOff>257175</xdr:colOff>
          <xdr:row>760</xdr:row>
          <xdr:rowOff>28575</xdr:rowOff>
        </xdr:to>
        <xdr:sp macro="" textlink="">
          <xdr:nvSpPr>
            <xdr:cNvPr id="4856" name="Control 760" hidden="1">
              <a:extLst>
                <a:ext uri="{63B3BB69-23CF-44E3-9099-C40C66FF867C}">
                  <a14:compatExt spid="_x0000_s48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760</xdr:row>
          <xdr:rowOff>0</xdr:rowOff>
        </xdr:from>
        <xdr:to>
          <xdr:col>0</xdr:col>
          <xdr:colOff>257175</xdr:colOff>
          <xdr:row>761</xdr:row>
          <xdr:rowOff>28575</xdr:rowOff>
        </xdr:to>
        <xdr:sp macro="" textlink="">
          <xdr:nvSpPr>
            <xdr:cNvPr id="4857" name="Control 761" hidden="1">
              <a:extLst>
                <a:ext uri="{63B3BB69-23CF-44E3-9099-C40C66FF867C}">
                  <a14:compatExt spid="_x0000_s48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761</xdr:row>
          <xdr:rowOff>0</xdr:rowOff>
        </xdr:from>
        <xdr:to>
          <xdr:col>0</xdr:col>
          <xdr:colOff>257175</xdr:colOff>
          <xdr:row>762</xdr:row>
          <xdr:rowOff>28575</xdr:rowOff>
        </xdr:to>
        <xdr:sp macro="" textlink="">
          <xdr:nvSpPr>
            <xdr:cNvPr id="4858" name="Control 762" hidden="1">
              <a:extLst>
                <a:ext uri="{63B3BB69-23CF-44E3-9099-C40C66FF867C}">
                  <a14:compatExt spid="_x0000_s48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762</xdr:row>
          <xdr:rowOff>0</xdr:rowOff>
        </xdr:from>
        <xdr:to>
          <xdr:col>0</xdr:col>
          <xdr:colOff>257175</xdr:colOff>
          <xdr:row>763</xdr:row>
          <xdr:rowOff>28575</xdr:rowOff>
        </xdr:to>
        <xdr:sp macro="" textlink="">
          <xdr:nvSpPr>
            <xdr:cNvPr id="4859" name="Control 763" hidden="1">
              <a:extLst>
                <a:ext uri="{63B3BB69-23CF-44E3-9099-C40C66FF867C}">
                  <a14:compatExt spid="_x0000_s48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763</xdr:row>
          <xdr:rowOff>0</xdr:rowOff>
        </xdr:from>
        <xdr:to>
          <xdr:col>0</xdr:col>
          <xdr:colOff>257175</xdr:colOff>
          <xdr:row>764</xdr:row>
          <xdr:rowOff>28575</xdr:rowOff>
        </xdr:to>
        <xdr:sp macro="" textlink="">
          <xdr:nvSpPr>
            <xdr:cNvPr id="4860" name="Control 764" hidden="1">
              <a:extLst>
                <a:ext uri="{63B3BB69-23CF-44E3-9099-C40C66FF867C}">
                  <a14:compatExt spid="_x0000_s48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764</xdr:row>
          <xdr:rowOff>0</xdr:rowOff>
        </xdr:from>
        <xdr:to>
          <xdr:col>0</xdr:col>
          <xdr:colOff>257175</xdr:colOff>
          <xdr:row>765</xdr:row>
          <xdr:rowOff>28575</xdr:rowOff>
        </xdr:to>
        <xdr:sp macro="" textlink="">
          <xdr:nvSpPr>
            <xdr:cNvPr id="4861" name="Control 765" hidden="1">
              <a:extLst>
                <a:ext uri="{63B3BB69-23CF-44E3-9099-C40C66FF867C}">
                  <a14:compatExt spid="_x0000_s48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765</xdr:row>
          <xdr:rowOff>0</xdr:rowOff>
        </xdr:from>
        <xdr:to>
          <xdr:col>0</xdr:col>
          <xdr:colOff>257175</xdr:colOff>
          <xdr:row>766</xdr:row>
          <xdr:rowOff>28575</xdr:rowOff>
        </xdr:to>
        <xdr:sp macro="" textlink="">
          <xdr:nvSpPr>
            <xdr:cNvPr id="4862" name="Control 766" hidden="1">
              <a:extLst>
                <a:ext uri="{63B3BB69-23CF-44E3-9099-C40C66FF867C}">
                  <a14:compatExt spid="_x0000_s48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766</xdr:row>
          <xdr:rowOff>0</xdr:rowOff>
        </xdr:from>
        <xdr:to>
          <xdr:col>0</xdr:col>
          <xdr:colOff>257175</xdr:colOff>
          <xdr:row>767</xdr:row>
          <xdr:rowOff>28575</xdr:rowOff>
        </xdr:to>
        <xdr:sp macro="" textlink="">
          <xdr:nvSpPr>
            <xdr:cNvPr id="4863" name="Control 767" hidden="1">
              <a:extLst>
                <a:ext uri="{63B3BB69-23CF-44E3-9099-C40C66FF867C}">
                  <a14:compatExt spid="_x0000_s48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767</xdr:row>
          <xdr:rowOff>0</xdr:rowOff>
        </xdr:from>
        <xdr:to>
          <xdr:col>0</xdr:col>
          <xdr:colOff>257175</xdr:colOff>
          <xdr:row>768</xdr:row>
          <xdr:rowOff>28575</xdr:rowOff>
        </xdr:to>
        <xdr:sp macro="" textlink="">
          <xdr:nvSpPr>
            <xdr:cNvPr id="4864" name="Control 768" hidden="1">
              <a:extLst>
                <a:ext uri="{63B3BB69-23CF-44E3-9099-C40C66FF867C}">
                  <a14:compatExt spid="_x0000_s48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768</xdr:row>
          <xdr:rowOff>0</xdr:rowOff>
        </xdr:from>
        <xdr:to>
          <xdr:col>0</xdr:col>
          <xdr:colOff>257175</xdr:colOff>
          <xdr:row>769</xdr:row>
          <xdr:rowOff>28575</xdr:rowOff>
        </xdr:to>
        <xdr:sp macro="" textlink="">
          <xdr:nvSpPr>
            <xdr:cNvPr id="4865" name="Control 769" hidden="1">
              <a:extLst>
                <a:ext uri="{63B3BB69-23CF-44E3-9099-C40C66FF867C}">
                  <a14:compatExt spid="_x0000_s48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769</xdr:row>
          <xdr:rowOff>0</xdr:rowOff>
        </xdr:from>
        <xdr:to>
          <xdr:col>0</xdr:col>
          <xdr:colOff>257175</xdr:colOff>
          <xdr:row>770</xdr:row>
          <xdr:rowOff>28575</xdr:rowOff>
        </xdr:to>
        <xdr:sp macro="" textlink="">
          <xdr:nvSpPr>
            <xdr:cNvPr id="4866" name="Control 770" hidden="1">
              <a:extLst>
                <a:ext uri="{63B3BB69-23CF-44E3-9099-C40C66FF867C}">
                  <a14:compatExt spid="_x0000_s48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770</xdr:row>
          <xdr:rowOff>0</xdr:rowOff>
        </xdr:from>
        <xdr:to>
          <xdr:col>0</xdr:col>
          <xdr:colOff>257175</xdr:colOff>
          <xdr:row>771</xdr:row>
          <xdr:rowOff>28575</xdr:rowOff>
        </xdr:to>
        <xdr:sp macro="" textlink="">
          <xdr:nvSpPr>
            <xdr:cNvPr id="4867" name="Control 771" hidden="1">
              <a:extLst>
                <a:ext uri="{63B3BB69-23CF-44E3-9099-C40C66FF867C}">
                  <a14:compatExt spid="_x0000_s48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771</xdr:row>
          <xdr:rowOff>0</xdr:rowOff>
        </xdr:from>
        <xdr:to>
          <xdr:col>0</xdr:col>
          <xdr:colOff>257175</xdr:colOff>
          <xdr:row>772</xdr:row>
          <xdr:rowOff>28575</xdr:rowOff>
        </xdr:to>
        <xdr:sp macro="" textlink="">
          <xdr:nvSpPr>
            <xdr:cNvPr id="4868" name="Control 772" hidden="1">
              <a:extLst>
                <a:ext uri="{63B3BB69-23CF-44E3-9099-C40C66FF867C}">
                  <a14:compatExt spid="_x0000_s48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772</xdr:row>
          <xdr:rowOff>0</xdr:rowOff>
        </xdr:from>
        <xdr:to>
          <xdr:col>0</xdr:col>
          <xdr:colOff>257175</xdr:colOff>
          <xdr:row>773</xdr:row>
          <xdr:rowOff>28575</xdr:rowOff>
        </xdr:to>
        <xdr:sp macro="" textlink="">
          <xdr:nvSpPr>
            <xdr:cNvPr id="4869" name="Control 773" hidden="1">
              <a:extLst>
                <a:ext uri="{63B3BB69-23CF-44E3-9099-C40C66FF867C}">
                  <a14:compatExt spid="_x0000_s48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773</xdr:row>
          <xdr:rowOff>0</xdr:rowOff>
        </xdr:from>
        <xdr:to>
          <xdr:col>0</xdr:col>
          <xdr:colOff>257175</xdr:colOff>
          <xdr:row>774</xdr:row>
          <xdr:rowOff>28575</xdr:rowOff>
        </xdr:to>
        <xdr:sp macro="" textlink="">
          <xdr:nvSpPr>
            <xdr:cNvPr id="4870" name="Control 774" hidden="1">
              <a:extLst>
                <a:ext uri="{63B3BB69-23CF-44E3-9099-C40C66FF867C}">
                  <a14:compatExt spid="_x0000_s48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774</xdr:row>
          <xdr:rowOff>0</xdr:rowOff>
        </xdr:from>
        <xdr:to>
          <xdr:col>0</xdr:col>
          <xdr:colOff>257175</xdr:colOff>
          <xdr:row>775</xdr:row>
          <xdr:rowOff>28575</xdr:rowOff>
        </xdr:to>
        <xdr:sp macro="" textlink="">
          <xdr:nvSpPr>
            <xdr:cNvPr id="4871" name="Control 775" hidden="1">
              <a:extLst>
                <a:ext uri="{63B3BB69-23CF-44E3-9099-C40C66FF867C}">
                  <a14:compatExt spid="_x0000_s48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775</xdr:row>
          <xdr:rowOff>0</xdr:rowOff>
        </xdr:from>
        <xdr:to>
          <xdr:col>0</xdr:col>
          <xdr:colOff>257175</xdr:colOff>
          <xdr:row>776</xdr:row>
          <xdr:rowOff>28575</xdr:rowOff>
        </xdr:to>
        <xdr:sp macro="" textlink="">
          <xdr:nvSpPr>
            <xdr:cNvPr id="4872" name="Control 776" hidden="1">
              <a:extLst>
                <a:ext uri="{63B3BB69-23CF-44E3-9099-C40C66FF867C}">
                  <a14:compatExt spid="_x0000_s48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776</xdr:row>
          <xdr:rowOff>0</xdr:rowOff>
        </xdr:from>
        <xdr:to>
          <xdr:col>0</xdr:col>
          <xdr:colOff>257175</xdr:colOff>
          <xdr:row>777</xdr:row>
          <xdr:rowOff>28575</xdr:rowOff>
        </xdr:to>
        <xdr:sp macro="" textlink="">
          <xdr:nvSpPr>
            <xdr:cNvPr id="4873" name="Control 777" hidden="1">
              <a:extLst>
                <a:ext uri="{63B3BB69-23CF-44E3-9099-C40C66FF867C}">
                  <a14:compatExt spid="_x0000_s48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777</xdr:row>
          <xdr:rowOff>0</xdr:rowOff>
        </xdr:from>
        <xdr:to>
          <xdr:col>0</xdr:col>
          <xdr:colOff>257175</xdr:colOff>
          <xdr:row>778</xdr:row>
          <xdr:rowOff>28575</xdr:rowOff>
        </xdr:to>
        <xdr:sp macro="" textlink="">
          <xdr:nvSpPr>
            <xdr:cNvPr id="4874" name="Control 778" hidden="1">
              <a:extLst>
                <a:ext uri="{63B3BB69-23CF-44E3-9099-C40C66FF867C}">
                  <a14:compatExt spid="_x0000_s48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778</xdr:row>
          <xdr:rowOff>0</xdr:rowOff>
        </xdr:from>
        <xdr:to>
          <xdr:col>0</xdr:col>
          <xdr:colOff>257175</xdr:colOff>
          <xdr:row>779</xdr:row>
          <xdr:rowOff>28575</xdr:rowOff>
        </xdr:to>
        <xdr:sp macro="" textlink="">
          <xdr:nvSpPr>
            <xdr:cNvPr id="4875" name="Control 779" hidden="1">
              <a:extLst>
                <a:ext uri="{63B3BB69-23CF-44E3-9099-C40C66FF867C}">
                  <a14:compatExt spid="_x0000_s48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779</xdr:row>
          <xdr:rowOff>0</xdr:rowOff>
        </xdr:from>
        <xdr:to>
          <xdr:col>0</xdr:col>
          <xdr:colOff>257175</xdr:colOff>
          <xdr:row>780</xdr:row>
          <xdr:rowOff>28575</xdr:rowOff>
        </xdr:to>
        <xdr:sp macro="" textlink="">
          <xdr:nvSpPr>
            <xdr:cNvPr id="4876" name="Control 780" hidden="1">
              <a:extLst>
                <a:ext uri="{63B3BB69-23CF-44E3-9099-C40C66FF867C}">
                  <a14:compatExt spid="_x0000_s48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780</xdr:row>
          <xdr:rowOff>0</xdr:rowOff>
        </xdr:from>
        <xdr:to>
          <xdr:col>0</xdr:col>
          <xdr:colOff>257175</xdr:colOff>
          <xdr:row>781</xdr:row>
          <xdr:rowOff>28575</xdr:rowOff>
        </xdr:to>
        <xdr:sp macro="" textlink="">
          <xdr:nvSpPr>
            <xdr:cNvPr id="4877" name="Control 781" hidden="1">
              <a:extLst>
                <a:ext uri="{63B3BB69-23CF-44E3-9099-C40C66FF867C}">
                  <a14:compatExt spid="_x0000_s48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781</xdr:row>
          <xdr:rowOff>0</xdr:rowOff>
        </xdr:from>
        <xdr:to>
          <xdr:col>0</xdr:col>
          <xdr:colOff>257175</xdr:colOff>
          <xdr:row>782</xdr:row>
          <xdr:rowOff>28575</xdr:rowOff>
        </xdr:to>
        <xdr:sp macro="" textlink="">
          <xdr:nvSpPr>
            <xdr:cNvPr id="4878" name="Control 782" hidden="1">
              <a:extLst>
                <a:ext uri="{63B3BB69-23CF-44E3-9099-C40C66FF867C}">
                  <a14:compatExt spid="_x0000_s48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782</xdr:row>
          <xdr:rowOff>0</xdr:rowOff>
        </xdr:from>
        <xdr:to>
          <xdr:col>0</xdr:col>
          <xdr:colOff>257175</xdr:colOff>
          <xdr:row>783</xdr:row>
          <xdr:rowOff>28575</xdr:rowOff>
        </xdr:to>
        <xdr:sp macro="" textlink="">
          <xdr:nvSpPr>
            <xdr:cNvPr id="4879" name="Control 783" hidden="1">
              <a:extLst>
                <a:ext uri="{63B3BB69-23CF-44E3-9099-C40C66FF867C}">
                  <a14:compatExt spid="_x0000_s48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783</xdr:row>
          <xdr:rowOff>0</xdr:rowOff>
        </xdr:from>
        <xdr:to>
          <xdr:col>0</xdr:col>
          <xdr:colOff>257175</xdr:colOff>
          <xdr:row>784</xdr:row>
          <xdr:rowOff>28575</xdr:rowOff>
        </xdr:to>
        <xdr:sp macro="" textlink="">
          <xdr:nvSpPr>
            <xdr:cNvPr id="4880" name="Control 784" hidden="1">
              <a:extLst>
                <a:ext uri="{63B3BB69-23CF-44E3-9099-C40C66FF867C}">
                  <a14:compatExt spid="_x0000_s48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784</xdr:row>
          <xdr:rowOff>0</xdr:rowOff>
        </xdr:from>
        <xdr:to>
          <xdr:col>0</xdr:col>
          <xdr:colOff>257175</xdr:colOff>
          <xdr:row>785</xdr:row>
          <xdr:rowOff>28575</xdr:rowOff>
        </xdr:to>
        <xdr:sp macro="" textlink="">
          <xdr:nvSpPr>
            <xdr:cNvPr id="4881" name="Control 785" hidden="1">
              <a:extLst>
                <a:ext uri="{63B3BB69-23CF-44E3-9099-C40C66FF867C}">
                  <a14:compatExt spid="_x0000_s48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785</xdr:row>
          <xdr:rowOff>0</xdr:rowOff>
        </xdr:from>
        <xdr:to>
          <xdr:col>0</xdr:col>
          <xdr:colOff>257175</xdr:colOff>
          <xdr:row>786</xdr:row>
          <xdr:rowOff>28575</xdr:rowOff>
        </xdr:to>
        <xdr:sp macro="" textlink="">
          <xdr:nvSpPr>
            <xdr:cNvPr id="4882" name="Control 786" hidden="1">
              <a:extLst>
                <a:ext uri="{63B3BB69-23CF-44E3-9099-C40C66FF867C}">
                  <a14:compatExt spid="_x0000_s48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786</xdr:row>
          <xdr:rowOff>0</xdr:rowOff>
        </xdr:from>
        <xdr:to>
          <xdr:col>0</xdr:col>
          <xdr:colOff>257175</xdr:colOff>
          <xdr:row>787</xdr:row>
          <xdr:rowOff>28575</xdr:rowOff>
        </xdr:to>
        <xdr:sp macro="" textlink="">
          <xdr:nvSpPr>
            <xdr:cNvPr id="4883" name="Control 787" hidden="1">
              <a:extLst>
                <a:ext uri="{63B3BB69-23CF-44E3-9099-C40C66FF867C}">
                  <a14:compatExt spid="_x0000_s48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787</xdr:row>
          <xdr:rowOff>0</xdr:rowOff>
        </xdr:from>
        <xdr:to>
          <xdr:col>0</xdr:col>
          <xdr:colOff>257175</xdr:colOff>
          <xdr:row>788</xdr:row>
          <xdr:rowOff>28575</xdr:rowOff>
        </xdr:to>
        <xdr:sp macro="" textlink="">
          <xdr:nvSpPr>
            <xdr:cNvPr id="4884" name="Control 788" hidden="1">
              <a:extLst>
                <a:ext uri="{63B3BB69-23CF-44E3-9099-C40C66FF867C}">
                  <a14:compatExt spid="_x0000_s48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788</xdr:row>
          <xdr:rowOff>0</xdr:rowOff>
        </xdr:from>
        <xdr:to>
          <xdr:col>0</xdr:col>
          <xdr:colOff>257175</xdr:colOff>
          <xdr:row>789</xdr:row>
          <xdr:rowOff>28575</xdr:rowOff>
        </xdr:to>
        <xdr:sp macro="" textlink="">
          <xdr:nvSpPr>
            <xdr:cNvPr id="4885" name="Control 789" hidden="1">
              <a:extLst>
                <a:ext uri="{63B3BB69-23CF-44E3-9099-C40C66FF867C}">
                  <a14:compatExt spid="_x0000_s48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789</xdr:row>
          <xdr:rowOff>0</xdr:rowOff>
        </xdr:from>
        <xdr:to>
          <xdr:col>0</xdr:col>
          <xdr:colOff>257175</xdr:colOff>
          <xdr:row>790</xdr:row>
          <xdr:rowOff>28575</xdr:rowOff>
        </xdr:to>
        <xdr:sp macro="" textlink="">
          <xdr:nvSpPr>
            <xdr:cNvPr id="4886" name="Control 790" hidden="1">
              <a:extLst>
                <a:ext uri="{63B3BB69-23CF-44E3-9099-C40C66FF867C}">
                  <a14:compatExt spid="_x0000_s48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790</xdr:row>
          <xdr:rowOff>0</xdr:rowOff>
        </xdr:from>
        <xdr:to>
          <xdr:col>0</xdr:col>
          <xdr:colOff>257175</xdr:colOff>
          <xdr:row>791</xdr:row>
          <xdr:rowOff>28575</xdr:rowOff>
        </xdr:to>
        <xdr:sp macro="" textlink="">
          <xdr:nvSpPr>
            <xdr:cNvPr id="4887" name="Control 791" hidden="1">
              <a:extLst>
                <a:ext uri="{63B3BB69-23CF-44E3-9099-C40C66FF867C}">
                  <a14:compatExt spid="_x0000_s48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791</xdr:row>
          <xdr:rowOff>0</xdr:rowOff>
        </xdr:from>
        <xdr:to>
          <xdr:col>0</xdr:col>
          <xdr:colOff>257175</xdr:colOff>
          <xdr:row>792</xdr:row>
          <xdr:rowOff>28575</xdr:rowOff>
        </xdr:to>
        <xdr:sp macro="" textlink="">
          <xdr:nvSpPr>
            <xdr:cNvPr id="4888" name="Control 792" hidden="1">
              <a:extLst>
                <a:ext uri="{63B3BB69-23CF-44E3-9099-C40C66FF867C}">
                  <a14:compatExt spid="_x0000_s48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792</xdr:row>
          <xdr:rowOff>0</xdr:rowOff>
        </xdr:from>
        <xdr:to>
          <xdr:col>0</xdr:col>
          <xdr:colOff>257175</xdr:colOff>
          <xdr:row>793</xdr:row>
          <xdr:rowOff>28575</xdr:rowOff>
        </xdr:to>
        <xdr:sp macro="" textlink="">
          <xdr:nvSpPr>
            <xdr:cNvPr id="4889" name="Control 793" hidden="1">
              <a:extLst>
                <a:ext uri="{63B3BB69-23CF-44E3-9099-C40C66FF867C}">
                  <a14:compatExt spid="_x0000_s48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793</xdr:row>
          <xdr:rowOff>0</xdr:rowOff>
        </xdr:from>
        <xdr:to>
          <xdr:col>0</xdr:col>
          <xdr:colOff>257175</xdr:colOff>
          <xdr:row>794</xdr:row>
          <xdr:rowOff>28575</xdr:rowOff>
        </xdr:to>
        <xdr:sp macro="" textlink="">
          <xdr:nvSpPr>
            <xdr:cNvPr id="4890" name="Control 794" hidden="1">
              <a:extLst>
                <a:ext uri="{63B3BB69-23CF-44E3-9099-C40C66FF867C}">
                  <a14:compatExt spid="_x0000_s48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794</xdr:row>
          <xdr:rowOff>0</xdr:rowOff>
        </xdr:from>
        <xdr:to>
          <xdr:col>0</xdr:col>
          <xdr:colOff>257175</xdr:colOff>
          <xdr:row>795</xdr:row>
          <xdr:rowOff>28575</xdr:rowOff>
        </xdr:to>
        <xdr:sp macro="" textlink="">
          <xdr:nvSpPr>
            <xdr:cNvPr id="4891" name="Control 795" hidden="1">
              <a:extLst>
                <a:ext uri="{63B3BB69-23CF-44E3-9099-C40C66FF867C}">
                  <a14:compatExt spid="_x0000_s48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795</xdr:row>
          <xdr:rowOff>0</xdr:rowOff>
        </xdr:from>
        <xdr:to>
          <xdr:col>0</xdr:col>
          <xdr:colOff>257175</xdr:colOff>
          <xdr:row>796</xdr:row>
          <xdr:rowOff>28575</xdr:rowOff>
        </xdr:to>
        <xdr:sp macro="" textlink="">
          <xdr:nvSpPr>
            <xdr:cNvPr id="4892" name="Control 796" hidden="1">
              <a:extLst>
                <a:ext uri="{63B3BB69-23CF-44E3-9099-C40C66FF867C}">
                  <a14:compatExt spid="_x0000_s48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796</xdr:row>
          <xdr:rowOff>0</xdr:rowOff>
        </xdr:from>
        <xdr:to>
          <xdr:col>0</xdr:col>
          <xdr:colOff>257175</xdr:colOff>
          <xdr:row>797</xdr:row>
          <xdr:rowOff>28575</xdr:rowOff>
        </xdr:to>
        <xdr:sp macro="" textlink="">
          <xdr:nvSpPr>
            <xdr:cNvPr id="4893" name="Control 797" hidden="1">
              <a:extLst>
                <a:ext uri="{63B3BB69-23CF-44E3-9099-C40C66FF867C}">
                  <a14:compatExt spid="_x0000_s48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797</xdr:row>
          <xdr:rowOff>0</xdr:rowOff>
        </xdr:from>
        <xdr:to>
          <xdr:col>0</xdr:col>
          <xdr:colOff>257175</xdr:colOff>
          <xdr:row>798</xdr:row>
          <xdr:rowOff>28575</xdr:rowOff>
        </xdr:to>
        <xdr:sp macro="" textlink="">
          <xdr:nvSpPr>
            <xdr:cNvPr id="4894" name="Control 798" hidden="1">
              <a:extLst>
                <a:ext uri="{63B3BB69-23CF-44E3-9099-C40C66FF867C}">
                  <a14:compatExt spid="_x0000_s48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798</xdr:row>
          <xdr:rowOff>0</xdr:rowOff>
        </xdr:from>
        <xdr:to>
          <xdr:col>0</xdr:col>
          <xdr:colOff>257175</xdr:colOff>
          <xdr:row>799</xdr:row>
          <xdr:rowOff>28575</xdr:rowOff>
        </xdr:to>
        <xdr:sp macro="" textlink="">
          <xdr:nvSpPr>
            <xdr:cNvPr id="4895" name="Control 799" hidden="1">
              <a:extLst>
                <a:ext uri="{63B3BB69-23CF-44E3-9099-C40C66FF867C}">
                  <a14:compatExt spid="_x0000_s48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799</xdr:row>
          <xdr:rowOff>0</xdr:rowOff>
        </xdr:from>
        <xdr:to>
          <xdr:col>0</xdr:col>
          <xdr:colOff>257175</xdr:colOff>
          <xdr:row>800</xdr:row>
          <xdr:rowOff>28575</xdr:rowOff>
        </xdr:to>
        <xdr:sp macro="" textlink="">
          <xdr:nvSpPr>
            <xdr:cNvPr id="4896" name="Control 800" hidden="1">
              <a:extLst>
                <a:ext uri="{63B3BB69-23CF-44E3-9099-C40C66FF867C}">
                  <a14:compatExt spid="_x0000_s48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800</xdr:row>
          <xdr:rowOff>0</xdr:rowOff>
        </xdr:from>
        <xdr:to>
          <xdr:col>0</xdr:col>
          <xdr:colOff>257175</xdr:colOff>
          <xdr:row>801</xdr:row>
          <xdr:rowOff>28575</xdr:rowOff>
        </xdr:to>
        <xdr:sp macro="" textlink="">
          <xdr:nvSpPr>
            <xdr:cNvPr id="4897" name="Control 801" hidden="1">
              <a:extLst>
                <a:ext uri="{63B3BB69-23CF-44E3-9099-C40C66FF867C}">
                  <a14:compatExt spid="_x0000_s48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801</xdr:row>
          <xdr:rowOff>0</xdr:rowOff>
        </xdr:from>
        <xdr:to>
          <xdr:col>0</xdr:col>
          <xdr:colOff>257175</xdr:colOff>
          <xdr:row>802</xdr:row>
          <xdr:rowOff>28575</xdr:rowOff>
        </xdr:to>
        <xdr:sp macro="" textlink="">
          <xdr:nvSpPr>
            <xdr:cNvPr id="4898" name="Control 802" hidden="1">
              <a:extLst>
                <a:ext uri="{63B3BB69-23CF-44E3-9099-C40C66FF867C}">
                  <a14:compatExt spid="_x0000_s48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802</xdr:row>
          <xdr:rowOff>0</xdr:rowOff>
        </xdr:from>
        <xdr:to>
          <xdr:col>0</xdr:col>
          <xdr:colOff>257175</xdr:colOff>
          <xdr:row>803</xdr:row>
          <xdr:rowOff>28575</xdr:rowOff>
        </xdr:to>
        <xdr:sp macro="" textlink="">
          <xdr:nvSpPr>
            <xdr:cNvPr id="4899" name="Control 803" hidden="1">
              <a:extLst>
                <a:ext uri="{63B3BB69-23CF-44E3-9099-C40C66FF867C}">
                  <a14:compatExt spid="_x0000_s48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803</xdr:row>
          <xdr:rowOff>0</xdr:rowOff>
        </xdr:from>
        <xdr:to>
          <xdr:col>0</xdr:col>
          <xdr:colOff>257175</xdr:colOff>
          <xdr:row>804</xdr:row>
          <xdr:rowOff>28575</xdr:rowOff>
        </xdr:to>
        <xdr:sp macro="" textlink="">
          <xdr:nvSpPr>
            <xdr:cNvPr id="4900" name="Control 804" hidden="1">
              <a:extLst>
                <a:ext uri="{63B3BB69-23CF-44E3-9099-C40C66FF867C}">
                  <a14:compatExt spid="_x0000_s49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804</xdr:row>
          <xdr:rowOff>0</xdr:rowOff>
        </xdr:from>
        <xdr:to>
          <xdr:col>0</xdr:col>
          <xdr:colOff>257175</xdr:colOff>
          <xdr:row>805</xdr:row>
          <xdr:rowOff>28575</xdr:rowOff>
        </xdr:to>
        <xdr:sp macro="" textlink="">
          <xdr:nvSpPr>
            <xdr:cNvPr id="4901" name="Control 805" hidden="1">
              <a:extLst>
                <a:ext uri="{63B3BB69-23CF-44E3-9099-C40C66FF867C}">
                  <a14:compatExt spid="_x0000_s49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805</xdr:row>
          <xdr:rowOff>0</xdr:rowOff>
        </xdr:from>
        <xdr:to>
          <xdr:col>0</xdr:col>
          <xdr:colOff>257175</xdr:colOff>
          <xdr:row>806</xdr:row>
          <xdr:rowOff>28575</xdr:rowOff>
        </xdr:to>
        <xdr:sp macro="" textlink="">
          <xdr:nvSpPr>
            <xdr:cNvPr id="4902" name="Control 806" hidden="1">
              <a:extLst>
                <a:ext uri="{63B3BB69-23CF-44E3-9099-C40C66FF867C}">
                  <a14:compatExt spid="_x0000_s49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806</xdr:row>
          <xdr:rowOff>0</xdr:rowOff>
        </xdr:from>
        <xdr:to>
          <xdr:col>0</xdr:col>
          <xdr:colOff>257175</xdr:colOff>
          <xdr:row>807</xdr:row>
          <xdr:rowOff>28575</xdr:rowOff>
        </xdr:to>
        <xdr:sp macro="" textlink="">
          <xdr:nvSpPr>
            <xdr:cNvPr id="4903" name="Control 807" hidden="1">
              <a:extLst>
                <a:ext uri="{63B3BB69-23CF-44E3-9099-C40C66FF867C}">
                  <a14:compatExt spid="_x0000_s49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807</xdr:row>
          <xdr:rowOff>0</xdr:rowOff>
        </xdr:from>
        <xdr:to>
          <xdr:col>0</xdr:col>
          <xdr:colOff>257175</xdr:colOff>
          <xdr:row>808</xdr:row>
          <xdr:rowOff>28575</xdr:rowOff>
        </xdr:to>
        <xdr:sp macro="" textlink="">
          <xdr:nvSpPr>
            <xdr:cNvPr id="4904" name="Control 808" hidden="1">
              <a:extLst>
                <a:ext uri="{63B3BB69-23CF-44E3-9099-C40C66FF867C}">
                  <a14:compatExt spid="_x0000_s49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808</xdr:row>
          <xdr:rowOff>0</xdr:rowOff>
        </xdr:from>
        <xdr:to>
          <xdr:col>0</xdr:col>
          <xdr:colOff>257175</xdr:colOff>
          <xdr:row>809</xdr:row>
          <xdr:rowOff>28575</xdr:rowOff>
        </xdr:to>
        <xdr:sp macro="" textlink="">
          <xdr:nvSpPr>
            <xdr:cNvPr id="4905" name="Control 809" hidden="1">
              <a:extLst>
                <a:ext uri="{63B3BB69-23CF-44E3-9099-C40C66FF867C}">
                  <a14:compatExt spid="_x0000_s49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809</xdr:row>
          <xdr:rowOff>0</xdr:rowOff>
        </xdr:from>
        <xdr:to>
          <xdr:col>0</xdr:col>
          <xdr:colOff>257175</xdr:colOff>
          <xdr:row>810</xdr:row>
          <xdr:rowOff>28575</xdr:rowOff>
        </xdr:to>
        <xdr:sp macro="" textlink="">
          <xdr:nvSpPr>
            <xdr:cNvPr id="4906" name="Control 810" hidden="1">
              <a:extLst>
                <a:ext uri="{63B3BB69-23CF-44E3-9099-C40C66FF867C}">
                  <a14:compatExt spid="_x0000_s49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810</xdr:row>
          <xdr:rowOff>0</xdr:rowOff>
        </xdr:from>
        <xdr:to>
          <xdr:col>0</xdr:col>
          <xdr:colOff>257175</xdr:colOff>
          <xdr:row>811</xdr:row>
          <xdr:rowOff>28575</xdr:rowOff>
        </xdr:to>
        <xdr:sp macro="" textlink="">
          <xdr:nvSpPr>
            <xdr:cNvPr id="4907" name="Control 811" hidden="1">
              <a:extLst>
                <a:ext uri="{63B3BB69-23CF-44E3-9099-C40C66FF867C}">
                  <a14:compatExt spid="_x0000_s49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811</xdr:row>
          <xdr:rowOff>0</xdr:rowOff>
        </xdr:from>
        <xdr:to>
          <xdr:col>0</xdr:col>
          <xdr:colOff>257175</xdr:colOff>
          <xdr:row>812</xdr:row>
          <xdr:rowOff>28575</xdr:rowOff>
        </xdr:to>
        <xdr:sp macro="" textlink="">
          <xdr:nvSpPr>
            <xdr:cNvPr id="4908" name="Control 812" hidden="1">
              <a:extLst>
                <a:ext uri="{63B3BB69-23CF-44E3-9099-C40C66FF867C}">
                  <a14:compatExt spid="_x0000_s49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812</xdr:row>
          <xdr:rowOff>0</xdr:rowOff>
        </xdr:from>
        <xdr:to>
          <xdr:col>0</xdr:col>
          <xdr:colOff>257175</xdr:colOff>
          <xdr:row>813</xdr:row>
          <xdr:rowOff>28575</xdr:rowOff>
        </xdr:to>
        <xdr:sp macro="" textlink="">
          <xdr:nvSpPr>
            <xdr:cNvPr id="4909" name="Control 813" hidden="1">
              <a:extLst>
                <a:ext uri="{63B3BB69-23CF-44E3-9099-C40C66FF867C}">
                  <a14:compatExt spid="_x0000_s49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813</xdr:row>
          <xdr:rowOff>0</xdr:rowOff>
        </xdr:from>
        <xdr:to>
          <xdr:col>0</xdr:col>
          <xdr:colOff>257175</xdr:colOff>
          <xdr:row>814</xdr:row>
          <xdr:rowOff>28575</xdr:rowOff>
        </xdr:to>
        <xdr:sp macro="" textlink="">
          <xdr:nvSpPr>
            <xdr:cNvPr id="4910" name="Control 814" hidden="1">
              <a:extLst>
                <a:ext uri="{63B3BB69-23CF-44E3-9099-C40C66FF867C}">
                  <a14:compatExt spid="_x0000_s49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814</xdr:row>
          <xdr:rowOff>0</xdr:rowOff>
        </xdr:from>
        <xdr:to>
          <xdr:col>0</xdr:col>
          <xdr:colOff>257175</xdr:colOff>
          <xdr:row>815</xdr:row>
          <xdr:rowOff>28575</xdr:rowOff>
        </xdr:to>
        <xdr:sp macro="" textlink="">
          <xdr:nvSpPr>
            <xdr:cNvPr id="4911" name="Control 815" hidden="1">
              <a:extLst>
                <a:ext uri="{63B3BB69-23CF-44E3-9099-C40C66FF867C}">
                  <a14:compatExt spid="_x0000_s49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815</xdr:row>
          <xdr:rowOff>0</xdr:rowOff>
        </xdr:from>
        <xdr:to>
          <xdr:col>0</xdr:col>
          <xdr:colOff>257175</xdr:colOff>
          <xdr:row>816</xdr:row>
          <xdr:rowOff>28575</xdr:rowOff>
        </xdr:to>
        <xdr:sp macro="" textlink="">
          <xdr:nvSpPr>
            <xdr:cNvPr id="4912" name="Control 816" hidden="1">
              <a:extLst>
                <a:ext uri="{63B3BB69-23CF-44E3-9099-C40C66FF867C}">
                  <a14:compatExt spid="_x0000_s49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816</xdr:row>
          <xdr:rowOff>0</xdr:rowOff>
        </xdr:from>
        <xdr:to>
          <xdr:col>0</xdr:col>
          <xdr:colOff>257175</xdr:colOff>
          <xdr:row>817</xdr:row>
          <xdr:rowOff>28575</xdr:rowOff>
        </xdr:to>
        <xdr:sp macro="" textlink="">
          <xdr:nvSpPr>
            <xdr:cNvPr id="4913" name="Control 817" hidden="1">
              <a:extLst>
                <a:ext uri="{63B3BB69-23CF-44E3-9099-C40C66FF867C}">
                  <a14:compatExt spid="_x0000_s49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817</xdr:row>
          <xdr:rowOff>0</xdr:rowOff>
        </xdr:from>
        <xdr:to>
          <xdr:col>0</xdr:col>
          <xdr:colOff>257175</xdr:colOff>
          <xdr:row>818</xdr:row>
          <xdr:rowOff>28575</xdr:rowOff>
        </xdr:to>
        <xdr:sp macro="" textlink="">
          <xdr:nvSpPr>
            <xdr:cNvPr id="4914" name="Control 818" hidden="1">
              <a:extLst>
                <a:ext uri="{63B3BB69-23CF-44E3-9099-C40C66FF867C}">
                  <a14:compatExt spid="_x0000_s49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818</xdr:row>
          <xdr:rowOff>0</xdr:rowOff>
        </xdr:from>
        <xdr:to>
          <xdr:col>0</xdr:col>
          <xdr:colOff>257175</xdr:colOff>
          <xdr:row>819</xdr:row>
          <xdr:rowOff>28575</xdr:rowOff>
        </xdr:to>
        <xdr:sp macro="" textlink="">
          <xdr:nvSpPr>
            <xdr:cNvPr id="4915" name="Control 819" hidden="1">
              <a:extLst>
                <a:ext uri="{63B3BB69-23CF-44E3-9099-C40C66FF867C}">
                  <a14:compatExt spid="_x0000_s49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819</xdr:row>
          <xdr:rowOff>0</xdr:rowOff>
        </xdr:from>
        <xdr:to>
          <xdr:col>0</xdr:col>
          <xdr:colOff>257175</xdr:colOff>
          <xdr:row>820</xdr:row>
          <xdr:rowOff>28575</xdr:rowOff>
        </xdr:to>
        <xdr:sp macro="" textlink="">
          <xdr:nvSpPr>
            <xdr:cNvPr id="4916" name="Control 820" hidden="1">
              <a:extLst>
                <a:ext uri="{63B3BB69-23CF-44E3-9099-C40C66FF867C}">
                  <a14:compatExt spid="_x0000_s49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820</xdr:row>
          <xdr:rowOff>0</xdr:rowOff>
        </xdr:from>
        <xdr:to>
          <xdr:col>0</xdr:col>
          <xdr:colOff>257175</xdr:colOff>
          <xdr:row>821</xdr:row>
          <xdr:rowOff>28575</xdr:rowOff>
        </xdr:to>
        <xdr:sp macro="" textlink="">
          <xdr:nvSpPr>
            <xdr:cNvPr id="4917" name="Control 821" hidden="1">
              <a:extLst>
                <a:ext uri="{63B3BB69-23CF-44E3-9099-C40C66FF867C}">
                  <a14:compatExt spid="_x0000_s49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821</xdr:row>
          <xdr:rowOff>0</xdr:rowOff>
        </xdr:from>
        <xdr:to>
          <xdr:col>0</xdr:col>
          <xdr:colOff>257175</xdr:colOff>
          <xdr:row>822</xdr:row>
          <xdr:rowOff>28575</xdr:rowOff>
        </xdr:to>
        <xdr:sp macro="" textlink="">
          <xdr:nvSpPr>
            <xdr:cNvPr id="4918" name="Control 822" hidden="1">
              <a:extLst>
                <a:ext uri="{63B3BB69-23CF-44E3-9099-C40C66FF867C}">
                  <a14:compatExt spid="_x0000_s49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822</xdr:row>
          <xdr:rowOff>0</xdr:rowOff>
        </xdr:from>
        <xdr:to>
          <xdr:col>0</xdr:col>
          <xdr:colOff>257175</xdr:colOff>
          <xdr:row>823</xdr:row>
          <xdr:rowOff>28575</xdr:rowOff>
        </xdr:to>
        <xdr:sp macro="" textlink="">
          <xdr:nvSpPr>
            <xdr:cNvPr id="4919" name="Control 823" hidden="1">
              <a:extLst>
                <a:ext uri="{63B3BB69-23CF-44E3-9099-C40C66FF867C}">
                  <a14:compatExt spid="_x0000_s49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823</xdr:row>
          <xdr:rowOff>0</xdr:rowOff>
        </xdr:from>
        <xdr:to>
          <xdr:col>0</xdr:col>
          <xdr:colOff>257175</xdr:colOff>
          <xdr:row>824</xdr:row>
          <xdr:rowOff>28575</xdr:rowOff>
        </xdr:to>
        <xdr:sp macro="" textlink="">
          <xdr:nvSpPr>
            <xdr:cNvPr id="4920" name="Control 824" hidden="1">
              <a:extLst>
                <a:ext uri="{63B3BB69-23CF-44E3-9099-C40C66FF867C}">
                  <a14:compatExt spid="_x0000_s49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824</xdr:row>
          <xdr:rowOff>0</xdr:rowOff>
        </xdr:from>
        <xdr:to>
          <xdr:col>0</xdr:col>
          <xdr:colOff>257175</xdr:colOff>
          <xdr:row>825</xdr:row>
          <xdr:rowOff>28575</xdr:rowOff>
        </xdr:to>
        <xdr:sp macro="" textlink="">
          <xdr:nvSpPr>
            <xdr:cNvPr id="4921" name="Control 825" hidden="1">
              <a:extLst>
                <a:ext uri="{63B3BB69-23CF-44E3-9099-C40C66FF867C}">
                  <a14:compatExt spid="_x0000_s49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825</xdr:row>
          <xdr:rowOff>0</xdr:rowOff>
        </xdr:from>
        <xdr:to>
          <xdr:col>0</xdr:col>
          <xdr:colOff>257175</xdr:colOff>
          <xdr:row>826</xdr:row>
          <xdr:rowOff>28575</xdr:rowOff>
        </xdr:to>
        <xdr:sp macro="" textlink="">
          <xdr:nvSpPr>
            <xdr:cNvPr id="4922" name="Control 826" hidden="1">
              <a:extLst>
                <a:ext uri="{63B3BB69-23CF-44E3-9099-C40C66FF867C}">
                  <a14:compatExt spid="_x0000_s49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826</xdr:row>
          <xdr:rowOff>0</xdr:rowOff>
        </xdr:from>
        <xdr:to>
          <xdr:col>0</xdr:col>
          <xdr:colOff>257175</xdr:colOff>
          <xdr:row>827</xdr:row>
          <xdr:rowOff>28575</xdr:rowOff>
        </xdr:to>
        <xdr:sp macro="" textlink="">
          <xdr:nvSpPr>
            <xdr:cNvPr id="4923" name="Control 827" hidden="1">
              <a:extLst>
                <a:ext uri="{63B3BB69-23CF-44E3-9099-C40C66FF867C}">
                  <a14:compatExt spid="_x0000_s49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827</xdr:row>
          <xdr:rowOff>0</xdr:rowOff>
        </xdr:from>
        <xdr:to>
          <xdr:col>0</xdr:col>
          <xdr:colOff>257175</xdr:colOff>
          <xdr:row>828</xdr:row>
          <xdr:rowOff>28575</xdr:rowOff>
        </xdr:to>
        <xdr:sp macro="" textlink="">
          <xdr:nvSpPr>
            <xdr:cNvPr id="4924" name="Control 828" hidden="1">
              <a:extLst>
                <a:ext uri="{63B3BB69-23CF-44E3-9099-C40C66FF867C}">
                  <a14:compatExt spid="_x0000_s49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828</xdr:row>
          <xdr:rowOff>0</xdr:rowOff>
        </xdr:from>
        <xdr:to>
          <xdr:col>0</xdr:col>
          <xdr:colOff>257175</xdr:colOff>
          <xdr:row>829</xdr:row>
          <xdr:rowOff>28575</xdr:rowOff>
        </xdr:to>
        <xdr:sp macro="" textlink="">
          <xdr:nvSpPr>
            <xdr:cNvPr id="4925" name="Control 829" hidden="1">
              <a:extLst>
                <a:ext uri="{63B3BB69-23CF-44E3-9099-C40C66FF867C}">
                  <a14:compatExt spid="_x0000_s49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829</xdr:row>
          <xdr:rowOff>0</xdr:rowOff>
        </xdr:from>
        <xdr:to>
          <xdr:col>0</xdr:col>
          <xdr:colOff>257175</xdr:colOff>
          <xdr:row>830</xdr:row>
          <xdr:rowOff>28575</xdr:rowOff>
        </xdr:to>
        <xdr:sp macro="" textlink="">
          <xdr:nvSpPr>
            <xdr:cNvPr id="4926" name="Control 830" hidden="1">
              <a:extLst>
                <a:ext uri="{63B3BB69-23CF-44E3-9099-C40C66FF867C}">
                  <a14:compatExt spid="_x0000_s49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830</xdr:row>
          <xdr:rowOff>0</xdr:rowOff>
        </xdr:from>
        <xdr:to>
          <xdr:col>0</xdr:col>
          <xdr:colOff>257175</xdr:colOff>
          <xdr:row>831</xdr:row>
          <xdr:rowOff>28575</xdr:rowOff>
        </xdr:to>
        <xdr:sp macro="" textlink="">
          <xdr:nvSpPr>
            <xdr:cNvPr id="4927" name="Control 831" hidden="1">
              <a:extLst>
                <a:ext uri="{63B3BB69-23CF-44E3-9099-C40C66FF867C}">
                  <a14:compatExt spid="_x0000_s49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831</xdr:row>
          <xdr:rowOff>0</xdr:rowOff>
        </xdr:from>
        <xdr:to>
          <xdr:col>0</xdr:col>
          <xdr:colOff>257175</xdr:colOff>
          <xdr:row>832</xdr:row>
          <xdr:rowOff>28575</xdr:rowOff>
        </xdr:to>
        <xdr:sp macro="" textlink="">
          <xdr:nvSpPr>
            <xdr:cNvPr id="4928" name="Control 832" hidden="1">
              <a:extLst>
                <a:ext uri="{63B3BB69-23CF-44E3-9099-C40C66FF867C}">
                  <a14:compatExt spid="_x0000_s49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832</xdr:row>
          <xdr:rowOff>0</xdr:rowOff>
        </xdr:from>
        <xdr:to>
          <xdr:col>0</xdr:col>
          <xdr:colOff>257175</xdr:colOff>
          <xdr:row>833</xdr:row>
          <xdr:rowOff>28575</xdr:rowOff>
        </xdr:to>
        <xdr:sp macro="" textlink="">
          <xdr:nvSpPr>
            <xdr:cNvPr id="4929" name="Control 833" hidden="1">
              <a:extLst>
                <a:ext uri="{63B3BB69-23CF-44E3-9099-C40C66FF867C}">
                  <a14:compatExt spid="_x0000_s49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833</xdr:row>
          <xdr:rowOff>0</xdr:rowOff>
        </xdr:from>
        <xdr:to>
          <xdr:col>0</xdr:col>
          <xdr:colOff>257175</xdr:colOff>
          <xdr:row>834</xdr:row>
          <xdr:rowOff>28575</xdr:rowOff>
        </xdr:to>
        <xdr:sp macro="" textlink="">
          <xdr:nvSpPr>
            <xdr:cNvPr id="4930" name="Control 834" hidden="1">
              <a:extLst>
                <a:ext uri="{63B3BB69-23CF-44E3-9099-C40C66FF867C}">
                  <a14:compatExt spid="_x0000_s49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834</xdr:row>
          <xdr:rowOff>0</xdr:rowOff>
        </xdr:from>
        <xdr:to>
          <xdr:col>0</xdr:col>
          <xdr:colOff>257175</xdr:colOff>
          <xdr:row>835</xdr:row>
          <xdr:rowOff>28575</xdr:rowOff>
        </xdr:to>
        <xdr:sp macro="" textlink="">
          <xdr:nvSpPr>
            <xdr:cNvPr id="4931" name="Control 835" hidden="1">
              <a:extLst>
                <a:ext uri="{63B3BB69-23CF-44E3-9099-C40C66FF867C}">
                  <a14:compatExt spid="_x0000_s49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835</xdr:row>
          <xdr:rowOff>0</xdr:rowOff>
        </xdr:from>
        <xdr:to>
          <xdr:col>0</xdr:col>
          <xdr:colOff>257175</xdr:colOff>
          <xdr:row>836</xdr:row>
          <xdr:rowOff>28575</xdr:rowOff>
        </xdr:to>
        <xdr:sp macro="" textlink="">
          <xdr:nvSpPr>
            <xdr:cNvPr id="4932" name="Control 836" hidden="1">
              <a:extLst>
                <a:ext uri="{63B3BB69-23CF-44E3-9099-C40C66FF867C}">
                  <a14:compatExt spid="_x0000_s49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836</xdr:row>
          <xdr:rowOff>0</xdr:rowOff>
        </xdr:from>
        <xdr:to>
          <xdr:col>0</xdr:col>
          <xdr:colOff>257175</xdr:colOff>
          <xdr:row>837</xdr:row>
          <xdr:rowOff>28575</xdr:rowOff>
        </xdr:to>
        <xdr:sp macro="" textlink="">
          <xdr:nvSpPr>
            <xdr:cNvPr id="4933" name="Control 837" hidden="1">
              <a:extLst>
                <a:ext uri="{63B3BB69-23CF-44E3-9099-C40C66FF867C}">
                  <a14:compatExt spid="_x0000_s49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837</xdr:row>
          <xdr:rowOff>0</xdr:rowOff>
        </xdr:from>
        <xdr:to>
          <xdr:col>0</xdr:col>
          <xdr:colOff>257175</xdr:colOff>
          <xdr:row>838</xdr:row>
          <xdr:rowOff>28575</xdr:rowOff>
        </xdr:to>
        <xdr:sp macro="" textlink="">
          <xdr:nvSpPr>
            <xdr:cNvPr id="4934" name="Control 838" hidden="1">
              <a:extLst>
                <a:ext uri="{63B3BB69-23CF-44E3-9099-C40C66FF867C}">
                  <a14:compatExt spid="_x0000_s49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838</xdr:row>
          <xdr:rowOff>0</xdr:rowOff>
        </xdr:from>
        <xdr:to>
          <xdr:col>0</xdr:col>
          <xdr:colOff>257175</xdr:colOff>
          <xdr:row>839</xdr:row>
          <xdr:rowOff>28575</xdr:rowOff>
        </xdr:to>
        <xdr:sp macro="" textlink="">
          <xdr:nvSpPr>
            <xdr:cNvPr id="4935" name="Control 839" hidden="1">
              <a:extLst>
                <a:ext uri="{63B3BB69-23CF-44E3-9099-C40C66FF867C}">
                  <a14:compatExt spid="_x0000_s49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839</xdr:row>
          <xdr:rowOff>0</xdr:rowOff>
        </xdr:from>
        <xdr:to>
          <xdr:col>0</xdr:col>
          <xdr:colOff>257175</xdr:colOff>
          <xdr:row>840</xdr:row>
          <xdr:rowOff>28575</xdr:rowOff>
        </xdr:to>
        <xdr:sp macro="" textlink="">
          <xdr:nvSpPr>
            <xdr:cNvPr id="4936" name="Control 840" hidden="1">
              <a:extLst>
                <a:ext uri="{63B3BB69-23CF-44E3-9099-C40C66FF867C}">
                  <a14:compatExt spid="_x0000_s49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840</xdr:row>
          <xdr:rowOff>0</xdr:rowOff>
        </xdr:from>
        <xdr:to>
          <xdr:col>0</xdr:col>
          <xdr:colOff>257175</xdr:colOff>
          <xdr:row>841</xdr:row>
          <xdr:rowOff>28575</xdr:rowOff>
        </xdr:to>
        <xdr:sp macro="" textlink="">
          <xdr:nvSpPr>
            <xdr:cNvPr id="4937" name="Control 841" hidden="1">
              <a:extLst>
                <a:ext uri="{63B3BB69-23CF-44E3-9099-C40C66FF867C}">
                  <a14:compatExt spid="_x0000_s49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841</xdr:row>
          <xdr:rowOff>0</xdr:rowOff>
        </xdr:from>
        <xdr:to>
          <xdr:col>0</xdr:col>
          <xdr:colOff>257175</xdr:colOff>
          <xdr:row>842</xdr:row>
          <xdr:rowOff>28575</xdr:rowOff>
        </xdr:to>
        <xdr:sp macro="" textlink="">
          <xdr:nvSpPr>
            <xdr:cNvPr id="4938" name="Control 842" hidden="1">
              <a:extLst>
                <a:ext uri="{63B3BB69-23CF-44E3-9099-C40C66FF867C}">
                  <a14:compatExt spid="_x0000_s49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842</xdr:row>
          <xdr:rowOff>0</xdr:rowOff>
        </xdr:from>
        <xdr:to>
          <xdr:col>0</xdr:col>
          <xdr:colOff>257175</xdr:colOff>
          <xdr:row>843</xdr:row>
          <xdr:rowOff>28575</xdr:rowOff>
        </xdr:to>
        <xdr:sp macro="" textlink="">
          <xdr:nvSpPr>
            <xdr:cNvPr id="4939" name="Control 843" hidden="1">
              <a:extLst>
                <a:ext uri="{63B3BB69-23CF-44E3-9099-C40C66FF867C}">
                  <a14:compatExt spid="_x0000_s49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843</xdr:row>
          <xdr:rowOff>0</xdr:rowOff>
        </xdr:from>
        <xdr:to>
          <xdr:col>0</xdr:col>
          <xdr:colOff>257175</xdr:colOff>
          <xdr:row>844</xdr:row>
          <xdr:rowOff>28575</xdr:rowOff>
        </xdr:to>
        <xdr:sp macro="" textlink="">
          <xdr:nvSpPr>
            <xdr:cNvPr id="4940" name="Control 844" hidden="1">
              <a:extLst>
                <a:ext uri="{63B3BB69-23CF-44E3-9099-C40C66FF867C}">
                  <a14:compatExt spid="_x0000_s49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844</xdr:row>
          <xdr:rowOff>0</xdr:rowOff>
        </xdr:from>
        <xdr:to>
          <xdr:col>0</xdr:col>
          <xdr:colOff>257175</xdr:colOff>
          <xdr:row>845</xdr:row>
          <xdr:rowOff>28575</xdr:rowOff>
        </xdr:to>
        <xdr:sp macro="" textlink="">
          <xdr:nvSpPr>
            <xdr:cNvPr id="4941" name="Control 845" hidden="1">
              <a:extLst>
                <a:ext uri="{63B3BB69-23CF-44E3-9099-C40C66FF867C}">
                  <a14:compatExt spid="_x0000_s49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845</xdr:row>
          <xdr:rowOff>0</xdr:rowOff>
        </xdr:from>
        <xdr:to>
          <xdr:col>0</xdr:col>
          <xdr:colOff>257175</xdr:colOff>
          <xdr:row>846</xdr:row>
          <xdr:rowOff>28575</xdr:rowOff>
        </xdr:to>
        <xdr:sp macro="" textlink="">
          <xdr:nvSpPr>
            <xdr:cNvPr id="4942" name="Control 846" hidden="1">
              <a:extLst>
                <a:ext uri="{63B3BB69-23CF-44E3-9099-C40C66FF867C}">
                  <a14:compatExt spid="_x0000_s49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846</xdr:row>
          <xdr:rowOff>0</xdr:rowOff>
        </xdr:from>
        <xdr:to>
          <xdr:col>0</xdr:col>
          <xdr:colOff>257175</xdr:colOff>
          <xdr:row>847</xdr:row>
          <xdr:rowOff>28575</xdr:rowOff>
        </xdr:to>
        <xdr:sp macro="" textlink="">
          <xdr:nvSpPr>
            <xdr:cNvPr id="4943" name="Control 847" hidden="1">
              <a:extLst>
                <a:ext uri="{63B3BB69-23CF-44E3-9099-C40C66FF867C}">
                  <a14:compatExt spid="_x0000_s49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847</xdr:row>
          <xdr:rowOff>0</xdr:rowOff>
        </xdr:from>
        <xdr:to>
          <xdr:col>0</xdr:col>
          <xdr:colOff>257175</xdr:colOff>
          <xdr:row>848</xdr:row>
          <xdr:rowOff>28575</xdr:rowOff>
        </xdr:to>
        <xdr:sp macro="" textlink="">
          <xdr:nvSpPr>
            <xdr:cNvPr id="4944" name="Control 848" hidden="1">
              <a:extLst>
                <a:ext uri="{63B3BB69-23CF-44E3-9099-C40C66FF867C}">
                  <a14:compatExt spid="_x0000_s49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848</xdr:row>
          <xdr:rowOff>0</xdr:rowOff>
        </xdr:from>
        <xdr:to>
          <xdr:col>0</xdr:col>
          <xdr:colOff>257175</xdr:colOff>
          <xdr:row>849</xdr:row>
          <xdr:rowOff>28575</xdr:rowOff>
        </xdr:to>
        <xdr:sp macro="" textlink="">
          <xdr:nvSpPr>
            <xdr:cNvPr id="4945" name="Control 849" hidden="1">
              <a:extLst>
                <a:ext uri="{63B3BB69-23CF-44E3-9099-C40C66FF867C}">
                  <a14:compatExt spid="_x0000_s49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849</xdr:row>
          <xdr:rowOff>0</xdr:rowOff>
        </xdr:from>
        <xdr:to>
          <xdr:col>0</xdr:col>
          <xdr:colOff>257175</xdr:colOff>
          <xdr:row>850</xdr:row>
          <xdr:rowOff>28575</xdr:rowOff>
        </xdr:to>
        <xdr:sp macro="" textlink="">
          <xdr:nvSpPr>
            <xdr:cNvPr id="4946" name="Control 850" hidden="1">
              <a:extLst>
                <a:ext uri="{63B3BB69-23CF-44E3-9099-C40C66FF867C}">
                  <a14:compatExt spid="_x0000_s49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850</xdr:row>
          <xdr:rowOff>0</xdr:rowOff>
        </xdr:from>
        <xdr:to>
          <xdr:col>0</xdr:col>
          <xdr:colOff>257175</xdr:colOff>
          <xdr:row>851</xdr:row>
          <xdr:rowOff>28575</xdr:rowOff>
        </xdr:to>
        <xdr:sp macro="" textlink="">
          <xdr:nvSpPr>
            <xdr:cNvPr id="4947" name="Control 851" hidden="1">
              <a:extLst>
                <a:ext uri="{63B3BB69-23CF-44E3-9099-C40C66FF867C}">
                  <a14:compatExt spid="_x0000_s49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851</xdr:row>
          <xdr:rowOff>0</xdr:rowOff>
        </xdr:from>
        <xdr:to>
          <xdr:col>0</xdr:col>
          <xdr:colOff>257175</xdr:colOff>
          <xdr:row>852</xdr:row>
          <xdr:rowOff>28575</xdr:rowOff>
        </xdr:to>
        <xdr:sp macro="" textlink="">
          <xdr:nvSpPr>
            <xdr:cNvPr id="4948" name="Control 852" hidden="1">
              <a:extLst>
                <a:ext uri="{63B3BB69-23CF-44E3-9099-C40C66FF867C}">
                  <a14:compatExt spid="_x0000_s49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852</xdr:row>
          <xdr:rowOff>0</xdr:rowOff>
        </xdr:from>
        <xdr:to>
          <xdr:col>0</xdr:col>
          <xdr:colOff>257175</xdr:colOff>
          <xdr:row>853</xdr:row>
          <xdr:rowOff>28575</xdr:rowOff>
        </xdr:to>
        <xdr:sp macro="" textlink="">
          <xdr:nvSpPr>
            <xdr:cNvPr id="4949" name="Control 853" hidden="1">
              <a:extLst>
                <a:ext uri="{63B3BB69-23CF-44E3-9099-C40C66FF867C}">
                  <a14:compatExt spid="_x0000_s49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853</xdr:row>
          <xdr:rowOff>0</xdr:rowOff>
        </xdr:from>
        <xdr:to>
          <xdr:col>0</xdr:col>
          <xdr:colOff>257175</xdr:colOff>
          <xdr:row>854</xdr:row>
          <xdr:rowOff>28575</xdr:rowOff>
        </xdr:to>
        <xdr:sp macro="" textlink="">
          <xdr:nvSpPr>
            <xdr:cNvPr id="4950" name="Control 854" hidden="1">
              <a:extLst>
                <a:ext uri="{63B3BB69-23CF-44E3-9099-C40C66FF867C}">
                  <a14:compatExt spid="_x0000_s49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854</xdr:row>
          <xdr:rowOff>0</xdr:rowOff>
        </xdr:from>
        <xdr:to>
          <xdr:col>0</xdr:col>
          <xdr:colOff>257175</xdr:colOff>
          <xdr:row>855</xdr:row>
          <xdr:rowOff>28575</xdr:rowOff>
        </xdr:to>
        <xdr:sp macro="" textlink="">
          <xdr:nvSpPr>
            <xdr:cNvPr id="4951" name="Control 855" hidden="1">
              <a:extLst>
                <a:ext uri="{63B3BB69-23CF-44E3-9099-C40C66FF867C}">
                  <a14:compatExt spid="_x0000_s49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855</xdr:row>
          <xdr:rowOff>0</xdr:rowOff>
        </xdr:from>
        <xdr:to>
          <xdr:col>0</xdr:col>
          <xdr:colOff>257175</xdr:colOff>
          <xdr:row>856</xdr:row>
          <xdr:rowOff>28575</xdr:rowOff>
        </xdr:to>
        <xdr:sp macro="" textlink="">
          <xdr:nvSpPr>
            <xdr:cNvPr id="4952" name="Control 856" hidden="1">
              <a:extLst>
                <a:ext uri="{63B3BB69-23CF-44E3-9099-C40C66FF867C}">
                  <a14:compatExt spid="_x0000_s49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856</xdr:row>
          <xdr:rowOff>0</xdr:rowOff>
        </xdr:from>
        <xdr:to>
          <xdr:col>0</xdr:col>
          <xdr:colOff>257175</xdr:colOff>
          <xdr:row>857</xdr:row>
          <xdr:rowOff>28575</xdr:rowOff>
        </xdr:to>
        <xdr:sp macro="" textlink="">
          <xdr:nvSpPr>
            <xdr:cNvPr id="4953" name="Control 857" hidden="1">
              <a:extLst>
                <a:ext uri="{63B3BB69-23CF-44E3-9099-C40C66FF867C}">
                  <a14:compatExt spid="_x0000_s49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857</xdr:row>
          <xdr:rowOff>0</xdr:rowOff>
        </xdr:from>
        <xdr:to>
          <xdr:col>0</xdr:col>
          <xdr:colOff>257175</xdr:colOff>
          <xdr:row>858</xdr:row>
          <xdr:rowOff>28575</xdr:rowOff>
        </xdr:to>
        <xdr:sp macro="" textlink="">
          <xdr:nvSpPr>
            <xdr:cNvPr id="4954" name="Control 858" hidden="1">
              <a:extLst>
                <a:ext uri="{63B3BB69-23CF-44E3-9099-C40C66FF867C}">
                  <a14:compatExt spid="_x0000_s49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858</xdr:row>
          <xdr:rowOff>0</xdr:rowOff>
        </xdr:from>
        <xdr:to>
          <xdr:col>0</xdr:col>
          <xdr:colOff>257175</xdr:colOff>
          <xdr:row>859</xdr:row>
          <xdr:rowOff>28575</xdr:rowOff>
        </xdr:to>
        <xdr:sp macro="" textlink="">
          <xdr:nvSpPr>
            <xdr:cNvPr id="4955" name="Control 859" hidden="1">
              <a:extLst>
                <a:ext uri="{63B3BB69-23CF-44E3-9099-C40C66FF867C}">
                  <a14:compatExt spid="_x0000_s49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859</xdr:row>
          <xdr:rowOff>0</xdr:rowOff>
        </xdr:from>
        <xdr:to>
          <xdr:col>0</xdr:col>
          <xdr:colOff>257175</xdr:colOff>
          <xdr:row>860</xdr:row>
          <xdr:rowOff>28575</xdr:rowOff>
        </xdr:to>
        <xdr:sp macro="" textlink="">
          <xdr:nvSpPr>
            <xdr:cNvPr id="4956" name="Control 860" hidden="1">
              <a:extLst>
                <a:ext uri="{63B3BB69-23CF-44E3-9099-C40C66FF867C}">
                  <a14:compatExt spid="_x0000_s49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860</xdr:row>
          <xdr:rowOff>0</xdr:rowOff>
        </xdr:from>
        <xdr:to>
          <xdr:col>0</xdr:col>
          <xdr:colOff>257175</xdr:colOff>
          <xdr:row>861</xdr:row>
          <xdr:rowOff>28575</xdr:rowOff>
        </xdr:to>
        <xdr:sp macro="" textlink="">
          <xdr:nvSpPr>
            <xdr:cNvPr id="4957" name="Control 861" hidden="1">
              <a:extLst>
                <a:ext uri="{63B3BB69-23CF-44E3-9099-C40C66FF867C}">
                  <a14:compatExt spid="_x0000_s49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861</xdr:row>
          <xdr:rowOff>0</xdr:rowOff>
        </xdr:from>
        <xdr:to>
          <xdr:col>0</xdr:col>
          <xdr:colOff>257175</xdr:colOff>
          <xdr:row>862</xdr:row>
          <xdr:rowOff>28575</xdr:rowOff>
        </xdr:to>
        <xdr:sp macro="" textlink="">
          <xdr:nvSpPr>
            <xdr:cNvPr id="4958" name="Control 862" hidden="1">
              <a:extLst>
                <a:ext uri="{63B3BB69-23CF-44E3-9099-C40C66FF867C}">
                  <a14:compatExt spid="_x0000_s49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862</xdr:row>
          <xdr:rowOff>0</xdr:rowOff>
        </xdr:from>
        <xdr:to>
          <xdr:col>0</xdr:col>
          <xdr:colOff>257175</xdr:colOff>
          <xdr:row>863</xdr:row>
          <xdr:rowOff>28575</xdr:rowOff>
        </xdr:to>
        <xdr:sp macro="" textlink="">
          <xdr:nvSpPr>
            <xdr:cNvPr id="4959" name="Control 863" hidden="1">
              <a:extLst>
                <a:ext uri="{63B3BB69-23CF-44E3-9099-C40C66FF867C}">
                  <a14:compatExt spid="_x0000_s49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863</xdr:row>
          <xdr:rowOff>0</xdr:rowOff>
        </xdr:from>
        <xdr:to>
          <xdr:col>0</xdr:col>
          <xdr:colOff>257175</xdr:colOff>
          <xdr:row>864</xdr:row>
          <xdr:rowOff>28575</xdr:rowOff>
        </xdr:to>
        <xdr:sp macro="" textlink="">
          <xdr:nvSpPr>
            <xdr:cNvPr id="4960" name="Control 864" hidden="1">
              <a:extLst>
                <a:ext uri="{63B3BB69-23CF-44E3-9099-C40C66FF867C}">
                  <a14:compatExt spid="_x0000_s49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864</xdr:row>
          <xdr:rowOff>0</xdr:rowOff>
        </xdr:from>
        <xdr:to>
          <xdr:col>0</xdr:col>
          <xdr:colOff>257175</xdr:colOff>
          <xdr:row>865</xdr:row>
          <xdr:rowOff>28575</xdr:rowOff>
        </xdr:to>
        <xdr:sp macro="" textlink="">
          <xdr:nvSpPr>
            <xdr:cNvPr id="4961" name="Control 865" hidden="1">
              <a:extLst>
                <a:ext uri="{63B3BB69-23CF-44E3-9099-C40C66FF867C}">
                  <a14:compatExt spid="_x0000_s49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865</xdr:row>
          <xdr:rowOff>0</xdr:rowOff>
        </xdr:from>
        <xdr:to>
          <xdr:col>0</xdr:col>
          <xdr:colOff>257175</xdr:colOff>
          <xdr:row>866</xdr:row>
          <xdr:rowOff>28575</xdr:rowOff>
        </xdr:to>
        <xdr:sp macro="" textlink="">
          <xdr:nvSpPr>
            <xdr:cNvPr id="4962" name="Control 866" hidden="1">
              <a:extLst>
                <a:ext uri="{63B3BB69-23CF-44E3-9099-C40C66FF867C}">
                  <a14:compatExt spid="_x0000_s49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866</xdr:row>
          <xdr:rowOff>0</xdr:rowOff>
        </xdr:from>
        <xdr:to>
          <xdr:col>0</xdr:col>
          <xdr:colOff>257175</xdr:colOff>
          <xdr:row>867</xdr:row>
          <xdr:rowOff>28575</xdr:rowOff>
        </xdr:to>
        <xdr:sp macro="" textlink="">
          <xdr:nvSpPr>
            <xdr:cNvPr id="4963" name="Control 867" hidden="1">
              <a:extLst>
                <a:ext uri="{63B3BB69-23CF-44E3-9099-C40C66FF867C}">
                  <a14:compatExt spid="_x0000_s49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867</xdr:row>
          <xdr:rowOff>0</xdr:rowOff>
        </xdr:from>
        <xdr:to>
          <xdr:col>0</xdr:col>
          <xdr:colOff>257175</xdr:colOff>
          <xdr:row>868</xdr:row>
          <xdr:rowOff>28575</xdr:rowOff>
        </xdr:to>
        <xdr:sp macro="" textlink="">
          <xdr:nvSpPr>
            <xdr:cNvPr id="4964" name="Control 868" hidden="1">
              <a:extLst>
                <a:ext uri="{63B3BB69-23CF-44E3-9099-C40C66FF867C}">
                  <a14:compatExt spid="_x0000_s49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868</xdr:row>
          <xdr:rowOff>0</xdr:rowOff>
        </xdr:from>
        <xdr:to>
          <xdr:col>0</xdr:col>
          <xdr:colOff>257175</xdr:colOff>
          <xdr:row>869</xdr:row>
          <xdr:rowOff>28575</xdr:rowOff>
        </xdr:to>
        <xdr:sp macro="" textlink="">
          <xdr:nvSpPr>
            <xdr:cNvPr id="4965" name="Control 869" hidden="1">
              <a:extLst>
                <a:ext uri="{63B3BB69-23CF-44E3-9099-C40C66FF867C}">
                  <a14:compatExt spid="_x0000_s49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869</xdr:row>
          <xdr:rowOff>0</xdr:rowOff>
        </xdr:from>
        <xdr:to>
          <xdr:col>0</xdr:col>
          <xdr:colOff>257175</xdr:colOff>
          <xdr:row>870</xdr:row>
          <xdr:rowOff>28575</xdr:rowOff>
        </xdr:to>
        <xdr:sp macro="" textlink="">
          <xdr:nvSpPr>
            <xdr:cNvPr id="4966" name="Control 870" hidden="1">
              <a:extLst>
                <a:ext uri="{63B3BB69-23CF-44E3-9099-C40C66FF867C}">
                  <a14:compatExt spid="_x0000_s49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870</xdr:row>
          <xdr:rowOff>0</xdr:rowOff>
        </xdr:from>
        <xdr:to>
          <xdr:col>0</xdr:col>
          <xdr:colOff>257175</xdr:colOff>
          <xdr:row>871</xdr:row>
          <xdr:rowOff>28575</xdr:rowOff>
        </xdr:to>
        <xdr:sp macro="" textlink="">
          <xdr:nvSpPr>
            <xdr:cNvPr id="4967" name="Control 871" hidden="1">
              <a:extLst>
                <a:ext uri="{63B3BB69-23CF-44E3-9099-C40C66FF867C}">
                  <a14:compatExt spid="_x0000_s49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871</xdr:row>
          <xdr:rowOff>0</xdr:rowOff>
        </xdr:from>
        <xdr:to>
          <xdr:col>0</xdr:col>
          <xdr:colOff>257175</xdr:colOff>
          <xdr:row>872</xdr:row>
          <xdr:rowOff>28575</xdr:rowOff>
        </xdr:to>
        <xdr:sp macro="" textlink="">
          <xdr:nvSpPr>
            <xdr:cNvPr id="4968" name="Control 872" hidden="1">
              <a:extLst>
                <a:ext uri="{63B3BB69-23CF-44E3-9099-C40C66FF867C}">
                  <a14:compatExt spid="_x0000_s49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872</xdr:row>
          <xdr:rowOff>0</xdr:rowOff>
        </xdr:from>
        <xdr:to>
          <xdr:col>0</xdr:col>
          <xdr:colOff>257175</xdr:colOff>
          <xdr:row>873</xdr:row>
          <xdr:rowOff>28575</xdr:rowOff>
        </xdr:to>
        <xdr:sp macro="" textlink="">
          <xdr:nvSpPr>
            <xdr:cNvPr id="4969" name="Control 873" hidden="1">
              <a:extLst>
                <a:ext uri="{63B3BB69-23CF-44E3-9099-C40C66FF867C}">
                  <a14:compatExt spid="_x0000_s49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873</xdr:row>
          <xdr:rowOff>0</xdr:rowOff>
        </xdr:from>
        <xdr:to>
          <xdr:col>0</xdr:col>
          <xdr:colOff>257175</xdr:colOff>
          <xdr:row>874</xdr:row>
          <xdr:rowOff>28575</xdr:rowOff>
        </xdr:to>
        <xdr:sp macro="" textlink="">
          <xdr:nvSpPr>
            <xdr:cNvPr id="4970" name="Control 874" hidden="1">
              <a:extLst>
                <a:ext uri="{63B3BB69-23CF-44E3-9099-C40C66FF867C}">
                  <a14:compatExt spid="_x0000_s49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874</xdr:row>
          <xdr:rowOff>0</xdr:rowOff>
        </xdr:from>
        <xdr:to>
          <xdr:col>0</xdr:col>
          <xdr:colOff>257175</xdr:colOff>
          <xdr:row>875</xdr:row>
          <xdr:rowOff>28575</xdr:rowOff>
        </xdr:to>
        <xdr:sp macro="" textlink="">
          <xdr:nvSpPr>
            <xdr:cNvPr id="4971" name="Control 875" hidden="1">
              <a:extLst>
                <a:ext uri="{63B3BB69-23CF-44E3-9099-C40C66FF867C}">
                  <a14:compatExt spid="_x0000_s49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875</xdr:row>
          <xdr:rowOff>0</xdr:rowOff>
        </xdr:from>
        <xdr:to>
          <xdr:col>0</xdr:col>
          <xdr:colOff>257175</xdr:colOff>
          <xdr:row>876</xdr:row>
          <xdr:rowOff>28575</xdr:rowOff>
        </xdr:to>
        <xdr:sp macro="" textlink="">
          <xdr:nvSpPr>
            <xdr:cNvPr id="4972" name="Control 876" hidden="1">
              <a:extLst>
                <a:ext uri="{63B3BB69-23CF-44E3-9099-C40C66FF867C}">
                  <a14:compatExt spid="_x0000_s49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876</xdr:row>
          <xdr:rowOff>0</xdr:rowOff>
        </xdr:from>
        <xdr:to>
          <xdr:col>0</xdr:col>
          <xdr:colOff>257175</xdr:colOff>
          <xdr:row>877</xdr:row>
          <xdr:rowOff>28575</xdr:rowOff>
        </xdr:to>
        <xdr:sp macro="" textlink="">
          <xdr:nvSpPr>
            <xdr:cNvPr id="4973" name="Control 877" hidden="1">
              <a:extLst>
                <a:ext uri="{63B3BB69-23CF-44E3-9099-C40C66FF867C}">
                  <a14:compatExt spid="_x0000_s49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877</xdr:row>
          <xdr:rowOff>0</xdr:rowOff>
        </xdr:from>
        <xdr:to>
          <xdr:col>0</xdr:col>
          <xdr:colOff>257175</xdr:colOff>
          <xdr:row>878</xdr:row>
          <xdr:rowOff>28575</xdr:rowOff>
        </xdr:to>
        <xdr:sp macro="" textlink="">
          <xdr:nvSpPr>
            <xdr:cNvPr id="4974" name="Control 878" hidden="1">
              <a:extLst>
                <a:ext uri="{63B3BB69-23CF-44E3-9099-C40C66FF867C}">
                  <a14:compatExt spid="_x0000_s49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878</xdr:row>
          <xdr:rowOff>0</xdr:rowOff>
        </xdr:from>
        <xdr:to>
          <xdr:col>0</xdr:col>
          <xdr:colOff>257175</xdr:colOff>
          <xdr:row>879</xdr:row>
          <xdr:rowOff>28575</xdr:rowOff>
        </xdr:to>
        <xdr:sp macro="" textlink="">
          <xdr:nvSpPr>
            <xdr:cNvPr id="4975" name="Control 879" hidden="1">
              <a:extLst>
                <a:ext uri="{63B3BB69-23CF-44E3-9099-C40C66FF867C}">
                  <a14:compatExt spid="_x0000_s49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879</xdr:row>
          <xdr:rowOff>0</xdr:rowOff>
        </xdr:from>
        <xdr:to>
          <xdr:col>0</xdr:col>
          <xdr:colOff>257175</xdr:colOff>
          <xdr:row>880</xdr:row>
          <xdr:rowOff>28575</xdr:rowOff>
        </xdr:to>
        <xdr:sp macro="" textlink="">
          <xdr:nvSpPr>
            <xdr:cNvPr id="4976" name="Control 880" hidden="1">
              <a:extLst>
                <a:ext uri="{63B3BB69-23CF-44E3-9099-C40C66FF867C}">
                  <a14:compatExt spid="_x0000_s49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880</xdr:row>
          <xdr:rowOff>0</xdr:rowOff>
        </xdr:from>
        <xdr:to>
          <xdr:col>0</xdr:col>
          <xdr:colOff>257175</xdr:colOff>
          <xdr:row>881</xdr:row>
          <xdr:rowOff>28575</xdr:rowOff>
        </xdr:to>
        <xdr:sp macro="" textlink="">
          <xdr:nvSpPr>
            <xdr:cNvPr id="4977" name="Control 881" hidden="1">
              <a:extLst>
                <a:ext uri="{63B3BB69-23CF-44E3-9099-C40C66FF867C}">
                  <a14:compatExt spid="_x0000_s49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881</xdr:row>
          <xdr:rowOff>0</xdr:rowOff>
        </xdr:from>
        <xdr:to>
          <xdr:col>0</xdr:col>
          <xdr:colOff>257175</xdr:colOff>
          <xdr:row>882</xdr:row>
          <xdr:rowOff>28575</xdr:rowOff>
        </xdr:to>
        <xdr:sp macro="" textlink="">
          <xdr:nvSpPr>
            <xdr:cNvPr id="4978" name="Control 882" hidden="1">
              <a:extLst>
                <a:ext uri="{63B3BB69-23CF-44E3-9099-C40C66FF867C}">
                  <a14:compatExt spid="_x0000_s49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882</xdr:row>
          <xdr:rowOff>0</xdr:rowOff>
        </xdr:from>
        <xdr:to>
          <xdr:col>0</xdr:col>
          <xdr:colOff>257175</xdr:colOff>
          <xdr:row>883</xdr:row>
          <xdr:rowOff>28575</xdr:rowOff>
        </xdr:to>
        <xdr:sp macro="" textlink="">
          <xdr:nvSpPr>
            <xdr:cNvPr id="4979" name="Control 883" hidden="1">
              <a:extLst>
                <a:ext uri="{63B3BB69-23CF-44E3-9099-C40C66FF867C}">
                  <a14:compatExt spid="_x0000_s49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883</xdr:row>
          <xdr:rowOff>0</xdr:rowOff>
        </xdr:from>
        <xdr:to>
          <xdr:col>0</xdr:col>
          <xdr:colOff>257175</xdr:colOff>
          <xdr:row>884</xdr:row>
          <xdr:rowOff>28575</xdr:rowOff>
        </xdr:to>
        <xdr:sp macro="" textlink="">
          <xdr:nvSpPr>
            <xdr:cNvPr id="4980" name="Control 884" hidden="1">
              <a:extLst>
                <a:ext uri="{63B3BB69-23CF-44E3-9099-C40C66FF867C}">
                  <a14:compatExt spid="_x0000_s49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884</xdr:row>
          <xdr:rowOff>0</xdr:rowOff>
        </xdr:from>
        <xdr:to>
          <xdr:col>0</xdr:col>
          <xdr:colOff>257175</xdr:colOff>
          <xdr:row>885</xdr:row>
          <xdr:rowOff>28575</xdr:rowOff>
        </xdr:to>
        <xdr:sp macro="" textlink="">
          <xdr:nvSpPr>
            <xdr:cNvPr id="4981" name="Control 885" hidden="1">
              <a:extLst>
                <a:ext uri="{63B3BB69-23CF-44E3-9099-C40C66FF867C}">
                  <a14:compatExt spid="_x0000_s49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885</xdr:row>
          <xdr:rowOff>0</xdr:rowOff>
        </xdr:from>
        <xdr:to>
          <xdr:col>0</xdr:col>
          <xdr:colOff>257175</xdr:colOff>
          <xdr:row>886</xdr:row>
          <xdr:rowOff>28575</xdr:rowOff>
        </xdr:to>
        <xdr:sp macro="" textlink="">
          <xdr:nvSpPr>
            <xdr:cNvPr id="4982" name="Control 886" hidden="1">
              <a:extLst>
                <a:ext uri="{63B3BB69-23CF-44E3-9099-C40C66FF867C}">
                  <a14:compatExt spid="_x0000_s49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886</xdr:row>
          <xdr:rowOff>0</xdr:rowOff>
        </xdr:from>
        <xdr:to>
          <xdr:col>0</xdr:col>
          <xdr:colOff>257175</xdr:colOff>
          <xdr:row>887</xdr:row>
          <xdr:rowOff>28575</xdr:rowOff>
        </xdr:to>
        <xdr:sp macro="" textlink="">
          <xdr:nvSpPr>
            <xdr:cNvPr id="4983" name="Control 887" hidden="1">
              <a:extLst>
                <a:ext uri="{63B3BB69-23CF-44E3-9099-C40C66FF867C}">
                  <a14:compatExt spid="_x0000_s49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887</xdr:row>
          <xdr:rowOff>0</xdr:rowOff>
        </xdr:from>
        <xdr:to>
          <xdr:col>0</xdr:col>
          <xdr:colOff>257175</xdr:colOff>
          <xdr:row>888</xdr:row>
          <xdr:rowOff>28575</xdr:rowOff>
        </xdr:to>
        <xdr:sp macro="" textlink="">
          <xdr:nvSpPr>
            <xdr:cNvPr id="4984" name="Control 888" hidden="1">
              <a:extLst>
                <a:ext uri="{63B3BB69-23CF-44E3-9099-C40C66FF867C}">
                  <a14:compatExt spid="_x0000_s49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888</xdr:row>
          <xdr:rowOff>0</xdr:rowOff>
        </xdr:from>
        <xdr:to>
          <xdr:col>0</xdr:col>
          <xdr:colOff>257175</xdr:colOff>
          <xdr:row>889</xdr:row>
          <xdr:rowOff>28575</xdr:rowOff>
        </xdr:to>
        <xdr:sp macro="" textlink="">
          <xdr:nvSpPr>
            <xdr:cNvPr id="4985" name="Control 889" hidden="1">
              <a:extLst>
                <a:ext uri="{63B3BB69-23CF-44E3-9099-C40C66FF867C}">
                  <a14:compatExt spid="_x0000_s49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889</xdr:row>
          <xdr:rowOff>0</xdr:rowOff>
        </xdr:from>
        <xdr:to>
          <xdr:col>0</xdr:col>
          <xdr:colOff>257175</xdr:colOff>
          <xdr:row>890</xdr:row>
          <xdr:rowOff>28575</xdr:rowOff>
        </xdr:to>
        <xdr:sp macro="" textlink="">
          <xdr:nvSpPr>
            <xdr:cNvPr id="4986" name="Control 890" hidden="1">
              <a:extLst>
                <a:ext uri="{63B3BB69-23CF-44E3-9099-C40C66FF867C}">
                  <a14:compatExt spid="_x0000_s49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890</xdr:row>
          <xdr:rowOff>0</xdr:rowOff>
        </xdr:from>
        <xdr:to>
          <xdr:col>0</xdr:col>
          <xdr:colOff>257175</xdr:colOff>
          <xdr:row>891</xdr:row>
          <xdr:rowOff>28575</xdr:rowOff>
        </xdr:to>
        <xdr:sp macro="" textlink="">
          <xdr:nvSpPr>
            <xdr:cNvPr id="4987" name="Control 891" hidden="1">
              <a:extLst>
                <a:ext uri="{63B3BB69-23CF-44E3-9099-C40C66FF867C}">
                  <a14:compatExt spid="_x0000_s49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891</xdr:row>
          <xdr:rowOff>0</xdr:rowOff>
        </xdr:from>
        <xdr:to>
          <xdr:col>0</xdr:col>
          <xdr:colOff>257175</xdr:colOff>
          <xdr:row>892</xdr:row>
          <xdr:rowOff>28575</xdr:rowOff>
        </xdr:to>
        <xdr:sp macro="" textlink="">
          <xdr:nvSpPr>
            <xdr:cNvPr id="4988" name="Control 892" hidden="1">
              <a:extLst>
                <a:ext uri="{63B3BB69-23CF-44E3-9099-C40C66FF867C}">
                  <a14:compatExt spid="_x0000_s49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892</xdr:row>
          <xdr:rowOff>0</xdr:rowOff>
        </xdr:from>
        <xdr:to>
          <xdr:col>0</xdr:col>
          <xdr:colOff>257175</xdr:colOff>
          <xdr:row>893</xdr:row>
          <xdr:rowOff>28575</xdr:rowOff>
        </xdr:to>
        <xdr:sp macro="" textlink="">
          <xdr:nvSpPr>
            <xdr:cNvPr id="4989" name="Control 893" hidden="1">
              <a:extLst>
                <a:ext uri="{63B3BB69-23CF-44E3-9099-C40C66FF867C}">
                  <a14:compatExt spid="_x0000_s49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893</xdr:row>
          <xdr:rowOff>0</xdr:rowOff>
        </xdr:from>
        <xdr:to>
          <xdr:col>0</xdr:col>
          <xdr:colOff>257175</xdr:colOff>
          <xdr:row>894</xdr:row>
          <xdr:rowOff>28575</xdr:rowOff>
        </xdr:to>
        <xdr:sp macro="" textlink="">
          <xdr:nvSpPr>
            <xdr:cNvPr id="4990" name="Control 894" hidden="1">
              <a:extLst>
                <a:ext uri="{63B3BB69-23CF-44E3-9099-C40C66FF867C}">
                  <a14:compatExt spid="_x0000_s49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894</xdr:row>
          <xdr:rowOff>0</xdr:rowOff>
        </xdr:from>
        <xdr:to>
          <xdr:col>0</xdr:col>
          <xdr:colOff>257175</xdr:colOff>
          <xdr:row>895</xdr:row>
          <xdr:rowOff>28575</xdr:rowOff>
        </xdr:to>
        <xdr:sp macro="" textlink="">
          <xdr:nvSpPr>
            <xdr:cNvPr id="4991" name="Control 895" hidden="1">
              <a:extLst>
                <a:ext uri="{63B3BB69-23CF-44E3-9099-C40C66FF867C}">
                  <a14:compatExt spid="_x0000_s49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895</xdr:row>
          <xdr:rowOff>0</xdr:rowOff>
        </xdr:from>
        <xdr:to>
          <xdr:col>0</xdr:col>
          <xdr:colOff>257175</xdr:colOff>
          <xdr:row>896</xdr:row>
          <xdr:rowOff>28575</xdr:rowOff>
        </xdr:to>
        <xdr:sp macro="" textlink="">
          <xdr:nvSpPr>
            <xdr:cNvPr id="4992" name="Control 896" hidden="1">
              <a:extLst>
                <a:ext uri="{63B3BB69-23CF-44E3-9099-C40C66FF867C}">
                  <a14:compatExt spid="_x0000_s49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896</xdr:row>
          <xdr:rowOff>0</xdr:rowOff>
        </xdr:from>
        <xdr:to>
          <xdr:col>0</xdr:col>
          <xdr:colOff>257175</xdr:colOff>
          <xdr:row>897</xdr:row>
          <xdr:rowOff>28575</xdr:rowOff>
        </xdr:to>
        <xdr:sp macro="" textlink="">
          <xdr:nvSpPr>
            <xdr:cNvPr id="4993" name="Control 897" hidden="1">
              <a:extLst>
                <a:ext uri="{63B3BB69-23CF-44E3-9099-C40C66FF867C}">
                  <a14:compatExt spid="_x0000_s49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897</xdr:row>
          <xdr:rowOff>0</xdr:rowOff>
        </xdr:from>
        <xdr:to>
          <xdr:col>0</xdr:col>
          <xdr:colOff>257175</xdr:colOff>
          <xdr:row>898</xdr:row>
          <xdr:rowOff>28575</xdr:rowOff>
        </xdr:to>
        <xdr:sp macro="" textlink="">
          <xdr:nvSpPr>
            <xdr:cNvPr id="4994" name="Control 898" hidden="1">
              <a:extLst>
                <a:ext uri="{63B3BB69-23CF-44E3-9099-C40C66FF867C}">
                  <a14:compatExt spid="_x0000_s49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898</xdr:row>
          <xdr:rowOff>0</xdr:rowOff>
        </xdr:from>
        <xdr:to>
          <xdr:col>0</xdr:col>
          <xdr:colOff>257175</xdr:colOff>
          <xdr:row>899</xdr:row>
          <xdr:rowOff>28575</xdr:rowOff>
        </xdr:to>
        <xdr:sp macro="" textlink="">
          <xdr:nvSpPr>
            <xdr:cNvPr id="4995" name="Control 899" hidden="1">
              <a:extLst>
                <a:ext uri="{63B3BB69-23CF-44E3-9099-C40C66FF867C}">
                  <a14:compatExt spid="_x0000_s49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899</xdr:row>
          <xdr:rowOff>0</xdr:rowOff>
        </xdr:from>
        <xdr:to>
          <xdr:col>0</xdr:col>
          <xdr:colOff>257175</xdr:colOff>
          <xdr:row>900</xdr:row>
          <xdr:rowOff>28575</xdr:rowOff>
        </xdr:to>
        <xdr:sp macro="" textlink="">
          <xdr:nvSpPr>
            <xdr:cNvPr id="4996" name="Control 900" hidden="1">
              <a:extLst>
                <a:ext uri="{63B3BB69-23CF-44E3-9099-C40C66FF867C}">
                  <a14:compatExt spid="_x0000_s49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900</xdr:row>
          <xdr:rowOff>0</xdr:rowOff>
        </xdr:from>
        <xdr:to>
          <xdr:col>0</xdr:col>
          <xdr:colOff>257175</xdr:colOff>
          <xdr:row>901</xdr:row>
          <xdr:rowOff>28575</xdr:rowOff>
        </xdr:to>
        <xdr:sp macro="" textlink="">
          <xdr:nvSpPr>
            <xdr:cNvPr id="4997" name="Control 901" hidden="1">
              <a:extLst>
                <a:ext uri="{63B3BB69-23CF-44E3-9099-C40C66FF867C}">
                  <a14:compatExt spid="_x0000_s49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901</xdr:row>
          <xdr:rowOff>0</xdr:rowOff>
        </xdr:from>
        <xdr:to>
          <xdr:col>0</xdr:col>
          <xdr:colOff>257175</xdr:colOff>
          <xdr:row>902</xdr:row>
          <xdr:rowOff>28575</xdr:rowOff>
        </xdr:to>
        <xdr:sp macro="" textlink="">
          <xdr:nvSpPr>
            <xdr:cNvPr id="4998" name="Control 902" hidden="1">
              <a:extLst>
                <a:ext uri="{63B3BB69-23CF-44E3-9099-C40C66FF867C}">
                  <a14:compatExt spid="_x0000_s49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902</xdr:row>
          <xdr:rowOff>0</xdr:rowOff>
        </xdr:from>
        <xdr:to>
          <xdr:col>0</xdr:col>
          <xdr:colOff>257175</xdr:colOff>
          <xdr:row>903</xdr:row>
          <xdr:rowOff>28575</xdr:rowOff>
        </xdr:to>
        <xdr:sp macro="" textlink="">
          <xdr:nvSpPr>
            <xdr:cNvPr id="4999" name="Control 903" hidden="1">
              <a:extLst>
                <a:ext uri="{63B3BB69-23CF-44E3-9099-C40C66FF867C}">
                  <a14:compatExt spid="_x0000_s49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903</xdr:row>
          <xdr:rowOff>0</xdr:rowOff>
        </xdr:from>
        <xdr:to>
          <xdr:col>0</xdr:col>
          <xdr:colOff>257175</xdr:colOff>
          <xdr:row>904</xdr:row>
          <xdr:rowOff>28575</xdr:rowOff>
        </xdr:to>
        <xdr:sp macro="" textlink="">
          <xdr:nvSpPr>
            <xdr:cNvPr id="5000" name="Control 904" hidden="1">
              <a:extLst>
                <a:ext uri="{63B3BB69-23CF-44E3-9099-C40C66FF867C}">
                  <a14:compatExt spid="_x0000_s5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904</xdr:row>
          <xdr:rowOff>0</xdr:rowOff>
        </xdr:from>
        <xdr:to>
          <xdr:col>0</xdr:col>
          <xdr:colOff>257175</xdr:colOff>
          <xdr:row>905</xdr:row>
          <xdr:rowOff>28575</xdr:rowOff>
        </xdr:to>
        <xdr:sp macro="" textlink="">
          <xdr:nvSpPr>
            <xdr:cNvPr id="5001" name="Control 905" hidden="1">
              <a:extLst>
                <a:ext uri="{63B3BB69-23CF-44E3-9099-C40C66FF867C}">
                  <a14:compatExt spid="_x0000_s50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905</xdr:row>
          <xdr:rowOff>0</xdr:rowOff>
        </xdr:from>
        <xdr:to>
          <xdr:col>0</xdr:col>
          <xdr:colOff>257175</xdr:colOff>
          <xdr:row>906</xdr:row>
          <xdr:rowOff>28575</xdr:rowOff>
        </xdr:to>
        <xdr:sp macro="" textlink="">
          <xdr:nvSpPr>
            <xdr:cNvPr id="5002" name="Control 906" hidden="1">
              <a:extLst>
                <a:ext uri="{63B3BB69-23CF-44E3-9099-C40C66FF867C}">
                  <a14:compatExt spid="_x0000_s50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906</xdr:row>
          <xdr:rowOff>0</xdr:rowOff>
        </xdr:from>
        <xdr:to>
          <xdr:col>0</xdr:col>
          <xdr:colOff>257175</xdr:colOff>
          <xdr:row>907</xdr:row>
          <xdr:rowOff>28575</xdr:rowOff>
        </xdr:to>
        <xdr:sp macro="" textlink="">
          <xdr:nvSpPr>
            <xdr:cNvPr id="5003" name="Control 907" hidden="1">
              <a:extLst>
                <a:ext uri="{63B3BB69-23CF-44E3-9099-C40C66FF867C}">
                  <a14:compatExt spid="_x0000_s50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907</xdr:row>
          <xdr:rowOff>0</xdr:rowOff>
        </xdr:from>
        <xdr:to>
          <xdr:col>0</xdr:col>
          <xdr:colOff>257175</xdr:colOff>
          <xdr:row>908</xdr:row>
          <xdr:rowOff>28575</xdr:rowOff>
        </xdr:to>
        <xdr:sp macro="" textlink="">
          <xdr:nvSpPr>
            <xdr:cNvPr id="5004" name="Control 908" hidden="1">
              <a:extLst>
                <a:ext uri="{63B3BB69-23CF-44E3-9099-C40C66FF867C}">
                  <a14:compatExt spid="_x0000_s50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908</xdr:row>
          <xdr:rowOff>0</xdr:rowOff>
        </xdr:from>
        <xdr:to>
          <xdr:col>0</xdr:col>
          <xdr:colOff>257175</xdr:colOff>
          <xdr:row>909</xdr:row>
          <xdr:rowOff>28575</xdr:rowOff>
        </xdr:to>
        <xdr:sp macro="" textlink="">
          <xdr:nvSpPr>
            <xdr:cNvPr id="5005" name="Control 909" hidden="1">
              <a:extLst>
                <a:ext uri="{63B3BB69-23CF-44E3-9099-C40C66FF867C}">
                  <a14:compatExt spid="_x0000_s50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909</xdr:row>
          <xdr:rowOff>0</xdr:rowOff>
        </xdr:from>
        <xdr:to>
          <xdr:col>0</xdr:col>
          <xdr:colOff>257175</xdr:colOff>
          <xdr:row>910</xdr:row>
          <xdr:rowOff>28575</xdr:rowOff>
        </xdr:to>
        <xdr:sp macro="" textlink="">
          <xdr:nvSpPr>
            <xdr:cNvPr id="5006" name="Control 910" hidden="1">
              <a:extLst>
                <a:ext uri="{63B3BB69-23CF-44E3-9099-C40C66FF867C}">
                  <a14:compatExt spid="_x0000_s50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910</xdr:row>
          <xdr:rowOff>0</xdr:rowOff>
        </xdr:from>
        <xdr:to>
          <xdr:col>0</xdr:col>
          <xdr:colOff>257175</xdr:colOff>
          <xdr:row>911</xdr:row>
          <xdr:rowOff>28575</xdr:rowOff>
        </xdr:to>
        <xdr:sp macro="" textlink="">
          <xdr:nvSpPr>
            <xdr:cNvPr id="5007" name="Control 911" hidden="1">
              <a:extLst>
                <a:ext uri="{63B3BB69-23CF-44E3-9099-C40C66FF867C}">
                  <a14:compatExt spid="_x0000_s50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911</xdr:row>
          <xdr:rowOff>0</xdr:rowOff>
        </xdr:from>
        <xdr:to>
          <xdr:col>0</xdr:col>
          <xdr:colOff>257175</xdr:colOff>
          <xdr:row>912</xdr:row>
          <xdr:rowOff>28575</xdr:rowOff>
        </xdr:to>
        <xdr:sp macro="" textlink="">
          <xdr:nvSpPr>
            <xdr:cNvPr id="5008" name="Control 912" hidden="1">
              <a:extLst>
                <a:ext uri="{63B3BB69-23CF-44E3-9099-C40C66FF867C}">
                  <a14:compatExt spid="_x0000_s50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912</xdr:row>
          <xdr:rowOff>0</xdr:rowOff>
        </xdr:from>
        <xdr:to>
          <xdr:col>0</xdr:col>
          <xdr:colOff>257175</xdr:colOff>
          <xdr:row>913</xdr:row>
          <xdr:rowOff>28575</xdr:rowOff>
        </xdr:to>
        <xdr:sp macro="" textlink="">
          <xdr:nvSpPr>
            <xdr:cNvPr id="5009" name="Control 913" hidden="1">
              <a:extLst>
                <a:ext uri="{63B3BB69-23CF-44E3-9099-C40C66FF867C}">
                  <a14:compatExt spid="_x0000_s50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913</xdr:row>
          <xdr:rowOff>0</xdr:rowOff>
        </xdr:from>
        <xdr:to>
          <xdr:col>0</xdr:col>
          <xdr:colOff>257175</xdr:colOff>
          <xdr:row>914</xdr:row>
          <xdr:rowOff>28575</xdr:rowOff>
        </xdr:to>
        <xdr:sp macro="" textlink="">
          <xdr:nvSpPr>
            <xdr:cNvPr id="5010" name="Control 914" hidden="1">
              <a:extLst>
                <a:ext uri="{63B3BB69-23CF-44E3-9099-C40C66FF867C}">
                  <a14:compatExt spid="_x0000_s50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914</xdr:row>
          <xdr:rowOff>0</xdr:rowOff>
        </xdr:from>
        <xdr:to>
          <xdr:col>0</xdr:col>
          <xdr:colOff>257175</xdr:colOff>
          <xdr:row>915</xdr:row>
          <xdr:rowOff>28575</xdr:rowOff>
        </xdr:to>
        <xdr:sp macro="" textlink="">
          <xdr:nvSpPr>
            <xdr:cNvPr id="5011" name="Control 915" hidden="1">
              <a:extLst>
                <a:ext uri="{63B3BB69-23CF-44E3-9099-C40C66FF867C}">
                  <a14:compatExt spid="_x0000_s50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915</xdr:row>
          <xdr:rowOff>0</xdr:rowOff>
        </xdr:from>
        <xdr:to>
          <xdr:col>0</xdr:col>
          <xdr:colOff>257175</xdr:colOff>
          <xdr:row>916</xdr:row>
          <xdr:rowOff>28575</xdr:rowOff>
        </xdr:to>
        <xdr:sp macro="" textlink="">
          <xdr:nvSpPr>
            <xdr:cNvPr id="5012" name="Control 916" hidden="1">
              <a:extLst>
                <a:ext uri="{63B3BB69-23CF-44E3-9099-C40C66FF867C}">
                  <a14:compatExt spid="_x0000_s50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916</xdr:row>
          <xdr:rowOff>0</xdr:rowOff>
        </xdr:from>
        <xdr:to>
          <xdr:col>0</xdr:col>
          <xdr:colOff>257175</xdr:colOff>
          <xdr:row>917</xdr:row>
          <xdr:rowOff>28575</xdr:rowOff>
        </xdr:to>
        <xdr:sp macro="" textlink="">
          <xdr:nvSpPr>
            <xdr:cNvPr id="5013" name="Control 917" hidden="1">
              <a:extLst>
                <a:ext uri="{63B3BB69-23CF-44E3-9099-C40C66FF867C}">
                  <a14:compatExt spid="_x0000_s50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917</xdr:row>
          <xdr:rowOff>0</xdr:rowOff>
        </xdr:from>
        <xdr:to>
          <xdr:col>0</xdr:col>
          <xdr:colOff>257175</xdr:colOff>
          <xdr:row>918</xdr:row>
          <xdr:rowOff>28575</xdr:rowOff>
        </xdr:to>
        <xdr:sp macro="" textlink="">
          <xdr:nvSpPr>
            <xdr:cNvPr id="5014" name="Control 918" hidden="1">
              <a:extLst>
                <a:ext uri="{63B3BB69-23CF-44E3-9099-C40C66FF867C}">
                  <a14:compatExt spid="_x0000_s50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918</xdr:row>
          <xdr:rowOff>0</xdr:rowOff>
        </xdr:from>
        <xdr:to>
          <xdr:col>0</xdr:col>
          <xdr:colOff>257175</xdr:colOff>
          <xdr:row>919</xdr:row>
          <xdr:rowOff>28575</xdr:rowOff>
        </xdr:to>
        <xdr:sp macro="" textlink="">
          <xdr:nvSpPr>
            <xdr:cNvPr id="5015" name="Control 919" hidden="1">
              <a:extLst>
                <a:ext uri="{63B3BB69-23CF-44E3-9099-C40C66FF867C}">
                  <a14:compatExt spid="_x0000_s50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919</xdr:row>
          <xdr:rowOff>0</xdr:rowOff>
        </xdr:from>
        <xdr:to>
          <xdr:col>0</xdr:col>
          <xdr:colOff>257175</xdr:colOff>
          <xdr:row>920</xdr:row>
          <xdr:rowOff>28575</xdr:rowOff>
        </xdr:to>
        <xdr:sp macro="" textlink="">
          <xdr:nvSpPr>
            <xdr:cNvPr id="5016" name="Control 920" hidden="1">
              <a:extLst>
                <a:ext uri="{63B3BB69-23CF-44E3-9099-C40C66FF867C}">
                  <a14:compatExt spid="_x0000_s50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920</xdr:row>
          <xdr:rowOff>0</xdr:rowOff>
        </xdr:from>
        <xdr:to>
          <xdr:col>0</xdr:col>
          <xdr:colOff>257175</xdr:colOff>
          <xdr:row>921</xdr:row>
          <xdr:rowOff>28575</xdr:rowOff>
        </xdr:to>
        <xdr:sp macro="" textlink="">
          <xdr:nvSpPr>
            <xdr:cNvPr id="5017" name="Control 921" hidden="1">
              <a:extLst>
                <a:ext uri="{63B3BB69-23CF-44E3-9099-C40C66FF867C}">
                  <a14:compatExt spid="_x0000_s50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921</xdr:row>
          <xdr:rowOff>0</xdr:rowOff>
        </xdr:from>
        <xdr:to>
          <xdr:col>0</xdr:col>
          <xdr:colOff>257175</xdr:colOff>
          <xdr:row>922</xdr:row>
          <xdr:rowOff>28575</xdr:rowOff>
        </xdr:to>
        <xdr:sp macro="" textlink="">
          <xdr:nvSpPr>
            <xdr:cNvPr id="5018" name="Control 922" hidden="1">
              <a:extLst>
                <a:ext uri="{63B3BB69-23CF-44E3-9099-C40C66FF867C}">
                  <a14:compatExt spid="_x0000_s50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922</xdr:row>
          <xdr:rowOff>0</xdr:rowOff>
        </xdr:from>
        <xdr:to>
          <xdr:col>0</xdr:col>
          <xdr:colOff>257175</xdr:colOff>
          <xdr:row>923</xdr:row>
          <xdr:rowOff>28575</xdr:rowOff>
        </xdr:to>
        <xdr:sp macro="" textlink="">
          <xdr:nvSpPr>
            <xdr:cNvPr id="5019" name="Control 923" hidden="1">
              <a:extLst>
                <a:ext uri="{63B3BB69-23CF-44E3-9099-C40C66FF867C}">
                  <a14:compatExt spid="_x0000_s50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923</xdr:row>
          <xdr:rowOff>0</xdr:rowOff>
        </xdr:from>
        <xdr:to>
          <xdr:col>0</xdr:col>
          <xdr:colOff>257175</xdr:colOff>
          <xdr:row>924</xdr:row>
          <xdr:rowOff>28575</xdr:rowOff>
        </xdr:to>
        <xdr:sp macro="" textlink="">
          <xdr:nvSpPr>
            <xdr:cNvPr id="5020" name="Control 924" hidden="1">
              <a:extLst>
                <a:ext uri="{63B3BB69-23CF-44E3-9099-C40C66FF867C}">
                  <a14:compatExt spid="_x0000_s50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924</xdr:row>
          <xdr:rowOff>0</xdr:rowOff>
        </xdr:from>
        <xdr:to>
          <xdr:col>0</xdr:col>
          <xdr:colOff>257175</xdr:colOff>
          <xdr:row>925</xdr:row>
          <xdr:rowOff>28575</xdr:rowOff>
        </xdr:to>
        <xdr:sp macro="" textlink="">
          <xdr:nvSpPr>
            <xdr:cNvPr id="5021" name="Control 925" hidden="1">
              <a:extLst>
                <a:ext uri="{63B3BB69-23CF-44E3-9099-C40C66FF867C}">
                  <a14:compatExt spid="_x0000_s50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925</xdr:row>
          <xdr:rowOff>0</xdr:rowOff>
        </xdr:from>
        <xdr:to>
          <xdr:col>0</xdr:col>
          <xdr:colOff>257175</xdr:colOff>
          <xdr:row>926</xdr:row>
          <xdr:rowOff>28575</xdr:rowOff>
        </xdr:to>
        <xdr:sp macro="" textlink="">
          <xdr:nvSpPr>
            <xdr:cNvPr id="5022" name="Control 926" hidden="1">
              <a:extLst>
                <a:ext uri="{63B3BB69-23CF-44E3-9099-C40C66FF867C}">
                  <a14:compatExt spid="_x0000_s50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926</xdr:row>
          <xdr:rowOff>0</xdr:rowOff>
        </xdr:from>
        <xdr:to>
          <xdr:col>0</xdr:col>
          <xdr:colOff>257175</xdr:colOff>
          <xdr:row>927</xdr:row>
          <xdr:rowOff>28575</xdr:rowOff>
        </xdr:to>
        <xdr:sp macro="" textlink="">
          <xdr:nvSpPr>
            <xdr:cNvPr id="5023" name="Control 927" hidden="1">
              <a:extLst>
                <a:ext uri="{63B3BB69-23CF-44E3-9099-C40C66FF867C}">
                  <a14:compatExt spid="_x0000_s50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927</xdr:row>
          <xdr:rowOff>0</xdr:rowOff>
        </xdr:from>
        <xdr:to>
          <xdr:col>0</xdr:col>
          <xdr:colOff>257175</xdr:colOff>
          <xdr:row>928</xdr:row>
          <xdr:rowOff>28575</xdr:rowOff>
        </xdr:to>
        <xdr:sp macro="" textlink="">
          <xdr:nvSpPr>
            <xdr:cNvPr id="5024" name="Control 928" hidden="1">
              <a:extLst>
                <a:ext uri="{63B3BB69-23CF-44E3-9099-C40C66FF867C}">
                  <a14:compatExt spid="_x0000_s50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928</xdr:row>
          <xdr:rowOff>0</xdr:rowOff>
        </xdr:from>
        <xdr:to>
          <xdr:col>0</xdr:col>
          <xdr:colOff>257175</xdr:colOff>
          <xdr:row>929</xdr:row>
          <xdr:rowOff>28575</xdr:rowOff>
        </xdr:to>
        <xdr:sp macro="" textlink="">
          <xdr:nvSpPr>
            <xdr:cNvPr id="5025" name="Control 929" hidden="1">
              <a:extLst>
                <a:ext uri="{63B3BB69-23CF-44E3-9099-C40C66FF867C}">
                  <a14:compatExt spid="_x0000_s50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929</xdr:row>
          <xdr:rowOff>0</xdr:rowOff>
        </xdr:from>
        <xdr:to>
          <xdr:col>0</xdr:col>
          <xdr:colOff>257175</xdr:colOff>
          <xdr:row>930</xdr:row>
          <xdr:rowOff>28575</xdr:rowOff>
        </xdr:to>
        <xdr:sp macro="" textlink="">
          <xdr:nvSpPr>
            <xdr:cNvPr id="5026" name="Control 930" hidden="1">
              <a:extLst>
                <a:ext uri="{63B3BB69-23CF-44E3-9099-C40C66FF867C}">
                  <a14:compatExt spid="_x0000_s50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930</xdr:row>
          <xdr:rowOff>0</xdr:rowOff>
        </xdr:from>
        <xdr:to>
          <xdr:col>0</xdr:col>
          <xdr:colOff>257175</xdr:colOff>
          <xdr:row>931</xdr:row>
          <xdr:rowOff>28575</xdr:rowOff>
        </xdr:to>
        <xdr:sp macro="" textlink="">
          <xdr:nvSpPr>
            <xdr:cNvPr id="5027" name="Control 931" hidden="1">
              <a:extLst>
                <a:ext uri="{63B3BB69-23CF-44E3-9099-C40C66FF867C}">
                  <a14:compatExt spid="_x0000_s50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931</xdr:row>
          <xdr:rowOff>0</xdr:rowOff>
        </xdr:from>
        <xdr:to>
          <xdr:col>0</xdr:col>
          <xdr:colOff>257175</xdr:colOff>
          <xdr:row>932</xdr:row>
          <xdr:rowOff>28575</xdr:rowOff>
        </xdr:to>
        <xdr:sp macro="" textlink="">
          <xdr:nvSpPr>
            <xdr:cNvPr id="5028" name="Control 932" hidden="1">
              <a:extLst>
                <a:ext uri="{63B3BB69-23CF-44E3-9099-C40C66FF867C}">
                  <a14:compatExt spid="_x0000_s50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932</xdr:row>
          <xdr:rowOff>0</xdr:rowOff>
        </xdr:from>
        <xdr:to>
          <xdr:col>0</xdr:col>
          <xdr:colOff>257175</xdr:colOff>
          <xdr:row>933</xdr:row>
          <xdr:rowOff>28575</xdr:rowOff>
        </xdr:to>
        <xdr:sp macro="" textlink="">
          <xdr:nvSpPr>
            <xdr:cNvPr id="5029" name="Control 933" hidden="1">
              <a:extLst>
                <a:ext uri="{63B3BB69-23CF-44E3-9099-C40C66FF867C}">
                  <a14:compatExt spid="_x0000_s50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933</xdr:row>
          <xdr:rowOff>0</xdr:rowOff>
        </xdr:from>
        <xdr:to>
          <xdr:col>0</xdr:col>
          <xdr:colOff>257175</xdr:colOff>
          <xdr:row>934</xdr:row>
          <xdr:rowOff>28575</xdr:rowOff>
        </xdr:to>
        <xdr:sp macro="" textlink="">
          <xdr:nvSpPr>
            <xdr:cNvPr id="5030" name="Control 934" hidden="1">
              <a:extLst>
                <a:ext uri="{63B3BB69-23CF-44E3-9099-C40C66FF867C}">
                  <a14:compatExt spid="_x0000_s50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934</xdr:row>
          <xdr:rowOff>0</xdr:rowOff>
        </xdr:from>
        <xdr:to>
          <xdr:col>0</xdr:col>
          <xdr:colOff>257175</xdr:colOff>
          <xdr:row>935</xdr:row>
          <xdr:rowOff>28575</xdr:rowOff>
        </xdr:to>
        <xdr:sp macro="" textlink="">
          <xdr:nvSpPr>
            <xdr:cNvPr id="5031" name="Control 935" hidden="1">
              <a:extLst>
                <a:ext uri="{63B3BB69-23CF-44E3-9099-C40C66FF867C}">
                  <a14:compatExt spid="_x0000_s50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935</xdr:row>
          <xdr:rowOff>0</xdr:rowOff>
        </xdr:from>
        <xdr:to>
          <xdr:col>0</xdr:col>
          <xdr:colOff>257175</xdr:colOff>
          <xdr:row>936</xdr:row>
          <xdr:rowOff>28575</xdr:rowOff>
        </xdr:to>
        <xdr:sp macro="" textlink="">
          <xdr:nvSpPr>
            <xdr:cNvPr id="5032" name="Control 936" hidden="1">
              <a:extLst>
                <a:ext uri="{63B3BB69-23CF-44E3-9099-C40C66FF867C}">
                  <a14:compatExt spid="_x0000_s50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936</xdr:row>
          <xdr:rowOff>0</xdr:rowOff>
        </xdr:from>
        <xdr:to>
          <xdr:col>0</xdr:col>
          <xdr:colOff>257175</xdr:colOff>
          <xdr:row>937</xdr:row>
          <xdr:rowOff>28575</xdr:rowOff>
        </xdr:to>
        <xdr:sp macro="" textlink="">
          <xdr:nvSpPr>
            <xdr:cNvPr id="5033" name="Control 937" hidden="1">
              <a:extLst>
                <a:ext uri="{63B3BB69-23CF-44E3-9099-C40C66FF867C}">
                  <a14:compatExt spid="_x0000_s50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937</xdr:row>
          <xdr:rowOff>0</xdr:rowOff>
        </xdr:from>
        <xdr:to>
          <xdr:col>0</xdr:col>
          <xdr:colOff>257175</xdr:colOff>
          <xdr:row>938</xdr:row>
          <xdr:rowOff>28575</xdr:rowOff>
        </xdr:to>
        <xdr:sp macro="" textlink="">
          <xdr:nvSpPr>
            <xdr:cNvPr id="5034" name="Control 938" hidden="1">
              <a:extLst>
                <a:ext uri="{63B3BB69-23CF-44E3-9099-C40C66FF867C}">
                  <a14:compatExt spid="_x0000_s50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938</xdr:row>
          <xdr:rowOff>0</xdr:rowOff>
        </xdr:from>
        <xdr:to>
          <xdr:col>0</xdr:col>
          <xdr:colOff>257175</xdr:colOff>
          <xdr:row>939</xdr:row>
          <xdr:rowOff>28575</xdr:rowOff>
        </xdr:to>
        <xdr:sp macro="" textlink="">
          <xdr:nvSpPr>
            <xdr:cNvPr id="5035" name="Control 939" hidden="1">
              <a:extLst>
                <a:ext uri="{63B3BB69-23CF-44E3-9099-C40C66FF867C}">
                  <a14:compatExt spid="_x0000_s50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939</xdr:row>
          <xdr:rowOff>0</xdr:rowOff>
        </xdr:from>
        <xdr:to>
          <xdr:col>0</xdr:col>
          <xdr:colOff>257175</xdr:colOff>
          <xdr:row>940</xdr:row>
          <xdr:rowOff>28575</xdr:rowOff>
        </xdr:to>
        <xdr:sp macro="" textlink="">
          <xdr:nvSpPr>
            <xdr:cNvPr id="5036" name="Control 940" hidden="1">
              <a:extLst>
                <a:ext uri="{63B3BB69-23CF-44E3-9099-C40C66FF867C}">
                  <a14:compatExt spid="_x0000_s50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940</xdr:row>
          <xdr:rowOff>0</xdr:rowOff>
        </xdr:from>
        <xdr:to>
          <xdr:col>0</xdr:col>
          <xdr:colOff>257175</xdr:colOff>
          <xdr:row>941</xdr:row>
          <xdr:rowOff>28575</xdr:rowOff>
        </xdr:to>
        <xdr:sp macro="" textlink="">
          <xdr:nvSpPr>
            <xdr:cNvPr id="5037" name="Control 941" hidden="1">
              <a:extLst>
                <a:ext uri="{63B3BB69-23CF-44E3-9099-C40C66FF867C}">
                  <a14:compatExt spid="_x0000_s50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941</xdr:row>
          <xdr:rowOff>0</xdr:rowOff>
        </xdr:from>
        <xdr:to>
          <xdr:col>0</xdr:col>
          <xdr:colOff>257175</xdr:colOff>
          <xdr:row>942</xdr:row>
          <xdr:rowOff>28575</xdr:rowOff>
        </xdr:to>
        <xdr:sp macro="" textlink="">
          <xdr:nvSpPr>
            <xdr:cNvPr id="5038" name="Control 942" hidden="1">
              <a:extLst>
                <a:ext uri="{63B3BB69-23CF-44E3-9099-C40C66FF867C}">
                  <a14:compatExt spid="_x0000_s50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942</xdr:row>
          <xdr:rowOff>0</xdr:rowOff>
        </xdr:from>
        <xdr:to>
          <xdr:col>0</xdr:col>
          <xdr:colOff>257175</xdr:colOff>
          <xdr:row>943</xdr:row>
          <xdr:rowOff>28575</xdr:rowOff>
        </xdr:to>
        <xdr:sp macro="" textlink="">
          <xdr:nvSpPr>
            <xdr:cNvPr id="5039" name="Control 943" hidden="1">
              <a:extLst>
                <a:ext uri="{63B3BB69-23CF-44E3-9099-C40C66FF867C}">
                  <a14:compatExt spid="_x0000_s50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943</xdr:row>
          <xdr:rowOff>0</xdr:rowOff>
        </xdr:from>
        <xdr:to>
          <xdr:col>0</xdr:col>
          <xdr:colOff>257175</xdr:colOff>
          <xdr:row>944</xdr:row>
          <xdr:rowOff>28575</xdr:rowOff>
        </xdr:to>
        <xdr:sp macro="" textlink="">
          <xdr:nvSpPr>
            <xdr:cNvPr id="5040" name="Control 944" hidden="1">
              <a:extLst>
                <a:ext uri="{63B3BB69-23CF-44E3-9099-C40C66FF867C}">
                  <a14:compatExt spid="_x0000_s50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944</xdr:row>
          <xdr:rowOff>0</xdr:rowOff>
        </xdr:from>
        <xdr:to>
          <xdr:col>0</xdr:col>
          <xdr:colOff>257175</xdr:colOff>
          <xdr:row>945</xdr:row>
          <xdr:rowOff>28575</xdr:rowOff>
        </xdr:to>
        <xdr:sp macro="" textlink="">
          <xdr:nvSpPr>
            <xdr:cNvPr id="5041" name="Control 945" hidden="1">
              <a:extLst>
                <a:ext uri="{63B3BB69-23CF-44E3-9099-C40C66FF867C}">
                  <a14:compatExt spid="_x0000_s50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945</xdr:row>
          <xdr:rowOff>0</xdr:rowOff>
        </xdr:from>
        <xdr:to>
          <xdr:col>0</xdr:col>
          <xdr:colOff>257175</xdr:colOff>
          <xdr:row>946</xdr:row>
          <xdr:rowOff>28575</xdr:rowOff>
        </xdr:to>
        <xdr:sp macro="" textlink="">
          <xdr:nvSpPr>
            <xdr:cNvPr id="5042" name="Control 946" hidden="1">
              <a:extLst>
                <a:ext uri="{63B3BB69-23CF-44E3-9099-C40C66FF867C}">
                  <a14:compatExt spid="_x0000_s50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946</xdr:row>
          <xdr:rowOff>0</xdr:rowOff>
        </xdr:from>
        <xdr:to>
          <xdr:col>0</xdr:col>
          <xdr:colOff>257175</xdr:colOff>
          <xdr:row>947</xdr:row>
          <xdr:rowOff>28575</xdr:rowOff>
        </xdr:to>
        <xdr:sp macro="" textlink="">
          <xdr:nvSpPr>
            <xdr:cNvPr id="5043" name="Control 947" hidden="1">
              <a:extLst>
                <a:ext uri="{63B3BB69-23CF-44E3-9099-C40C66FF867C}">
                  <a14:compatExt spid="_x0000_s50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947</xdr:row>
          <xdr:rowOff>0</xdr:rowOff>
        </xdr:from>
        <xdr:to>
          <xdr:col>0</xdr:col>
          <xdr:colOff>257175</xdr:colOff>
          <xdr:row>948</xdr:row>
          <xdr:rowOff>28575</xdr:rowOff>
        </xdr:to>
        <xdr:sp macro="" textlink="">
          <xdr:nvSpPr>
            <xdr:cNvPr id="5044" name="Control 948" hidden="1">
              <a:extLst>
                <a:ext uri="{63B3BB69-23CF-44E3-9099-C40C66FF867C}">
                  <a14:compatExt spid="_x0000_s50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948</xdr:row>
          <xdr:rowOff>0</xdr:rowOff>
        </xdr:from>
        <xdr:to>
          <xdr:col>0</xdr:col>
          <xdr:colOff>257175</xdr:colOff>
          <xdr:row>949</xdr:row>
          <xdr:rowOff>28575</xdr:rowOff>
        </xdr:to>
        <xdr:sp macro="" textlink="">
          <xdr:nvSpPr>
            <xdr:cNvPr id="5045" name="Control 949" hidden="1">
              <a:extLst>
                <a:ext uri="{63B3BB69-23CF-44E3-9099-C40C66FF867C}">
                  <a14:compatExt spid="_x0000_s50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949</xdr:row>
          <xdr:rowOff>0</xdr:rowOff>
        </xdr:from>
        <xdr:to>
          <xdr:col>0</xdr:col>
          <xdr:colOff>257175</xdr:colOff>
          <xdr:row>950</xdr:row>
          <xdr:rowOff>28575</xdr:rowOff>
        </xdr:to>
        <xdr:sp macro="" textlink="">
          <xdr:nvSpPr>
            <xdr:cNvPr id="5046" name="Control 950" hidden="1">
              <a:extLst>
                <a:ext uri="{63B3BB69-23CF-44E3-9099-C40C66FF867C}">
                  <a14:compatExt spid="_x0000_s50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950</xdr:row>
          <xdr:rowOff>0</xdr:rowOff>
        </xdr:from>
        <xdr:to>
          <xdr:col>0</xdr:col>
          <xdr:colOff>257175</xdr:colOff>
          <xdr:row>951</xdr:row>
          <xdr:rowOff>28575</xdr:rowOff>
        </xdr:to>
        <xdr:sp macro="" textlink="">
          <xdr:nvSpPr>
            <xdr:cNvPr id="5047" name="Control 951" hidden="1">
              <a:extLst>
                <a:ext uri="{63B3BB69-23CF-44E3-9099-C40C66FF867C}">
                  <a14:compatExt spid="_x0000_s50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951</xdr:row>
          <xdr:rowOff>0</xdr:rowOff>
        </xdr:from>
        <xdr:to>
          <xdr:col>0</xdr:col>
          <xdr:colOff>257175</xdr:colOff>
          <xdr:row>952</xdr:row>
          <xdr:rowOff>28575</xdr:rowOff>
        </xdr:to>
        <xdr:sp macro="" textlink="">
          <xdr:nvSpPr>
            <xdr:cNvPr id="5048" name="Control 952" hidden="1">
              <a:extLst>
                <a:ext uri="{63B3BB69-23CF-44E3-9099-C40C66FF867C}">
                  <a14:compatExt spid="_x0000_s50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952</xdr:row>
          <xdr:rowOff>0</xdr:rowOff>
        </xdr:from>
        <xdr:to>
          <xdr:col>0</xdr:col>
          <xdr:colOff>257175</xdr:colOff>
          <xdr:row>953</xdr:row>
          <xdr:rowOff>28575</xdr:rowOff>
        </xdr:to>
        <xdr:sp macro="" textlink="">
          <xdr:nvSpPr>
            <xdr:cNvPr id="5049" name="Control 953" hidden="1">
              <a:extLst>
                <a:ext uri="{63B3BB69-23CF-44E3-9099-C40C66FF867C}">
                  <a14:compatExt spid="_x0000_s50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953</xdr:row>
          <xdr:rowOff>0</xdr:rowOff>
        </xdr:from>
        <xdr:to>
          <xdr:col>0</xdr:col>
          <xdr:colOff>257175</xdr:colOff>
          <xdr:row>954</xdr:row>
          <xdr:rowOff>28575</xdr:rowOff>
        </xdr:to>
        <xdr:sp macro="" textlink="">
          <xdr:nvSpPr>
            <xdr:cNvPr id="5050" name="Control 954" hidden="1">
              <a:extLst>
                <a:ext uri="{63B3BB69-23CF-44E3-9099-C40C66FF867C}">
                  <a14:compatExt spid="_x0000_s50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954</xdr:row>
          <xdr:rowOff>0</xdr:rowOff>
        </xdr:from>
        <xdr:to>
          <xdr:col>0</xdr:col>
          <xdr:colOff>257175</xdr:colOff>
          <xdr:row>955</xdr:row>
          <xdr:rowOff>28575</xdr:rowOff>
        </xdr:to>
        <xdr:sp macro="" textlink="">
          <xdr:nvSpPr>
            <xdr:cNvPr id="5051" name="Control 955" hidden="1">
              <a:extLst>
                <a:ext uri="{63B3BB69-23CF-44E3-9099-C40C66FF867C}">
                  <a14:compatExt spid="_x0000_s50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955</xdr:row>
          <xdr:rowOff>0</xdr:rowOff>
        </xdr:from>
        <xdr:to>
          <xdr:col>0</xdr:col>
          <xdr:colOff>257175</xdr:colOff>
          <xdr:row>956</xdr:row>
          <xdr:rowOff>28575</xdr:rowOff>
        </xdr:to>
        <xdr:sp macro="" textlink="">
          <xdr:nvSpPr>
            <xdr:cNvPr id="5052" name="Control 956" hidden="1">
              <a:extLst>
                <a:ext uri="{63B3BB69-23CF-44E3-9099-C40C66FF867C}">
                  <a14:compatExt spid="_x0000_s50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956</xdr:row>
          <xdr:rowOff>0</xdr:rowOff>
        </xdr:from>
        <xdr:to>
          <xdr:col>0</xdr:col>
          <xdr:colOff>257175</xdr:colOff>
          <xdr:row>957</xdr:row>
          <xdr:rowOff>28575</xdr:rowOff>
        </xdr:to>
        <xdr:sp macro="" textlink="">
          <xdr:nvSpPr>
            <xdr:cNvPr id="5053" name="Control 957" hidden="1">
              <a:extLst>
                <a:ext uri="{63B3BB69-23CF-44E3-9099-C40C66FF867C}">
                  <a14:compatExt spid="_x0000_s50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957</xdr:row>
          <xdr:rowOff>0</xdr:rowOff>
        </xdr:from>
        <xdr:to>
          <xdr:col>0</xdr:col>
          <xdr:colOff>257175</xdr:colOff>
          <xdr:row>958</xdr:row>
          <xdr:rowOff>28575</xdr:rowOff>
        </xdr:to>
        <xdr:sp macro="" textlink="">
          <xdr:nvSpPr>
            <xdr:cNvPr id="5054" name="Control 958" hidden="1">
              <a:extLst>
                <a:ext uri="{63B3BB69-23CF-44E3-9099-C40C66FF867C}">
                  <a14:compatExt spid="_x0000_s50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958</xdr:row>
          <xdr:rowOff>0</xdr:rowOff>
        </xdr:from>
        <xdr:to>
          <xdr:col>0</xdr:col>
          <xdr:colOff>257175</xdr:colOff>
          <xdr:row>959</xdr:row>
          <xdr:rowOff>28575</xdr:rowOff>
        </xdr:to>
        <xdr:sp macro="" textlink="">
          <xdr:nvSpPr>
            <xdr:cNvPr id="5055" name="Control 959" hidden="1">
              <a:extLst>
                <a:ext uri="{63B3BB69-23CF-44E3-9099-C40C66FF867C}">
                  <a14:compatExt spid="_x0000_s50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959</xdr:row>
          <xdr:rowOff>0</xdr:rowOff>
        </xdr:from>
        <xdr:to>
          <xdr:col>0</xdr:col>
          <xdr:colOff>257175</xdr:colOff>
          <xdr:row>960</xdr:row>
          <xdr:rowOff>28575</xdr:rowOff>
        </xdr:to>
        <xdr:sp macro="" textlink="">
          <xdr:nvSpPr>
            <xdr:cNvPr id="5056" name="Control 960" hidden="1">
              <a:extLst>
                <a:ext uri="{63B3BB69-23CF-44E3-9099-C40C66FF867C}">
                  <a14:compatExt spid="_x0000_s50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960</xdr:row>
          <xdr:rowOff>0</xdr:rowOff>
        </xdr:from>
        <xdr:to>
          <xdr:col>0</xdr:col>
          <xdr:colOff>257175</xdr:colOff>
          <xdr:row>961</xdr:row>
          <xdr:rowOff>28575</xdr:rowOff>
        </xdr:to>
        <xdr:sp macro="" textlink="">
          <xdr:nvSpPr>
            <xdr:cNvPr id="5057" name="Control 961" hidden="1">
              <a:extLst>
                <a:ext uri="{63B3BB69-23CF-44E3-9099-C40C66FF867C}">
                  <a14:compatExt spid="_x0000_s50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961</xdr:row>
          <xdr:rowOff>0</xdr:rowOff>
        </xdr:from>
        <xdr:to>
          <xdr:col>0</xdr:col>
          <xdr:colOff>257175</xdr:colOff>
          <xdr:row>962</xdr:row>
          <xdr:rowOff>28575</xdr:rowOff>
        </xdr:to>
        <xdr:sp macro="" textlink="">
          <xdr:nvSpPr>
            <xdr:cNvPr id="5058" name="Control 962" hidden="1">
              <a:extLst>
                <a:ext uri="{63B3BB69-23CF-44E3-9099-C40C66FF867C}">
                  <a14:compatExt spid="_x0000_s50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962</xdr:row>
          <xdr:rowOff>0</xdr:rowOff>
        </xdr:from>
        <xdr:to>
          <xdr:col>0</xdr:col>
          <xdr:colOff>257175</xdr:colOff>
          <xdr:row>963</xdr:row>
          <xdr:rowOff>28575</xdr:rowOff>
        </xdr:to>
        <xdr:sp macro="" textlink="">
          <xdr:nvSpPr>
            <xdr:cNvPr id="5059" name="Control 963" hidden="1">
              <a:extLst>
                <a:ext uri="{63B3BB69-23CF-44E3-9099-C40C66FF867C}">
                  <a14:compatExt spid="_x0000_s50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963</xdr:row>
          <xdr:rowOff>0</xdr:rowOff>
        </xdr:from>
        <xdr:to>
          <xdr:col>0</xdr:col>
          <xdr:colOff>257175</xdr:colOff>
          <xdr:row>964</xdr:row>
          <xdr:rowOff>28575</xdr:rowOff>
        </xdr:to>
        <xdr:sp macro="" textlink="">
          <xdr:nvSpPr>
            <xdr:cNvPr id="5060" name="Control 964" hidden="1">
              <a:extLst>
                <a:ext uri="{63B3BB69-23CF-44E3-9099-C40C66FF867C}">
                  <a14:compatExt spid="_x0000_s50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964</xdr:row>
          <xdr:rowOff>0</xdr:rowOff>
        </xdr:from>
        <xdr:to>
          <xdr:col>0</xdr:col>
          <xdr:colOff>257175</xdr:colOff>
          <xdr:row>965</xdr:row>
          <xdr:rowOff>28575</xdr:rowOff>
        </xdr:to>
        <xdr:sp macro="" textlink="">
          <xdr:nvSpPr>
            <xdr:cNvPr id="5061" name="Control 965" hidden="1">
              <a:extLst>
                <a:ext uri="{63B3BB69-23CF-44E3-9099-C40C66FF867C}">
                  <a14:compatExt spid="_x0000_s50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965</xdr:row>
          <xdr:rowOff>0</xdr:rowOff>
        </xdr:from>
        <xdr:to>
          <xdr:col>0</xdr:col>
          <xdr:colOff>257175</xdr:colOff>
          <xdr:row>966</xdr:row>
          <xdr:rowOff>28575</xdr:rowOff>
        </xdr:to>
        <xdr:sp macro="" textlink="">
          <xdr:nvSpPr>
            <xdr:cNvPr id="5062" name="Control 966" hidden="1">
              <a:extLst>
                <a:ext uri="{63B3BB69-23CF-44E3-9099-C40C66FF867C}">
                  <a14:compatExt spid="_x0000_s50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966</xdr:row>
          <xdr:rowOff>0</xdr:rowOff>
        </xdr:from>
        <xdr:to>
          <xdr:col>0</xdr:col>
          <xdr:colOff>257175</xdr:colOff>
          <xdr:row>967</xdr:row>
          <xdr:rowOff>28575</xdr:rowOff>
        </xdr:to>
        <xdr:sp macro="" textlink="">
          <xdr:nvSpPr>
            <xdr:cNvPr id="5063" name="Control 967" hidden="1">
              <a:extLst>
                <a:ext uri="{63B3BB69-23CF-44E3-9099-C40C66FF867C}">
                  <a14:compatExt spid="_x0000_s50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967</xdr:row>
          <xdr:rowOff>0</xdr:rowOff>
        </xdr:from>
        <xdr:to>
          <xdr:col>0</xdr:col>
          <xdr:colOff>257175</xdr:colOff>
          <xdr:row>968</xdr:row>
          <xdr:rowOff>28575</xdr:rowOff>
        </xdr:to>
        <xdr:sp macro="" textlink="">
          <xdr:nvSpPr>
            <xdr:cNvPr id="5064" name="Control 968" hidden="1">
              <a:extLst>
                <a:ext uri="{63B3BB69-23CF-44E3-9099-C40C66FF867C}">
                  <a14:compatExt spid="_x0000_s50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968</xdr:row>
          <xdr:rowOff>0</xdr:rowOff>
        </xdr:from>
        <xdr:to>
          <xdr:col>0</xdr:col>
          <xdr:colOff>257175</xdr:colOff>
          <xdr:row>969</xdr:row>
          <xdr:rowOff>28575</xdr:rowOff>
        </xdr:to>
        <xdr:sp macro="" textlink="">
          <xdr:nvSpPr>
            <xdr:cNvPr id="5065" name="Control 969" hidden="1">
              <a:extLst>
                <a:ext uri="{63B3BB69-23CF-44E3-9099-C40C66FF867C}">
                  <a14:compatExt spid="_x0000_s50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969</xdr:row>
          <xdr:rowOff>0</xdr:rowOff>
        </xdr:from>
        <xdr:to>
          <xdr:col>0</xdr:col>
          <xdr:colOff>257175</xdr:colOff>
          <xdr:row>970</xdr:row>
          <xdr:rowOff>28575</xdr:rowOff>
        </xdr:to>
        <xdr:sp macro="" textlink="">
          <xdr:nvSpPr>
            <xdr:cNvPr id="5066" name="Control 970" hidden="1">
              <a:extLst>
                <a:ext uri="{63B3BB69-23CF-44E3-9099-C40C66FF867C}">
                  <a14:compatExt spid="_x0000_s50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970</xdr:row>
          <xdr:rowOff>0</xdr:rowOff>
        </xdr:from>
        <xdr:to>
          <xdr:col>0</xdr:col>
          <xdr:colOff>257175</xdr:colOff>
          <xdr:row>971</xdr:row>
          <xdr:rowOff>28575</xdr:rowOff>
        </xdr:to>
        <xdr:sp macro="" textlink="">
          <xdr:nvSpPr>
            <xdr:cNvPr id="5067" name="Control 971" hidden="1">
              <a:extLst>
                <a:ext uri="{63B3BB69-23CF-44E3-9099-C40C66FF867C}">
                  <a14:compatExt spid="_x0000_s50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971</xdr:row>
          <xdr:rowOff>0</xdr:rowOff>
        </xdr:from>
        <xdr:to>
          <xdr:col>0</xdr:col>
          <xdr:colOff>257175</xdr:colOff>
          <xdr:row>972</xdr:row>
          <xdr:rowOff>28575</xdr:rowOff>
        </xdr:to>
        <xdr:sp macro="" textlink="">
          <xdr:nvSpPr>
            <xdr:cNvPr id="5068" name="Control 972" hidden="1">
              <a:extLst>
                <a:ext uri="{63B3BB69-23CF-44E3-9099-C40C66FF867C}">
                  <a14:compatExt spid="_x0000_s50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972</xdr:row>
          <xdr:rowOff>0</xdr:rowOff>
        </xdr:from>
        <xdr:to>
          <xdr:col>0</xdr:col>
          <xdr:colOff>257175</xdr:colOff>
          <xdr:row>973</xdr:row>
          <xdr:rowOff>28575</xdr:rowOff>
        </xdr:to>
        <xdr:sp macro="" textlink="">
          <xdr:nvSpPr>
            <xdr:cNvPr id="5069" name="Control 973" hidden="1">
              <a:extLst>
                <a:ext uri="{63B3BB69-23CF-44E3-9099-C40C66FF867C}">
                  <a14:compatExt spid="_x0000_s50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973</xdr:row>
          <xdr:rowOff>0</xdr:rowOff>
        </xdr:from>
        <xdr:to>
          <xdr:col>0</xdr:col>
          <xdr:colOff>257175</xdr:colOff>
          <xdr:row>974</xdr:row>
          <xdr:rowOff>28575</xdr:rowOff>
        </xdr:to>
        <xdr:sp macro="" textlink="">
          <xdr:nvSpPr>
            <xdr:cNvPr id="5070" name="Control 974" hidden="1">
              <a:extLst>
                <a:ext uri="{63B3BB69-23CF-44E3-9099-C40C66FF867C}">
                  <a14:compatExt spid="_x0000_s50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974</xdr:row>
          <xdr:rowOff>0</xdr:rowOff>
        </xdr:from>
        <xdr:to>
          <xdr:col>0</xdr:col>
          <xdr:colOff>257175</xdr:colOff>
          <xdr:row>975</xdr:row>
          <xdr:rowOff>28575</xdr:rowOff>
        </xdr:to>
        <xdr:sp macro="" textlink="">
          <xdr:nvSpPr>
            <xdr:cNvPr id="5071" name="Control 975" hidden="1">
              <a:extLst>
                <a:ext uri="{63B3BB69-23CF-44E3-9099-C40C66FF867C}">
                  <a14:compatExt spid="_x0000_s50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975</xdr:row>
          <xdr:rowOff>0</xdr:rowOff>
        </xdr:from>
        <xdr:to>
          <xdr:col>0</xdr:col>
          <xdr:colOff>257175</xdr:colOff>
          <xdr:row>976</xdr:row>
          <xdr:rowOff>28575</xdr:rowOff>
        </xdr:to>
        <xdr:sp macro="" textlink="">
          <xdr:nvSpPr>
            <xdr:cNvPr id="5072" name="Control 976" hidden="1">
              <a:extLst>
                <a:ext uri="{63B3BB69-23CF-44E3-9099-C40C66FF867C}">
                  <a14:compatExt spid="_x0000_s50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976</xdr:row>
          <xdr:rowOff>0</xdr:rowOff>
        </xdr:from>
        <xdr:to>
          <xdr:col>0</xdr:col>
          <xdr:colOff>257175</xdr:colOff>
          <xdr:row>977</xdr:row>
          <xdr:rowOff>28575</xdr:rowOff>
        </xdr:to>
        <xdr:sp macro="" textlink="">
          <xdr:nvSpPr>
            <xdr:cNvPr id="5073" name="Control 977" hidden="1">
              <a:extLst>
                <a:ext uri="{63B3BB69-23CF-44E3-9099-C40C66FF867C}">
                  <a14:compatExt spid="_x0000_s50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977</xdr:row>
          <xdr:rowOff>0</xdr:rowOff>
        </xdr:from>
        <xdr:to>
          <xdr:col>0</xdr:col>
          <xdr:colOff>257175</xdr:colOff>
          <xdr:row>978</xdr:row>
          <xdr:rowOff>28575</xdr:rowOff>
        </xdr:to>
        <xdr:sp macro="" textlink="">
          <xdr:nvSpPr>
            <xdr:cNvPr id="5074" name="Control 978" hidden="1">
              <a:extLst>
                <a:ext uri="{63B3BB69-23CF-44E3-9099-C40C66FF867C}">
                  <a14:compatExt spid="_x0000_s50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978</xdr:row>
          <xdr:rowOff>0</xdr:rowOff>
        </xdr:from>
        <xdr:to>
          <xdr:col>0</xdr:col>
          <xdr:colOff>257175</xdr:colOff>
          <xdr:row>979</xdr:row>
          <xdr:rowOff>28575</xdr:rowOff>
        </xdr:to>
        <xdr:sp macro="" textlink="">
          <xdr:nvSpPr>
            <xdr:cNvPr id="5075" name="Control 979" hidden="1">
              <a:extLst>
                <a:ext uri="{63B3BB69-23CF-44E3-9099-C40C66FF867C}">
                  <a14:compatExt spid="_x0000_s50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979</xdr:row>
          <xdr:rowOff>0</xdr:rowOff>
        </xdr:from>
        <xdr:to>
          <xdr:col>0</xdr:col>
          <xdr:colOff>257175</xdr:colOff>
          <xdr:row>980</xdr:row>
          <xdr:rowOff>28575</xdr:rowOff>
        </xdr:to>
        <xdr:sp macro="" textlink="">
          <xdr:nvSpPr>
            <xdr:cNvPr id="5076" name="Control 980" hidden="1">
              <a:extLst>
                <a:ext uri="{63B3BB69-23CF-44E3-9099-C40C66FF867C}">
                  <a14:compatExt spid="_x0000_s50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980</xdr:row>
          <xdr:rowOff>0</xdr:rowOff>
        </xdr:from>
        <xdr:to>
          <xdr:col>0</xdr:col>
          <xdr:colOff>257175</xdr:colOff>
          <xdr:row>981</xdr:row>
          <xdr:rowOff>28575</xdr:rowOff>
        </xdr:to>
        <xdr:sp macro="" textlink="">
          <xdr:nvSpPr>
            <xdr:cNvPr id="5077" name="Control 981" hidden="1">
              <a:extLst>
                <a:ext uri="{63B3BB69-23CF-44E3-9099-C40C66FF867C}">
                  <a14:compatExt spid="_x0000_s50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981</xdr:row>
          <xdr:rowOff>0</xdr:rowOff>
        </xdr:from>
        <xdr:to>
          <xdr:col>0</xdr:col>
          <xdr:colOff>257175</xdr:colOff>
          <xdr:row>982</xdr:row>
          <xdr:rowOff>28575</xdr:rowOff>
        </xdr:to>
        <xdr:sp macro="" textlink="">
          <xdr:nvSpPr>
            <xdr:cNvPr id="5078" name="Control 982" hidden="1">
              <a:extLst>
                <a:ext uri="{63B3BB69-23CF-44E3-9099-C40C66FF867C}">
                  <a14:compatExt spid="_x0000_s50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982</xdr:row>
          <xdr:rowOff>0</xdr:rowOff>
        </xdr:from>
        <xdr:to>
          <xdr:col>0</xdr:col>
          <xdr:colOff>257175</xdr:colOff>
          <xdr:row>983</xdr:row>
          <xdr:rowOff>28575</xdr:rowOff>
        </xdr:to>
        <xdr:sp macro="" textlink="">
          <xdr:nvSpPr>
            <xdr:cNvPr id="5079" name="Control 983" hidden="1">
              <a:extLst>
                <a:ext uri="{63B3BB69-23CF-44E3-9099-C40C66FF867C}">
                  <a14:compatExt spid="_x0000_s5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983</xdr:row>
          <xdr:rowOff>0</xdr:rowOff>
        </xdr:from>
        <xdr:to>
          <xdr:col>0</xdr:col>
          <xdr:colOff>257175</xdr:colOff>
          <xdr:row>984</xdr:row>
          <xdr:rowOff>28575</xdr:rowOff>
        </xdr:to>
        <xdr:sp macro="" textlink="">
          <xdr:nvSpPr>
            <xdr:cNvPr id="5080" name="Control 984" hidden="1">
              <a:extLst>
                <a:ext uri="{63B3BB69-23CF-44E3-9099-C40C66FF867C}">
                  <a14:compatExt spid="_x0000_s50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984</xdr:row>
          <xdr:rowOff>0</xdr:rowOff>
        </xdr:from>
        <xdr:to>
          <xdr:col>0</xdr:col>
          <xdr:colOff>257175</xdr:colOff>
          <xdr:row>985</xdr:row>
          <xdr:rowOff>28575</xdr:rowOff>
        </xdr:to>
        <xdr:sp macro="" textlink="">
          <xdr:nvSpPr>
            <xdr:cNvPr id="5081" name="Control 985" hidden="1">
              <a:extLst>
                <a:ext uri="{63B3BB69-23CF-44E3-9099-C40C66FF867C}">
                  <a14:compatExt spid="_x0000_s50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985</xdr:row>
          <xdr:rowOff>0</xdr:rowOff>
        </xdr:from>
        <xdr:to>
          <xdr:col>0</xdr:col>
          <xdr:colOff>257175</xdr:colOff>
          <xdr:row>986</xdr:row>
          <xdr:rowOff>28575</xdr:rowOff>
        </xdr:to>
        <xdr:sp macro="" textlink="">
          <xdr:nvSpPr>
            <xdr:cNvPr id="5082" name="Control 986" hidden="1">
              <a:extLst>
                <a:ext uri="{63B3BB69-23CF-44E3-9099-C40C66FF867C}">
                  <a14:compatExt spid="_x0000_s50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986</xdr:row>
          <xdr:rowOff>0</xdr:rowOff>
        </xdr:from>
        <xdr:to>
          <xdr:col>0</xdr:col>
          <xdr:colOff>257175</xdr:colOff>
          <xdr:row>987</xdr:row>
          <xdr:rowOff>28575</xdr:rowOff>
        </xdr:to>
        <xdr:sp macro="" textlink="">
          <xdr:nvSpPr>
            <xdr:cNvPr id="5083" name="Control 987" hidden="1">
              <a:extLst>
                <a:ext uri="{63B3BB69-23CF-44E3-9099-C40C66FF867C}">
                  <a14:compatExt spid="_x0000_s50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987</xdr:row>
          <xdr:rowOff>0</xdr:rowOff>
        </xdr:from>
        <xdr:to>
          <xdr:col>0</xdr:col>
          <xdr:colOff>257175</xdr:colOff>
          <xdr:row>988</xdr:row>
          <xdr:rowOff>28575</xdr:rowOff>
        </xdr:to>
        <xdr:sp macro="" textlink="">
          <xdr:nvSpPr>
            <xdr:cNvPr id="5084" name="Control 988" hidden="1">
              <a:extLst>
                <a:ext uri="{63B3BB69-23CF-44E3-9099-C40C66FF867C}">
                  <a14:compatExt spid="_x0000_s50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988</xdr:row>
          <xdr:rowOff>0</xdr:rowOff>
        </xdr:from>
        <xdr:to>
          <xdr:col>0</xdr:col>
          <xdr:colOff>257175</xdr:colOff>
          <xdr:row>989</xdr:row>
          <xdr:rowOff>28575</xdr:rowOff>
        </xdr:to>
        <xdr:sp macro="" textlink="">
          <xdr:nvSpPr>
            <xdr:cNvPr id="5085" name="Control 989" hidden="1">
              <a:extLst>
                <a:ext uri="{63B3BB69-23CF-44E3-9099-C40C66FF867C}">
                  <a14:compatExt spid="_x0000_s50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989</xdr:row>
          <xdr:rowOff>0</xdr:rowOff>
        </xdr:from>
        <xdr:to>
          <xdr:col>0</xdr:col>
          <xdr:colOff>257175</xdr:colOff>
          <xdr:row>990</xdr:row>
          <xdr:rowOff>28575</xdr:rowOff>
        </xdr:to>
        <xdr:sp macro="" textlink="">
          <xdr:nvSpPr>
            <xdr:cNvPr id="5086" name="Control 990" hidden="1">
              <a:extLst>
                <a:ext uri="{63B3BB69-23CF-44E3-9099-C40C66FF867C}">
                  <a14:compatExt spid="_x0000_s50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990</xdr:row>
          <xdr:rowOff>0</xdr:rowOff>
        </xdr:from>
        <xdr:to>
          <xdr:col>0</xdr:col>
          <xdr:colOff>257175</xdr:colOff>
          <xdr:row>991</xdr:row>
          <xdr:rowOff>28575</xdr:rowOff>
        </xdr:to>
        <xdr:sp macro="" textlink="">
          <xdr:nvSpPr>
            <xdr:cNvPr id="5087" name="Control 991" hidden="1">
              <a:extLst>
                <a:ext uri="{63B3BB69-23CF-44E3-9099-C40C66FF867C}">
                  <a14:compatExt spid="_x0000_s50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991</xdr:row>
          <xdr:rowOff>0</xdr:rowOff>
        </xdr:from>
        <xdr:to>
          <xdr:col>0</xdr:col>
          <xdr:colOff>257175</xdr:colOff>
          <xdr:row>992</xdr:row>
          <xdr:rowOff>28575</xdr:rowOff>
        </xdr:to>
        <xdr:sp macro="" textlink="">
          <xdr:nvSpPr>
            <xdr:cNvPr id="5088" name="Control 992" hidden="1">
              <a:extLst>
                <a:ext uri="{63B3BB69-23CF-44E3-9099-C40C66FF867C}">
                  <a14:compatExt spid="_x0000_s50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992</xdr:row>
          <xdr:rowOff>0</xdr:rowOff>
        </xdr:from>
        <xdr:to>
          <xdr:col>0</xdr:col>
          <xdr:colOff>257175</xdr:colOff>
          <xdr:row>993</xdr:row>
          <xdr:rowOff>28575</xdr:rowOff>
        </xdr:to>
        <xdr:sp macro="" textlink="">
          <xdr:nvSpPr>
            <xdr:cNvPr id="5089" name="Control 993" hidden="1">
              <a:extLst>
                <a:ext uri="{63B3BB69-23CF-44E3-9099-C40C66FF867C}">
                  <a14:compatExt spid="_x0000_s50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993</xdr:row>
          <xdr:rowOff>0</xdr:rowOff>
        </xdr:from>
        <xdr:to>
          <xdr:col>0</xdr:col>
          <xdr:colOff>257175</xdr:colOff>
          <xdr:row>994</xdr:row>
          <xdr:rowOff>28575</xdr:rowOff>
        </xdr:to>
        <xdr:sp macro="" textlink="">
          <xdr:nvSpPr>
            <xdr:cNvPr id="5090" name="Control 994" hidden="1">
              <a:extLst>
                <a:ext uri="{63B3BB69-23CF-44E3-9099-C40C66FF867C}">
                  <a14:compatExt spid="_x0000_s50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994</xdr:row>
          <xdr:rowOff>0</xdr:rowOff>
        </xdr:from>
        <xdr:to>
          <xdr:col>0</xdr:col>
          <xdr:colOff>257175</xdr:colOff>
          <xdr:row>995</xdr:row>
          <xdr:rowOff>28575</xdr:rowOff>
        </xdr:to>
        <xdr:sp macro="" textlink="">
          <xdr:nvSpPr>
            <xdr:cNvPr id="5091" name="Control 995" hidden="1">
              <a:extLst>
                <a:ext uri="{63B3BB69-23CF-44E3-9099-C40C66FF867C}">
                  <a14:compatExt spid="_x0000_s50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995</xdr:row>
          <xdr:rowOff>0</xdr:rowOff>
        </xdr:from>
        <xdr:to>
          <xdr:col>0</xdr:col>
          <xdr:colOff>257175</xdr:colOff>
          <xdr:row>996</xdr:row>
          <xdr:rowOff>28575</xdr:rowOff>
        </xdr:to>
        <xdr:sp macro="" textlink="">
          <xdr:nvSpPr>
            <xdr:cNvPr id="5092" name="Control 996" hidden="1">
              <a:extLst>
                <a:ext uri="{63B3BB69-23CF-44E3-9099-C40C66FF867C}">
                  <a14:compatExt spid="_x0000_s50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996</xdr:row>
          <xdr:rowOff>0</xdr:rowOff>
        </xdr:from>
        <xdr:to>
          <xdr:col>0</xdr:col>
          <xdr:colOff>257175</xdr:colOff>
          <xdr:row>997</xdr:row>
          <xdr:rowOff>28575</xdr:rowOff>
        </xdr:to>
        <xdr:sp macro="" textlink="">
          <xdr:nvSpPr>
            <xdr:cNvPr id="5093" name="Control 997" hidden="1">
              <a:extLst>
                <a:ext uri="{63B3BB69-23CF-44E3-9099-C40C66FF867C}">
                  <a14:compatExt spid="_x0000_s50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997</xdr:row>
          <xdr:rowOff>0</xdr:rowOff>
        </xdr:from>
        <xdr:to>
          <xdr:col>0</xdr:col>
          <xdr:colOff>257175</xdr:colOff>
          <xdr:row>998</xdr:row>
          <xdr:rowOff>28575</xdr:rowOff>
        </xdr:to>
        <xdr:sp macro="" textlink="">
          <xdr:nvSpPr>
            <xdr:cNvPr id="5094" name="Control 998" hidden="1">
              <a:extLst>
                <a:ext uri="{63B3BB69-23CF-44E3-9099-C40C66FF867C}">
                  <a14:compatExt spid="_x0000_s50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998</xdr:row>
          <xdr:rowOff>0</xdr:rowOff>
        </xdr:from>
        <xdr:to>
          <xdr:col>0</xdr:col>
          <xdr:colOff>257175</xdr:colOff>
          <xdr:row>999</xdr:row>
          <xdr:rowOff>28575</xdr:rowOff>
        </xdr:to>
        <xdr:sp macro="" textlink="">
          <xdr:nvSpPr>
            <xdr:cNvPr id="5095" name="Control 999" hidden="1">
              <a:extLst>
                <a:ext uri="{63B3BB69-23CF-44E3-9099-C40C66FF867C}">
                  <a14:compatExt spid="_x0000_s50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999</xdr:row>
          <xdr:rowOff>0</xdr:rowOff>
        </xdr:from>
        <xdr:to>
          <xdr:col>0</xdr:col>
          <xdr:colOff>257175</xdr:colOff>
          <xdr:row>1000</xdr:row>
          <xdr:rowOff>28575</xdr:rowOff>
        </xdr:to>
        <xdr:sp macro="" textlink="">
          <xdr:nvSpPr>
            <xdr:cNvPr id="5096" name="Control 1000" hidden="1">
              <a:extLst>
                <a:ext uri="{63B3BB69-23CF-44E3-9099-C40C66FF867C}">
                  <a14:compatExt spid="_x0000_s50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1000</xdr:row>
          <xdr:rowOff>0</xdr:rowOff>
        </xdr:from>
        <xdr:to>
          <xdr:col>0</xdr:col>
          <xdr:colOff>257175</xdr:colOff>
          <xdr:row>1001</xdr:row>
          <xdr:rowOff>28575</xdr:rowOff>
        </xdr:to>
        <xdr:sp macro="" textlink="">
          <xdr:nvSpPr>
            <xdr:cNvPr id="5097" name="Control 1001" hidden="1">
              <a:extLst>
                <a:ext uri="{63B3BB69-23CF-44E3-9099-C40C66FF867C}">
                  <a14:compatExt spid="_x0000_s5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1001</xdr:row>
          <xdr:rowOff>0</xdr:rowOff>
        </xdr:from>
        <xdr:to>
          <xdr:col>0</xdr:col>
          <xdr:colOff>257175</xdr:colOff>
          <xdr:row>1002</xdr:row>
          <xdr:rowOff>28575</xdr:rowOff>
        </xdr:to>
        <xdr:sp macro="" textlink="">
          <xdr:nvSpPr>
            <xdr:cNvPr id="5098" name="Control 1002" hidden="1">
              <a:extLst>
                <a:ext uri="{63B3BB69-23CF-44E3-9099-C40C66FF867C}">
                  <a14:compatExt spid="_x0000_s5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1002</xdr:row>
          <xdr:rowOff>0</xdr:rowOff>
        </xdr:from>
        <xdr:to>
          <xdr:col>0</xdr:col>
          <xdr:colOff>257175</xdr:colOff>
          <xdr:row>1003</xdr:row>
          <xdr:rowOff>28575</xdr:rowOff>
        </xdr:to>
        <xdr:sp macro="" textlink="">
          <xdr:nvSpPr>
            <xdr:cNvPr id="5099" name="Control 1003" hidden="1">
              <a:extLst>
                <a:ext uri="{63B3BB69-23CF-44E3-9099-C40C66FF867C}">
                  <a14:compatExt spid="_x0000_s5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1003</xdr:row>
          <xdr:rowOff>0</xdr:rowOff>
        </xdr:from>
        <xdr:to>
          <xdr:col>0</xdr:col>
          <xdr:colOff>257175</xdr:colOff>
          <xdr:row>1004</xdr:row>
          <xdr:rowOff>28575</xdr:rowOff>
        </xdr:to>
        <xdr:sp macro="" textlink="">
          <xdr:nvSpPr>
            <xdr:cNvPr id="5100" name="Control 1004" hidden="1">
              <a:extLst>
                <a:ext uri="{63B3BB69-23CF-44E3-9099-C40C66FF867C}">
                  <a14:compatExt spid="_x0000_s5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1004</xdr:row>
          <xdr:rowOff>0</xdr:rowOff>
        </xdr:from>
        <xdr:to>
          <xdr:col>0</xdr:col>
          <xdr:colOff>257175</xdr:colOff>
          <xdr:row>1005</xdr:row>
          <xdr:rowOff>28575</xdr:rowOff>
        </xdr:to>
        <xdr:sp macro="" textlink="">
          <xdr:nvSpPr>
            <xdr:cNvPr id="5101" name="Control 1005" hidden="1">
              <a:extLst>
                <a:ext uri="{63B3BB69-23CF-44E3-9099-C40C66FF867C}">
                  <a14:compatExt spid="_x0000_s5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1005</xdr:row>
          <xdr:rowOff>0</xdr:rowOff>
        </xdr:from>
        <xdr:to>
          <xdr:col>0</xdr:col>
          <xdr:colOff>257175</xdr:colOff>
          <xdr:row>1006</xdr:row>
          <xdr:rowOff>28575</xdr:rowOff>
        </xdr:to>
        <xdr:sp macro="" textlink="">
          <xdr:nvSpPr>
            <xdr:cNvPr id="5102" name="Control 1006" hidden="1">
              <a:extLst>
                <a:ext uri="{63B3BB69-23CF-44E3-9099-C40C66FF867C}">
                  <a14:compatExt spid="_x0000_s5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1006</xdr:row>
          <xdr:rowOff>0</xdr:rowOff>
        </xdr:from>
        <xdr:to>
          <xdr:col>0</xdr:col>
          <xdr:colOff>257175</xdr:colOff>
          <xdr:row>1007</xdr:row>
          <xdr:rowOff>28575</xdr:rowOff>
        </xdr:to>
        <xdr:sp macro="" textlink="">
          <xdr:nvSpPr>
            <xdr:cNvPr id="5103" name="Control 1007" hidden="1">
              <a:extLst>
                <a:ext uri="{63B3BB69-23CF-44E3-9099-C40C66FF867C}">
                  <a14:compatExt spid="_x0000_s5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1007</xdr:row>
          <xdr:rowOff>0</xdr:rowOff>
        </xdr:from>
        <xdr:to>
          <xdr:col>0</xdr:col>
          <xdr:colOff>257175</xdr:colOff>
          <xdr:row>1008</xdr:row>
          <xdr:rowOff>28575</xdr:rowOff>
        </xdr:to>
        <xdr:sp macro="" textlink="">
          <xdr:nvSpPr>
            <xdr:cNvPr id="5104" name="Control 1008" hidden="1">
              <a:extLst>
                <a:ext uri="{63B3BB69-23CF-44E3-9099-C40C66FF867C}">
                  <a14:compatExt spid="_x0000_s51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1008</xdr:row>
          <xdr:rowOff>0</xdr:rowOff>
        </xdr:from>
        <xdr:to>
          <xdr:col>0</xdr:col>
          <xdr:colOff>257175</xdr:colOff>
          <xdr:row>1009</xdr:row>
          <xdr:rowOff>28575</xdr:rowOff>
        </xdr:to>
        <xdr:sp macro="" textlink="">
          <xdr:nvSpPr>
            <xdr:cNvPr id="5105" name="Control 1009" hidden="1">
              <a:extLst>
                <a:ext uri="{63B3BB69-23CF-44E3-9099-C40C66FF867C}">
                  <a14:compatExt spid="_x0000_s5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1009</xdr:row>
          <xdr:rowOff>0</xdr:rowOff>
        </xdr:from>
        <xdr:to>
          <xdr:col>0</xdr:col>
          <xdr:colOff>257175</xdr:colOff>
          <xdr:row>1010</xdr:row>
          <xdr:rowOff>28575</xdr:rowOff>
        </xdr:to>
        <xdr:sp macro="" textlink="">
          <xdr:nvSpPr>
            <xdr:cNvPr id="5106" name="Control 1010" hidden="1">
              <a:extLst>
                <a:ext uri="{63B3BB69-23CF-44E3-9099-C40C66FF867C}">
                  <a14:compatExt spid="_x0000_s5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1010</xdr:row>
          <xdr:rowOff>0</xdr:rowOff>
        </xdr:from>
        <xdr:to>
          <xdr:col>0</xdr:col>
          <xdr:colOff>257175</xdr:colOff>
          <xdr:row>1011</xdr:row>
          <xdr:rowOff>28575</xdr:rowOff>
        </xdr:to>
        <xdr:sp macro="" textlink="">
          <xdr:nvSpPr>
            <xdr:cNvPr id="5107" name="Control 1011" hidden="1">
              <a:extLst>
                <a:ext uri="{63B3BB69-23CF-44E3-9099-C40C66FF867C}">
                  <a14:compatExt spid="_x0000_s5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1011</xdr:row>
          <xdr:rowOff>0</xdr:rowOff>
        </xdr:from>
        <xdr:to>
          <xdr:col>0</xdr:col>
          <xdr:colOff>257175</xdr:colOff>
          <xdr:row>1012</xdr:row>
          <xdr:rowOff>28575</xdr:rowOff>
        </xdr:to>
        <xdr:sp macro="" textlink="">
          <xdr:nvSpPr>
            <xdr:cNvPr id="5108" name="Control 1012" hidden="1">
              <a:extLst>
                <a:ext uri="{63B3BB69-23CF-44E3-9099-C40C66FF867C}">
                  <a14:compatExt spid="_x0000_s5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1012</xdr:row>
          <xdr:rowOff>0</xdr:rowOff>
        </xdr:from>
        <xdr:to>
          <xdr:col>0</xdr:col>
          <xdr:colOff>257175</xdr:colOff>
          <xdr:row>1013</xdr:row>
          <xdr:rowOff>28575</xdr:rowOff>
        </xdr:to>
        <xdr:sp macro="" textlink="">
          <xdr:nvSpPr>
            <xdr:cNvPr id="5109" name="Control 1013" hidden="1">
              <a:extLst>
                <a:ext uri="{63B3BB69-23CF-44E3-9099-C40C66FF867C}">
                  <a14:compatExt spid="_x0000_s5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1013</xdr:row>
          <xdr:rowOff>0</xdr:rowOff>
        </xdr:from>
        <xdr:to>
          <xdr:col>0</xdr:col>
          <xdr:colOff>257175</xdr:colOff>
          <xdr:row>1014</xdr:row>
          <xdr:rowOff>38100</xdr:rowOff>
        </xdr:to>
        <xdr:sp macro="" textlink="">
          <xdr:nvSpPr>
            <xdr:cNvPr id="5110" name="Control 1014" hidden="1">
              <a:extLst>
                <a:ext uri="{63B3BB69-23CF-44E3-9099-C40C66FF867C}">
                  <a14:compatExt spid="_x0000_s511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nforero2/Documents/CONTRATOS/Contrato%20404-2018/Planes%20de%20Mejoramiento/primer%20trimestre%202018/Calculo%20para%20Indicador%20PM%20Inter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Base de Datos"/>
      <sheetName val="INDICADOR INTERNO"/>
    </sheetNames>
    <sheetDataSet>
      <sheetData sheetId="0"/>
      <sheetData sheetId="1">
        <row r="1">
          <cell r="A1" t="str">
            <v>Código Acción </v>
          </cell>
          <cell r="B1" t="str">
            <v>Acción </v>
          </cell>
          <cell r="C1" t="str">
            <v>Hallazgo </v>
          </cell>
          <cell r="D1" t="str">
            <v>Estado </v>
          </cell>
          <cell r="E1" t="str">
            <v>% de Avance</v>
          </cell>
          <cell r="F1" t="str">
            <v>Tipo Plan </v>
          </cell>
          <cell r="G1" t="str">
            <v>Auditor </v>
          </cell>
          <cell r="H1" t="str">
            <v>Dependencia </v>
          </cell>
          <cell r="I1" t="str">
            <v>Jefe de Dependencia</v>
          </cell>
          <cell r="J1" t="str">
            <v>Ejecutor </v>
          </cell>
          <cell r="K1" t="str">
            <v>Fecha Inicio </v>
          </cell>
          <cell r="L1" t="str">
            <v>Fecha Fin </v>
          </cell>
          <cell r="M1" t="str">
            <v>Origen</v>
          </cell>
          <cell r="N1" t="str">
            <v>Origen 2</v>
          </cell>
        </row>
        <row r="2">
          <cell r="A2" t="str">
            <v>Accion_205</v>
          </cell>
          <cell r="B2" t="str">
            <v>Formular plan de contingencia para la actulización del módulo una vez se encuentre en correcto funcionamiento.</v>
          </cell>
          <cell r="C2" t="str">
            <v>Se debe evaluar la situación del módulo de evaluación del desempeño dado que es el módulo donde más se presentan fallas los programas y la información registrada corresponde a la vigencia 2012.</v>
          </cell>
          <cell r="D2" t="str">
            <v>Cancelada</v>
          </cell>
          <cell r="E2">
            <v>50</v>
          </cell>
          <cell r="F2" t="str">
            <v>Interno</v>
          </cell>
          <cell r="G2" t="str">
            <v>Hector Pulido Moreno - phpulido1</v>
          </cell>
          <cell r="H2" t="str">
            <v>STRH - S.T. DE RECURSOS HUMANOS</v>
          </cell>
          <cell r="I2" t="str">
            <v>Paula Tatiana Arenas Gonzalez - pparenas1</v>
          </cell>
          <cell r="J2" t="str">
            <v>Jorge Enrique Sepulveda Afanador - pjsepulv1</v>
          </cell>
          <cell r="K2">
            <v>42095</v>
          </cell>
          <cell r="L2">
            <v>43038</v>
          </cell>
          <cell r="M2" t="str">
            <v>Gestión</v>
          </cell>
          <cell r="N2" t="str">
            <v>Gestión</v>
          </cell>
        </row>
        <row r="3">
          <cell r="A3" t="str">
            <v>Accion_245</v>
          </cell>
          <cell r="B3" t="str">
            <v>Elaborar el informe se archivo y cierre del convenio</v>
          </cell>
          <cell r="C3" t="str">
            <v>Convenio-88-2005 IDU-UNICNETRO la no liquidación del contrato a la fecha</v>
          </cell>
          <cell r="D3" t="str">
            <v>Cerrado</v>
          </cell>
          <cell r="E3">
            <v>100</v>
          </cell>
          <cell r="F3" t="str">
            <v>Interno</v>
          </cell>
          <cell r="G3" t="str">
            <v>Consuelo Mercedes Russi Suarez - ccrussis1</v>
          </cell>
          <cell r="H3" t="str">
            <v>DTP - DIRECCIÓN TÉCNICA DE PROYECTOS</v>
          </cell>
          <cell r="I3" t="str">
            <v>Jorge Mauricio Reyes Velandia - pjreyesv1</v>
          </cell>
          <cell r="J3" t="str">
            <v>Imelda Bernal Raquira - cibernal1</v>
          </cell>
          <cell r="K3">
            <v>41935</v>
          </cell>
          <cell r="L3">
            <v>42791</v>
          </cell>
          <cell r="M3" t="str">
            <v>Gestión</v>
          </cell>
          <cell r="N3" t="str">
            <v>Gestión</v>
          </cell>
        </row>
        <row r="4">
          <cell r="A4" t="str">
            <v>Accion_250</v>
          </cell>
          <cell r="B4" t="str">
            <v>Una vez aprobada la guía GU-FP-01 (v2) se hará la revisión de los procedimientos PR-EP-88 para ajustarlo y establecer los controles respectivos y definición de los productos en la etapa de Preinversión de Proyectos.</v>
          </cell>
          <cell r="C4" t="str">
            <v>a) Revisar y de ser pertinente realizar la actualización y alineación del procedimiento N° PR-EP-088 "Formulación Evaluación y Seguimiento de proyectos" versión 1.0 con la Guía "alcance y requerimientos técnicos de los productos en la etapa de pre-inve</v>
          </cell>
          <cell r="D4" t="str">
            <v>Cerrado</v>
          </cell>
          <cell r="E4">
            <v>100</v>
          </cell>
          <cell r="F4" t="str">
            <v>Interno</v>
          </cell>
          <cell r="G4" t="str">
            <v>Consuelo Mercedes Russi Suarez - ccrussis1</v>
          </cell>
          <cell r="H4" t="str">
            <v>DTP - DIRECCIÓN TÉCNICA DE PROYECTOS</v>
          </cell>
          <cell r="I4" t="str">
            <v>Jorge Mauricio Reyes Velandia - pjreyesv1</v>
          </cell>
          <cell r="J4" t="str">
            <v>Gloria Yaneth Arevalo - pgareval1</v>
          </cell>
          <cell r="K4">
            <v>42430</v>
          </cell>
          <cell r="L4">
            <v>43008</v>
          </cell>
          <cell r="M4" t="str">
            <v>Gestión</v>
          </cell>
          <cell r="N4" t="str">
            <v>Gestión</v>
          </cell>
        </row>
        <row r="5">
          <cell r="A5" t="str">
            <v>Accion_321</v>
          </cell>
          <cell r="B5" t="str">
            <v>Depurar el inventario de computadores y cargarlo en Aranda</v>
          </cell>
          <cell r="C5" t="str">
            <v>Inventario de Hardware - Equipos de computo</v>
          </cell>
          <cell r="D5" t="str">
            <v>Cerrado</v>
          </cell>
          <cell r="E5">
            <v>100</v>
          </cell>
          <cell r="F5" t="str">
            <v>Interno</v>
          </cell>
          <cell r="G5" t="str">
            <v>Hector Pulido Moreno - phpulido1</v>
          </cell>
          <cell r="H5" t="str">
            <v>STRT - S.T. DE RECURSOS TECNOLÓGICOS</v>
          </cell>
          <cell r="I5" t="str">
            <v>Leydy Yohana Pineda Afanador - plpineda2</v>
          </cell>
          <cell r="J5" t="str">
            <v>Hector Andres Mafla Trujillo - phmaflat1</v>
          </cell>
          <cell r="K5">
            <v>42492</v>
          </cell>
          <cell r="L5">
            <v>42737</v>
          </cell>
          <cell r="M5" t="str">
            <v>Gestión</v>
          </cell>
          <cell r="N5" t="str">
            <v>Gestión</v>
          </cell>
        </row>
        <row r="6">
          <cell r="A6" t="str">
            <v>Accion_322</v>
          </cell>
          <cell r="B6" t="str">
            <v>Realizar un control manual trimestral de las tabletas asignadas.</v>
          </cell>
          <cell r="C6" t="str">
            <v>Inventario de Hardware - Tabletas</v>
          </cell>
          <cell r="D6" t="str">
            <v>Cerrado</v>
          </cell>
          <cell r="E6">
            <v>100</v>
          </cell>
          <cell r="F6" t="str">
            <v>Interno</v>
          </cell>
          <cell r="G6" t="str">
            <v>Hector Pulido Moreno - phpulido1</v>
          </cell>
          <cell r="H6" t="str">
            <v>STRT - S.T. DE RECURSOS TECNOLÓGICOS</v>
          </cell>
          <cell r="I6" t="str">
            <v>Leydy Yohana Pineda Afanador - plpineda2</v>
          </cell>
          <cell r="J6" t="str">
            <v>Hector Andres Mafla Trujillo - phmaflat1</v>
          </cell>
          <cell r="K6">
            <v>42492</v>
          </cell>
          <cell r="L6">
            <v>42737</v>
          </cell>
          <cell r="M6" t="str">
            <v>Gestión</v>
          </cell>
          <cell r="N6" t="str">
            <v>Gestión</v>
          </cell>
        </row>
        <row r="7">
          <cell r="A7" t="str">
            <v>Accion_324</v>
          </cell>
          <cell r="B7" t="str">
            <v>Cargar el inventario de Licenciamiento en la herramienta ARANDA.</v>
          </cell>
          <cell r="C7" t="str">
            <v>Inventario de software - Cantidad de liciencias</v>
          </cell>
          <cell r="D7" t="str">
            <v>Cerrado</v>
          </cell>
          <cell r="E7">
            <v>100</v>
          </cell>
          <cell r="F7" t="str">
            <v>Interno</v>
          </cell>
          <cell r="G7" t="str">
            <v>Hector Pulido Moreno - phpulido1</v>
          </cell>
          <cell r="H7" t="str">
            <v>STRT - S.T. DE RECURSOS TECNOLÓGICOS</v>
          </cell>
          <cell r="I7" t="str">
            <v>Leydy Yohana Pineda Afanador - plpineda2</v>
          </cell>
          <cell r="J7" t="str">
            <v>Hector Andres Mafla Trujillo - phmaflat1</v>
          </cell>
          <cell r="K7">
            <v>42492</v>
          </cell>
          <cell r="L7">
            <v>42737</v>
          </cell>
          <cell r="M7" t="str">
            <v>Gestión</v>
          </cell>
          <cell r="N7" t="str">
            <v>Gestión</v>
          </cell>
        </row>
        <row r="8">
          <cell r="A8" t="str">
            <v>Accion_325</v>
          </cell>
          <cell r="B8" t="str">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v>
          </cell>
          <cell r="C8" t="str">
            <v>Implementar por la SGI, un control del balance de los recursos financieros derivados del convenio 9-07-30500-0612-2015</v>
          </cell>
          <cell r="D8" t="str">
            <v>Cerrado</v>
          </cell>
          <cell r="E8">
            <v>100</v>
          </cell>
          <cell r="F8" t="str">
            <v>Interno</v>
          </cell>
          <cell r="G8" t="str">
            <v>Consuelo Mercedes Russi Suarez - ccrussis1</v>
          </cell>
          <cell r="H8" t="str">
            <v>SGI - SUBDIRECCIÓN GENERAL DE INFRAESTRUCTURA</v>
          </cell>
          <cell r="I8" t="str">
            <v>Edgar Francisco Uribe Ramos - peuriber1</v>
          </cell>
          <cell r="J8" t="str">
            <v>Pedro Ernesto Guaqueta Paez - cpguaque1</v>
          </cell>
          <cell r="K8">
            <v>42545</v>
          </cell>
          <cell r="L8">
            <v>42910</v>
          </cell>
          <cell r="M8" t="str">
            <v>Gestión</v>
          </cell>
          <cell r="N8" t="str">
            <v>Gestión</v>
          </cell>
        </row>
        <row r="9">
          <cell r="A9" t="str">
            <v>Accion_326</v>
          </cell>
          <cell r="B9" t="str">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v>
          </cell>
          <cell r="C9" t="str">
            <v>Aclarar la fuente de recursos de las obras por concepto de redes</v>
          </cell>
          <cell r="D9" t="str">
            <v>Cerrado</v>
          </cell>
          <cell r="E9">
            <v>100</v>
          </cell>
          <cell r="F9" t="str">
            <v>Interno</v>
          </cell>
          <cell r="G9" t="str">
            <v>Consuelo Mercedes Russi Suarez - ccrussis1</v>
          </cell>
          <cell r="H9" t="str">
            <v>SGI - SUBDIRECCIÓN GENERAL DE INFRAESTRUCTURA</v>
          </cell>
          <cell r="I9" t="str">
            <v>Edgar Francisco Uribe Ramos - peuriber1</v>
          </cell>
          <cell r="J9" t="str">
            <v>Pedro Ernesto Guaqueta Paez - cpguaque1</v>
          </cell>
          <cell r="K9">
            <v>42545</v>
          </cell>
          <cell r="L9">
            <v>42910</v>
          </cell>
          <cell r="M9" t="str">
            <v>Gestión</v>
          </cell>
          <cell r="N9" t="str">
            <v>Gestión</v>
          </cell>
        </row>
        <row r="10">
          <cell r="A10" t="str">
            <v>Accion_327</v>
          </cell>
          <cell r="B10" t="str">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v>
          </cell>
          <cell r="C10" t="str">
            <v>Aclarar la forma en que se priorizó la Vía paralela Canal Boyacá</v>
          </cell>
          <cell r="D10" t="str">
            <v>Cerrado</v>
          </cell>
          <cell r="E10">
            <v>100</v>
          </cell>
          <cell r="F10" t="str">
            <v>Interno</v>
          </cell>
          <cell r="G10" t="str">
            <v>Consuelo Mercedes Russi Suarez - ccrussis1</v>
          </cell>
          <cell r="H10" t="str">
            <v>SGI - SUBDIRECCIÓN GENERAL DE INFRAESTRUCTURA</v>
          </cell>
          <cell r="I10" t="str">
            <v>Edgar Francisco Uribe Ramos - peuriber1</v>
          </cell>
          <cell r="J10" t="str">
            <v>Pedro Ernesto Guaqueta Paez - cpguaque1</v>
          </cell>
          <cell r="K10">
            <v>42545</v>
          </cell>
          <cell r="L10">
            <v>42910</v>
          </cell>
          <cell r="M10" t="str">
            <v>Gestión</v>
          </cell>
          <cell r="N10" t="str">
            <v>Gestión</v>
          </cell>
        </row>
        <row r="11">
          <cell r="A11" t="str">
            <v>Accion_453</v>
          </cell>
          <cell r="B11" t="str">
            <v>Una vez aprobada la Guía GU-FP-01 (v.2) se hará la revisión de los procedimientos PR-EP-032 y PR-EP-88 para ajustarlos.</v>
          </cell>
          <cell r="C11" t="str">
            <v>Desactualización de procedimientos</v>
          </cell>
          <cell r="D11" t="str">
            <v>Cancelada</v>
          </cell>
          <cell r="E11">
            <v>100</v>
          </cell>
          <cell r="F11" t="str">
            <v>Interno</v>
          </cell>
          <cell r="G11" t="str">
            <v>Wilson Guillermo Herrera Reyes - pwherrer1</v>
          </cell>
          <cell r="H11" t="str">
            <v>DTP - DIRECCIÓN TÉCNICA DE PROYECTOS</v>
          </cell>
          <cell r="I11" t="str">
            <v>Jorge Mauricio Reyes Velandia - pjreyesv1</v>
          </cell>
          <cell r="J11" t="str">
            <v>Gloria Yaneth Arevalo - pgareval1</v>
          </cell>
          <cell r="K11">
            <v>42430</v>
          </cell>
          <cell r="L11">
            <v>43008</v>
          </cell>
          <cell r="M11" t="str">
            <v>Auditorias Sistemas Integrados</v>
          </cell>
          <cell r="N11" t="str">
            <v>Auditorias Sistemas Integrados</v>
          </cell>
        </row>
        <row r="12">
          <cell r="A12" t="str">
            <v>Accion_469</v>
          </cell>
          <cell r="B12" t="str">
            <v>Organizar e intervenir las historias laborales físicas del archivo de gestión a cargo de la STRH, de acuerdo con los lineamientos establecidos en la Circular 004 de 2003 del DAFP y AGN</v>
          </cell>
          <cell r="C12" t="str">
            <v>Expedientes Laborales no Intervenidos</v>
          </cell>
          <cell r="D12" t="str">
            <v>Terminado</v>
          </cell>
          <cell r="E12">
            <v>100</v>
          </cell>
          <cell r="F12" t="str">
            <v>Interno</v>
          </cell>
          <cell r="G12" t="str">
            <v>Nohra Lucia Forero Cespedes - cnforero2</v>
          </cell>
          <cell r="H12" t="str">
            <v>STRH - S.T. DE RECURSOS HUMANOS</v>
          </cell>
          <cell r="I12" t="str">
            <v>Paula Tatiana Arenas Gonzalez - pparenas1</v>
          </cell>
          <cell r="J12" t="str">
            <v>Jorge Enrique Sepulveda Afanador - pjsepulv1</v>
          </cell>
          <cell r="K12">
            <v>42543</v>
          </cell>
          <cell r="L12">
            <v>42885</v>
          </cell>
          <cell r="M12" t="str">
            <v>Gestión</v>
          </cell>
          <cell r="N12" t="str">
            <v>Gestión</v>
          </cell>
        </row>
        <row r="13">
          <cell r="A13" t="str">
            <v>Accion_473</v>
          </cell>
          <cell r="B13" t="str">
            <v>Elaborar el Plan de Continuidad de Prestación del Servicio Kactus, de acuerdo a los lineamientos impartidos por la STRT y la OAP</v>
          </cell>
          <cell r="C13" t="str">
            <v>No se Evidencia Plan de Continuidad Kactus</v>
          </cell>
          <cell r="D13" t="str">
            <v>Terminado</v>
          </cell>
          <cell r="E13">
            <v>100</v>
          </cell>
          <cell r="F13" t="str">
            <v>Interno</v>
          </cell>
          <cell r="G13" t="str">
            <v>Nohra Lucia Forero Cespedes - cnforero2</v>
          </cell>
          <cell r="H13" t="str">
            <v>STRH - S.T. DE RECURSOS HUMANOS</v>
          </cell>
          <cell r="I13" t="str">
            <v>Paula Tatiana Arenas Gonzalez - pparenas1</v>
          </cell>
          <cell r="J13" t="str">
            <v>Jorge Enrique Sepulveda Afanador - pjsepulv1</v>
          </cell>
          <cell r="K13">
            <v>42543</v>
          </cell>
          <cell r="L13">
            <v>42885</v>
          </cell>
          <cell r="M13" t="str">
            <v>Gestión</v>
          </cell>
          <cell r="N13" t="str">
            <v>Gestión</v>
          </cell>
        </row>
        <row r="14">
          <cell r="A14" t="str">
            <v>Accion_499</v>
          </cell>
          <cell r="B14" t="str">
            <v>*Verificación y trámite de los radicados pendientes que presentan estado "creado" con vigencia superior a 90 días *Seguimiento a los usuarios del área para que tramiten y descarguen los radicados</v>
          </cell>
          <cell r="C14" t="str">
            <v>518 radicados asignados o generados sin concluir trámite</v>
          </cell>
          <cell r="D14" t="str">
            <v>Cerrado</v>
          </cell>
          <cell r="E14">
            <v>100</v>
          </cell>
          <cell r="F14" t="str">
            <v>Interno</v>
          </cell>
          <cell r="G14" t="str">
            <v>Consuelo Mercedes Russi Suarez - ccrussis1</v>
          </cell>
          <cell r="H14" t="str">
            <v>STOP - S.T. DE OPERACIONES</v>
          </cell>
          <cell r="I14" t="str">
            <v>Jose Antonio Velandia Clavijo - pjveland1</v>
          </cell>
          <cell r="J14" t="str">
            <v>Andrea Milena Moreno Munoz - pamoreno2</v>
          </cell>
          <cell r="K14">
            <v>42614</v>
          </cell>
          <cell r="L14">
            <v>42794</v>
          </cell>
          <cell r="M14" t="str">
            <v>Gestión</v>
          </cell>
          <cell r="N14" t="str">
            <v>Gestión</v>
          </cell>
        </row>
        <row r="15">
          <cell r="A15" t="str">
            <v>Accion_500</v>
          </cell>
          <cell r="B15" t="str">
            <v>*Verificación, trámite y descarga de los radicados que no han sido entregados virtualmente a traves de ORFEO y aparecen en estado "enviado", con vigencia superior a 90 días *Seguimiento a los usuarios del área para que tramiten y descarguen los radicados</v>
          </cell>
          <cell r="C15" t="str">
            <v>238 radicados enviados sin concluir trámite</v>
          </cell>
          <cell r="D15" t="str">
            <v>Cerrado</v>
          </cell>
          <cell r="E15">
            <v>100</v>
          </cell>
          <cell r="F15" t="str">
            <v>Interno</v>
          </cell>
          <cell r="G15" t="str">
            <v>Consuelo Mercedes Russi Suarez - ccrussis1</v>
          </cell>
          <cell r="H15" t="str">
            <v>STOP - S.T. DE OPERACIONES</v>
          </cell>
          <cell r="I15" t="str">
            <v>Jose Antonio Velandia Clavijo - pjveland1</v>
          </cell>
          <cell r="J15" t="str">
            <v>Andrea Milena Moreno Munoz - pamoreno2</v>
          </cell>
          <cell r="K15">
            <v>42614</v>
          </cell>
          <cell r="L15">
            <v>42794</v>
          </cell>
          <cell r="M15" t="str">
            <v>Gestión</v>
          </cell>
          <cell r="N15" t="str">
            <v>Gestión</v>
          </cell>
        </row>
        <row r="16">
          <cell r="A16" t="str">
            <v>Accion_501</v>
          </cell>
          <cell r="B16" t="str">
            <v>*Validación y descarga de los radicados que se encuentran en usuarios no vinculados a la dependencia *Actualización de usuarios a estado Inactivo *Seguimiento al Sistema de Gestión Documental Orfeo</v>
          </cell>
          <cell r="C16" t="str">
            <v>50 Usuarios activos en ORFEO que no se encuentran vinculados en la dependencia</v>
          </cell>
          <cell r="D16" t="str">
            <v>Cerrado</v>
          </cell>
          <cell r="E16">
            <v>100</v>
          </cell>
          <cell r="F16" t="str">
            <v>Interno</v>
          </cell>
          <cell r="G16" t="str">
            <v>Consuelo Mercedes Russi Suarez - ccrussis1</v>
          </cell>
          <cell r="H16" t="str">
            <v>STOP - S.T. DE OPERACIONES</v>
          </cell>
          <cell r="I16" t="str">
            <v>Jose Antonio Velandia Clavijo - pjveland1</v>
          </cell>
          <cell r="J16" t="str">
            <v>Andrea Milena Moreno Munoz - pamoreno2</v>
          </cell>
          <cell r="K16">
            <v>42614</v>
          </cell>
          <cell r="L16">
            <v>42794</v>
          </cell>
          <cell r="M16" t="str">
            <v>Gestión</v>
          </cell>
          <cell r="N16" t="str">
            <v>Gestión</v>
          </cell>
        </row>
        <row r="17">
          <cell r="A17" t="str">
            <v>Accion_503</v>
          </cell>
          <cell r="B17" t="str">
            <v>STESV</v>
          </cell>
          <cell r="C17" t="str">
            <v>Radicados que figuran en las diferentes carpetas (Entrada, Salida, Memorando, Resolución, Aprobación y resolución, entre otras) con vigencia superior a 90 días</v>
          </cell>
          <cell r="D17" t="str">
            <v>Cerrado</v>
          </cell>
          <cell r="E17">
            <v>100</v>
          </cell>
          <cell r="F17" t="str">
            <v>Interno</v>
          </cell>
          <cell r="G17" t="str">
            <v>Consuelo Mercedes Russi Suarez - ccrussis1</v>
          </cell>
          <cell r="H17" t="str">
            <v>STESV - S. T. DE EJECUCIÓN SUBSISTEMA VIAL</v>
          </cell>
          <cell r="I17" t="str">
            <v>Cesar Augusto Reyes Riano - pcreyesr1</v>
          </cell>
          <cell r="J17" t="str">
            <v>Jose Luis Florian Quiroga - cjfloria1</v>
          </cell>
          <cell r="K17">
            <v>42606</v>
          </cell>
          <cell r="L17">
            <v>42825</v>
          </cell>
          <cell r="M17" t="str">
            <v>Gestión</v>
          </cell>
          <cell r="N17" t="str">
            <v>Gestión</v>
          </cell>
        </row>
        <row r="18">
          <cell r="A18" t="str">
            <v>Accion_511</v>
          </cell>
          <cell r="B18" t="str">
            <v>Elaboración y presentación de la ficha técnica con los saldos de cartera en cobro coactivo, cuando se solicite al comité de cartera depuración de saldos.</v>
          </cell>
          <cell r="C18" t="str">
            <v>Aplicar documento DU-VF-01 ESTUDIO COSTO BENEFICIO EN COBRO ORDINARIO Y EN EL COBRO JURÍDICO DE LA CARTERA MISIONAL V 1.0</v>
          </cell>
          <cell r="D18" t="str">
            <v>Cerrado</v>
          </cell>
          <cell r="E18">
            <v>100</v>
          </cell>
          <cell r="F18" t="str">
            <v>Interno</v>
          </cell>
          <cell r="G18" t="str">
            <v>Consuelo Mercedes Russi Suarez - ccrussis1</v>
          </cell>
          <cell r="H18" t="str">
            <v>STJEF - S.T. JURIDICA Y EJECUCIONES FISCALES</v>
          </cell>
          <cell r="I18" t="str">
            <v>Carlos Francisco Ramirez Cardenas - pcramire1</v>
          </cell>
          <cell r="J18" t="str">
            <v>Andrea Milena Moreno Munoz - pamoreno2</v>
          </cell>
          <cell r="K18">
            <v>42614</v>
          </cell>
          <cell r="L18">
            <v>42825</v>
          </cell>
          <cell r="M18" t="str">
            <v>Gestión</v>
          </cell>
          <cell r="N18" t="str">
            <v>Gestión</v>
          </cell>
        </row>
        <row r="19">
          <cell r="A19" t="str">
            <v>Accion_523</v>
          </cell>
          <cell r="B19" t="str">
            <v>Desarrollo de un plan actualizado del proyecto que incluya las dinámicas actuales bajo los compromisos del IDU asociados al proyecto Metro.</v>
          </cell>
          <cell r="C19" t="str">
            <v>Incumplimiento de planeación y cronograma general inicial del proyecto</v>
          </cell>
          <cell r="D19" t="str">
            <v>Terminado</v>
          </cell>
          <cell r="E19">
            <v>100</v>
          </cell>
          <cell r="F19" t="str">
            <v>Interno</v>
          </cell>
          <cell r="G19" t="str">
            <v>Wilson Guillermo Herrera Reyes - pwherrer1</v>
          </cell>
          <cell r="H19" t="str">
            <v>SGI - SUBDIRECCIÓN GENERAL DE INFRAESTRUCTURA</v>
          </cell>
          <cell r="I19" t="str">
            <v>Edgar Francisco Uribe Ramos - peuriber1</v>
          </cell>
          <cell r="J19" t="str">
            <v>Claudia Ximena Moya Hederich - ccmoyahe1</v>
          </cell>
          <cell r="K19">
            <v>42614</v>
          </cell>
          <cell r="L19">
            <v>42948</v>
          </cell>
          <cell r="M19" t="str">
            <v>Gestión</v>
          </cell>
          <cell r="N19" t="str">
            <v>Gestión</v>
          </cell>
        </row>
        <row r="20">
          <cell r="A20" t="str">
            <v>Accion_529</v>
          </cell>
          <cell r="B20" t="str">
            <v>Desarrollo de un plan actualizado del proyecto que incluya las dinámicas actuales bajo los compromisos del IDU asociados al proyecto Metro.</v>
          </cell>
          <cell r="C20" t="str">
            <v>Cambio total (Actividades y Productos) Fase 2 Estructuración Integral del proyecto respecto a lo establecido inicialmente</v>
          </cell>
          <cell r="D20" t="str">
            <v>Terminado</v>
          </cell>
          <cell r="E20">
            <v>100</v>
          </cell>
          <cell r="F20" t="str">
            <v>Interno</v>
          </cell>
          <cell r="G20" t="str">
            <v>Wilson Guillermo Herrera Reyes - pwherrer1</v>
          </cell>
          <cell r="H20" t="str">
            <v>SGI - SUBDIRECCIÓN GENERAL DE INFRAESTRUCTURA</v>
          </cell>
          <cell r="I20" t="str">
            <v>Edgar Francisco Uribe Ramos - peuriber1</v>
          </cell>
          <cell r="J20" t="str">
            <v>Claudia Ximena Moya Hederich - ccmoyahe1</v>
          </cell>
          <cell r="K20">
            <v>42614</v>
          </cell>
          <cell r="L20">
            <v>42948</v>
          </cell>
          <cell r="M20" t="str">
            <v>Gestión</v>
          </cell>
          <cell r="N20" t="str">
            <v>Gestión</v>
          </cell>
        </row>
        <row r="21">
          <cell r="A21" t="str">
            <v>Accion_530</v>
          </cell>
          <cell r="B21" t="str">
            <v>Desarrollo de un plan actualizado del proyecto que incluya las dinámicas actuales bajo los compromisos del IDU asociados al proyecto Metro.</v>
          </cell>
          <cell r="C21" t="str">
            <v>Lo planificado inicialmente para el convenio se cumplió parcialmente,</v>
          </cell>
          <cell r="D21" t="str">
            <v>Terminado</v>
          </cell>
          <cell r="E21">
            <v>100</v>
          </cell>
          <cell r="F21" t="str">
            <v>Interno</v>
          </cell>
          <cell r="G21" t="str">
            <v>Wilson Guillermo Herrera Reyes - pwherrer1</v>
          </cell>
          <cell r="H21" t="str">
            <v>SGI - SUBDIRECCIÓN GENERAL DE INFRAESTRUCTURA</v>
          </cell>
          <cell r="I21" t="str">
            <v>Edgar Francisco Uribe Ramos - peuriber1</v>
          </cell>
          <cell r="J21" t="str">
            <v>Claudia Ximena Moya Hederich - ccmoyahe1</v>
          </cell>
          <cell r="K21">
            <v>42614</v>
          </cell>
          <cell r="L21">
            <v>42948</v>
          </cell>
          <cell r="M21" t="str">
            <v>Gestión</v>
          </cell>
          <cell r="N21" t="str">
            <v>Gestión</v>
          </cell>
        </row>
        <row r="22">
          <cell r="A22" t="str">
            <v>Accion_531</v>
          </cell>
          <cell r="B22" t="str">
            <v>Realizar seguimiento a los gastos de Gerencia desagregados del Convenio 1880/2014</v>
          </cell>
          <cell r="C22" t="str">
            <v>No se presenta desagregación de los conceptos de gastos de gerencia en los informes de la FDN.</v>
          </cell>
          <cell r="D22" t="str">
            <v>Cerrado</v>
          </cell>
          <cell r="E22">
            <v>100</v>
          </cell>
          <cell r="F22" t="str">
            <v>Interno</v>
          </cell>
          <cell r="G22" t="str">
            <v>Wilson Guillermo Herrera Reyes - pwherrer1</v>
          </cell>
          <cell r="H22" t="str">
            <v>SGI - SUBDIRECCIÓN GENERAL DE INFRAESTRUCTURA</v>
          </cell>
          <cell r="I22" t="str">
            <v>Edgar Francisco Uribe Ramos - peuriber1</v>
          </cell>
          <cell r="J22" t="str">
            <v>Claudia Ximena Moya Hederich - ccmoyahe1</v>
          </cell>
          <cell r="K22">
            <v>42614</v>
          </cell>
          <cell r="L22">
            <v>42948</v>
          </cell>
          <cell r="M22" t="str">
            <v>Gestión</v>
          </cell>
          <cell r="N22" t="str">
            <v>Gestión</v>
          </cell>
        </row>
        <row r="23">
          <cell r="A23" t="str">
            <v>Accion_532</v>
          </cell>
          <cell r="B23" t="str">
            <v>Enviar un comunicado a la empresa Metro de la disponibilidad de la Información y la capacidad y necesidades para su recepción.</v>
          </cell>
          <cell r="C23" t="str">
            <v>documentación del desarrollo y coordinación del proyecto esá dispersa en las diferentes dependencias y/o sistemas de información.</v>
          </cell>
          <cell r="D23" t="str">
            <v>Cerrado</v>
          </cell>
          <cell r="E23">
            <v>100</v>
          </cell>
          <cell r="F23" t="str">
            <v>Interno</v>
          </cell>
          <cell r="G23" t="str">
            <v>Wilson Guillermo Herrera Reyes - pwherrer1</v>
          </cell>
          <cell r="H23" t="str">
            <v>SGI - SUBDIRECCIÓN GENERAL DE INFRAESTRUCTURA</v>
          </cell>
          <cell r="I23" t="str">
            <v>Edgar Francisco Uribe Ramos - peuriber1</v>
          </cell>
          <cell r="J23" t="str">
            <v>Claudia Ximena Moya Hederich - ccmoyahe1</v>
          </cell>
          <cell r="K23">
            <v>42771</v>
          </cell>
          <cell r="L23">
            <v>42830</v>
          </cell>
          <cell r="M23" t="str">
            <v>Gestión</v>
          </cell>
          <cell r="N23" t="str">
            <v>Gestión</v>
          </cell>
        </row>
        <row r="24">
          <cell r="A24" t="str">
            <v>Accion_535</v>
          </cell>
          <cell r="B24" t="str">
            <v>Prorroga al Contrato de arriendo de la Bodega donde se encuentran almacenadas las muestras.</v>
          </cell>
          <cell r="C24" t="str">
            <v>Conservación en bodega arrendada de muestras de campaña geotécnica puede generar erogaciones</v>
          </cell>
          <cell r="D24" t="str">
            <v>Cerrado</v>
          </cell>
          <cell r="E24">
            <v>100</v>
          </cell>
          <cell r="F24" t="str">
            <v>Interno</v>
          </cell>
          <cell r="G24" t="str">
            <v>Wilson Guillermo Herrera Reyes - pwherrer1</v>
          </cell>
          <cell r="H24" t="str">
            <v>SGI - SUBDIRECCIÓN GENERAL DE INFRAESTRUCTURA</v>
          </cell>
          <cell r="I24" t="str">
            <v>Edgar Francisco Uribe Ramos - peuriber1</v>
          </cell>
          <cell r="J24" t="str">
            <v>Claudia Ximena Moya Hederich - ccmoyahe1</v>
          </cell>
          <cell r="K24">
            <v>42614</v>
          </cell>
          <cell r="L24">
            <v>42802</v>
          </cell>
          <cell r="M24" t="str">
            <v>Gestión</v>
          </cell>
          <cell r="N24" t="str">
            <v>Gestión</v>
          </cell>
        </row>
        <row r="25">
          <cell r="A25" t="str">
            <v>Accion_578</v>
          </cell>
          <cell r="B25" t="str">
            <v>Actualizar la Matriz de riesgos de Gestión de la DTC.</v>
          </cell>
          <cell r="C25" t="str">
            <v>Insuficiente identificacion de riesgos en el mapa de riesgos del proceso.</v>
          </cell>
          <cell r="D25" t="str">
            <v>Cerrado</v>
          </cell>
          <cell r="E25">
            <v>100</v>
          </cell>
          <cell r="F25" t="str">
            <v>Interno</v>
          </cell>
          <cell r="G25" t="str">
            <v>Luis Fernando Leiva Sanchez - plleiva1</v>
          </cell>
          <cell r="H25" t="str">
            <v>DTC - DIRECCIÓN TÉCNICA DE CONSTRUCCIONES</v>
          </cell>
          <cell r="I25" t="str">
            <v>Cesar Augusto Reyes Riano - pcreyesr1</v>
          </cell>
          <cell r="J25" t="str">
            <v>Habib Leonardo Mejia Rivera - chmejiar1</v>
          </cell>
          <cell r="K25">
            <v>42551</v>
          </cell>
          <cell r="L25">
            <v>42916</v>
          </cell>
          <cell r="M25" t="str">
            <v>Gestión</v>
          </cell>
          <cell r="N25" t="str">
            <v>Gestión</v>
          </cell>
        </row>
        <row r="26">
          <cell r="A26" t="str">
            <v>Accion_580</v>
          </cell>
          <cell r="B26" t="str">
            <v>Realizar campañas de comunicación interna acordadas con la OAC</v>
          </cell>
          <cell r="C26" t="str">
            <v>Realizar el seguimiento pertinente a las peticiones asignadas a las dependencias, con el fin verificar que sean atendidas en la oportunidad establecida.</v>
          </cell>
          <cell r="D26" t="str">
            <v>Cerrado</v>
          </cell>
          <cell r="E26">
            <v>100</v>
          </cell>
          <cell r="F26" t="str">
            <v>Interno</v>
          </cell>
          <cell r="G26" t="str">
            <v>Erika Maria Stipanovic Venegas - pestipan1</v>
          </cell>
          <cell r="H26" t="str">
            <v>OTC - OFICINA ATENCIÓN AL CIUDADANO</v>
          </cell>
          <cell r="I26" t="str">
            <v>Lucy Molano Rodriguez - plmolano1</v>
          </cell>
          <cell r="J26" t="str">
            <v>Luisa Fernanda Aguilar Peña - plaguila2</v>
          </cell>
          <cell r="K26">
            <v>42644</v>
          </cell>
          <cell r="L26">
            <v>42916</v>
          </cell>
          <cell r="M26" t="str">
            <v>Gestión</v>
          </cell>
          <cell r="N26" t="str">
            <v>Gestión</v>
          </cell>
        </row>
        <row r="27">
          <cell r="A27" t="str">
            <v>Accion_581</v>
          </cell>
          <cell r="B27" t="str">
            <v>Capacitar al personal del outsourcing para disminuir los errores al momento de radicación y contar con información veraz en el consolidado de Derechos de petición de la entidad.</v>
          </cell>
          <cell r="C27" t="str">
            <v>Realizar el seguimiento pertinente a las peticiones asignadas a las dependencias, con el fin verificar que sean atendidas en la oportunidad establecida.</v>
          </cell>
          <cell r="D27" t="str">
            <v>Cerrado</v>
          </cell>
          <cell r="E27">
            <v>100</v>
          </cell>
          <cell r="F27" t="str">
            <v>Interno</v>
          </cell>
          <cell r="G27" t="str">
            <v>Eileen Dianny Ussa Garzon - peussaga1</v>
          </cell>
          <cell r="H27" t="str">
            <v>OTC - OFICINA ATENCIÓN AL CIUDADANO</v>
          </cell>
          <cell r="I27" t="str">
            <v>Lucy Molano Rodriguez - plmolano1</v>
          </cell>
          <cell r="J27" t="str">
            <v>Luisa Fernanda Aguilar Peña - plaguila2</v>
          </cell>
          <cell r="K27">
            <v>42675</v>
          </cell>
          <cell r="L27">
            <v>42824</v>
          </cell>
          <cell r="M27" t="str">
            <v>Gestión</v>
          </cell>
          <cell r="N27" t="str">
            <v>Gestión</v>
          </cell>
        </row>
        <row r="28">
          <cell r="A28" t="str">
            <v>Accion_587</v>
          </cell>
          <cell r="B28" t="str">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la guía cuente con política integral documentada en la Oficina Asesora de Planeación, sobre los métodos a utilizar y evidenciar la gestión de los asesores OAP ante las dependencias asignadas.</v>
          </cell>
          <cell r="C28" t="str">
            <v>Debilidad en control No. 1 del riesgo RT.PE.09</v>
          </cell>
          <cell r="D28" t="str">
            <v>Terminado</v>
          </cell>
          <cell r="E28">
            <v>100</v>
          </cell>
          <cell r="F28" t="str">
            <v>Interno</v>
          </cell>
          <cell r="G28" t="str">
            <v>Nohra Lucia Forero Cespedes - cnforero2</v>
          </cell>
          <cell r="H28" t="str">
            <v>OAP - OFICINA ASESORA DE PLANEACIÓN</v>
          </cell>
          <cell r="I28" t="str">
            <v>Isauro Cabrera Vega - picabrer1</v>
          </cell>
          <cell r="J28" t="str">
            <v>Paula Juliana Serrano Serrano - cpserran1</v>
          </cell>
          <cell r="K28">
            <v>42795</v>
          </cell>
          <cell r="L28">
            <v>43100</v>
          </cell>
          <cell r="M28" t="str">
            <v>Gestión</v>
          </cell>
          <cell r="N28" t="str">
            <v>Gestión</v>
          </cell>
        </row>
        <row r="29">
          <cell r="A29" t="str">
            <v>Accion_588</v>
          </cell>
          <cell r="B29" t="str">
            <v>Capacitación a los funcionarios de la OAP en el desempeño del Rol Asesor de la gestión planeación. De Modo que se pueda evidenciar capacitación y socialización de la Guía GU-PE-18</v>
          </cell>
          <cell r="C29" t="str">
            <v>Debilidad en control No. 1 del riesgo RT.PE.09</v>
          </cell>
          <cell r="D29" t="str">
            <v>Terminado</v>
          </cell>
          <cell r="E29">
            <v>100</v>
          </cell>
          <cell r="F29" t="str">
            <v>Interno</v>
          </cell>
          <cell r="G29" t="str">
            <v>Nohra Lucia Forero Cespedes - cnforero2</v>
          </cell>
          <cell r="H29" t="str">
            <v>OAP - OFICINA ASESORA DE PLANEACIÓN</v>
          </cell>
          <cell r="I29" t="str">
            <v>Isauro Cabrera Vega - picabrer1</v>
          </cell>
          <cell r="J29" t="str">
            <v>Paula Juliana Serrano Serrano - cpserran1</v>
          </cell>
          <cell r="K29">
            <v>42767</v>
          </cell>
          <cell r="L29">
            <v>43100</v>
          </cell>
          <cell r="M29" t="str">
            <v>Gestión</v>
          </cell>
          <cell r="N29" t="str">
            <v>Gestión</v>
          </cell>
        </row>
        <row r="30">
          <cell r="A30" t="str">
            <v>Accion_589</v>
          </cell>
          <cell r="B30" t="str">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cuente con la descripción de los diferentes medios con los que los asesores de la OAP realizan acompañamiento a las dependencias.</v>
          </cell>
          <cell r="C30" t="str">
            <v>Debilidad en control No. 1 del riesgo RT.PE.09</v>
          </cell>
          <cell r="D30" t="str">
            <v>Terminado</v>
          </cell>
          <cell r="E30">
            <v>100</v>
          </cell>
          <cell r="F30" t="str">
            <v>Interno</v>
          </cell>
          <cell r="G30" t="str">
            <v>Nohra Lucia Forero Cespedes - cnforero2</v>
          </cell>
          <cell r="H30" t="str">
            <v>OAP - OFICINA ASESORA DE PLANEACIÓN</v>
          </cell>
          <cell r="I30" t="str">
            <v>Isauro Cabrera Vega - picabrer1</v>
          </cell>
          <cell r="J30" t="str">
            <v>Paula Juliana Serrano Serrano - cpserran1</v>
          </cell>
          <cell r="K30">
            <v>42795</v>
          </cell>
          <cell r="L30">
            <v>43100</v>
          </cell>
          <cell r="M30" t="str">
            <v>Gestión</v>
          </cell>
          <cell r="N30" t="str">
            <v>Gestión</v>
          </cell>
        </row>
        <row r="31">
          <cell r="A31" t="str">
            <v>Accion_590</v>
          </cell>
          <cell r="B31" t="str">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presente metodología a aplicar por la OAP para el análisis y retroalimentación a las dependencias que cuentan con indicadores que son reportados en plazos inferiores al trimestre</v>
          </cell>
          <cell r="C31" t="str">
            <v>Debilidad en el control No.2 del riesgo R.PE.09</v>
          </cell>
          <cell r="D31" t="str">
            <v>Terminado</v>
          </cell>
          <cell r="E31">
            <v>100</v>
          </cell>
          <cell r="F31" t="str">
            <v>Interno</v>
          </cell>
          <cell r="G31" t="str">
            <v>Nohra Lucia Forero Cespedes - cnforero2</v>
          </cell>
          <cell r="H31" t="str">
            <v>OAP - OFICINA ASESORA DE PLANEACIÓN</v>
          </cell>
          <cell r="I31" t="str">
            <v>Isauro Cabrera Vega - picabrer1</v>
          </cell>
          <cell r="J31" t="str">
            <v>Paula Juliana Serrano Serrano - cpserran1</v>
          </cell>
          <cell r="K31">
            <v>42795</v>
          </cell>
          <cell r="L31">
            <v>43100</v>
          </cell>
          <cell r="M31" t="str">
            <v>Gestión</v>
          </cell>
          <cell r="N31" t="str">
            <v>Gestión</v>
          </cell>
        </row>
        <row r="32">
          <cell r="A32" t="str">
            <v>Accion_591</v>
          </cell>
          <cell r="B32" t="str">
            <v>Capacitación a los funcionarios de la OAP en el desempeño del Rol Asesor de la gestión planeación. De modo que se interiorice y se aplique lo enunciado en la Guía GU-PE-018, lo referente al análisis y retroalimentación a las dependencias que cuentan con indicadores que son reportados en plazos inferiores al trimestre.</v>
          </cell>
          <cell r="C32" t="str">
            <v>Debilidad en el control No.2 del riesgo R.PE.09</v>
          </cell>
          <cell r="D32" t="str">
            <v>Terminado</v>
          </cell>
          <cell r="E32">
            <v>100</v>
          </cell>
          <cell r="F32" t="str">
            <v>Interno</v>
          </cell>
          <cell r="G32" t="str">
            <v>Nohra Lucia Forero Cespedes - cnforero2</v>
          </cell>
          <cell r="H32" t="str">
            <v>OAP - OFICINA ASESORA DE PLANEACIÓN</v>
          </cell>
          <cell r="I32" t="str">
            <v>Isauro Cabrera Vega - picabrer1</v>
          </cell>
          <cell r="J32" t="str">
            <v>Paula Juliana Serrano Serrano - cpserran1</v>
          </cell>
          <cell r="K32">
            <v>42767</v>
          </cell>
          <cell r="L32">
            <v>43100</v>
          </cell>
          <cell r="M32" t="str">
            <v>Gestión</v>
          </cell>
          <cell r="N32" t="str">
            <v>Gestión</v>
          </cell>
        </row>
        <row r="33">
          <cell r="A33" t="str">
            <v>Accion_645</v>
          </cell>
          <cell r="B33" t="str">
            <v>Revisar y actualizar la matriz de riesgos del proceso e incluir nuevos controles que mitiguen la probable materialización del riesgo frente a las causas identificadas.</v>
          </cell>
          <cell r="C33" t="str">
            <v>Materialización de Riesgo R FP 01</v>
          </cell>
          <cell r="D33" t="str">
            <v>Cerrado</v>
          </cell>
          <cell r="E33">
            <v>100</v>
          </cell>
          <cell r="F33" t="str">
            <v>Interno</v>
          </cell>
          <cell r="G33" t="str">
            <v>Wilson Guillermo Herrera Reyes - pwherrer1</v>
          </cell>
          <cell r="H33" t="str">
            <v>DTP - DIRECCIÓN TÉCNICA DE PROYECTOS</v>
          </cell>
          <cell r="I33" t="str">
            <v>Jorge Mauricio Reyes Velandia - pjreyesv1</v>
          </cell>
          <cell r="J33" t="str">
            <v>Gloria Yaneth Arevalo - pgareval1</v>
          </cell>
          <cell r="K33">
            <v>42737</v>
          </cell>
          <cell r="L33">
            <v>42916</v>
          </cell>
          <cell r="M33" t="str">
            <v>Auditorias Sistemas Integrados</v>
          </cell>
          <cell r="N33" t="str">
            <v>Auditorias Sistemas Integrados</v>
          </cell>
        </row>
        <row r="34">
          <cell r="A34" t="str">
            <v>Accion_646</v>
          </cell>
          <cell r="B34" t="str">
            <v>Revisar y actualizar la Caracterización del proceso Factibilidad de Proyectos con código CP-FP-01 y el formato FOFP01_PRODUCTOS ESTUDIO_PREFACTIBILIDAD_LISTA CHEQUEO, quedando armonizado con la nueva guia GUFP01 GUIA ALCANCE ENTREGABLES PREFACTIBILIDAD V3.0.pdf. La revisión y actualización de los procedimientos PR-EP-088 “Formulación, evaluación y seguimiento de proyectos V 1.0 adoptado en el año 2012; Procedimiento PREP032 Elaboración y estructuración de planes programas y proyectos V.1.0; se encuentra en desarrollo conforme a las acciones 250 y 453 del plan de mejormiento, para las cuales se solicitó ampliación del plazo.</v>
          </cell>
          <cell r="C34" t="str">
            <v>Documentación desactualizada.</v>
          </cell>
          <cell r="D34" t="str">
            <v>Cerrado</v>
          </cell>
          <cell r="E34">
            <v>100</v>
          </cell>
          <cell r="F34" t="str">
            <v>Interno</v>
          </cell>
          <cell r="G34" t="str">
            <v>Wilson Guillermo Herrera Reyes - pwherrer1</v>
          </cell>
          <cell r="H34" t="str">
            <v>DTP - DIRECCIÓN TÉCNICA DE PROYECTOS</v>
          </cell>
          <cell r="I34" t="str">
            <v>Jorge Mauricio Reyes Velandia - pjreyesv1</v>
          </cell>
          <cell r="J34" t="str">
            <v>Gloria Yaneth Arevalo - pgareval1</v>
          </cell>
          <cell r="K34">
            <v>42681</v>
          </cell>
          <cell r="L34">
            <v>43008</v>
          </cell>
          <cell r="M34" t="str">
            <v>Auditorias Sistemas Integrados</v>
          </cell>
          <cell r="N34" t="str">
            <v>Auditorias Sistemas Integrados</v>
          </cell>
        </row>
        <row r="35">
          <cell r="A35" t="str">
            <v>Accion_647</v>
          </cell>
          <cell r="B35" t="str">
            <v>Actualizar la caracterización del proceso de Gestión de Recursos Físicos</v>
          </cell>
          <cell r="C35" t="str">
            <v>En la caracterización del proceso no se presentan el total de actividades críticas que se realizan en proceso, sólo se presentan actividades precontractuales, contractuales y pos-contractuales.</v>
          </cell>
          <cell r="D35" t="str">
            <v>Cerrado</v>
          </cell>
          <cell r="E35">
            <v>100</v>
          </cell>
          <cell r="F35" t="str">
            <v>Interno</v>
          </cell>
          <cell r="G35" t="str">
            <v>Erika Maria Stipanovic Venegas - pestipan1</v>
          </cell>
          <cell r="H35" t="str">
            <v>STRF - S.T. DE RECURSOS FISICOS</v>
          </cell>
          <cell r="I35" t="str">
            <v>Gloria Patricia Castano Echeverry - pgcastan1</v>
          </cell>
          <cell r="J35" t="str">
            <v>Jhoan Estiven Matallana Torres - cjmatall1</v>
          </cell>
          <cell r="K35">
            <v>42705</v>
          </cell>
          <cell r="L35">
            <v>42916</v>
          </cell>
          <cell r="M35" t="str">
            <v>Gestión</v>
          </cell>
          <cell r="N35" t="str">
            <v>Gestión</v>
          </cell>
        </row>
        <row r="36">
          <cell r="A36" t="str">
            <v>Accion_648</v>
          </cell>
          <cell r="B36" t="str">
            <v>1. Realizar un inventario de la documentación publicada en la Intranet. 2. Identificar los documentos sujetos de actualización y los documentos para dar de baja, para esta última acción solicitar la gestión a la OAP</v>
          </cell>
          <cell r="C36" t="str">
            <v>Procedimientos y formatos del proceso de Recursos Físicos publicados en la intranet que se encuentran desactualizados.</v>
          </cell>
          <cell r="D36" t="str">
            <v>Cerrado</v>
          </cell>
          <cell r="E36">
            <v>100</v>
          </cell>
          <cell r="F36" t="str">
            <v>Interno</v>
          </cell>
          <cell r="G36" t="str">
            <v>Eileen Dianny Ussa Garzon - peussaga1</v>
          </cell>
          <cell r="H36" t="str">
            <v>STRF - S.T. DE RECURSOS FISICOS</v>
          </cell>
          <cell r="I36" t="str">
            <v>Gloria Patricia Castano Echeverry - pgcastan1</v>
          </cell>
          <cell r="J36" t="str">
            <v>Jhoan Estiven Matallana Torres - cjmatall1</v>
          </cell>
          <cell r="K36">
            <v>42705</v>
          </cell>
          <cell r="L36">
            <v>42750</v>
          </cell>
          <cell r="M36" t="str">
            <v>Gestión</v>
          </cell>
          <cell r="N36" t="str">
            <v>Gestión</v>
          </cell>
        </row>
        <row r="37">
          <cell r="A37" t="str">
            <v>Accion_649</v>
          </cell>
          <cell r="B37" t="str">
            <v>Actualizar las hojas de vida del parque automotor</v>
          </cell>
          <cell r="C37" t="str">
            <v>Hojas de vida del parque automotor del IDU desactualizadas.</v>
          </cell>
          <cell r="D37" t="str">
            <v>Cerrado</v>
          </cell>
          <cell r="E37">
            <v>100</v>
          </cell>
          <cell r="F37" t="str">
            <v>Interno</v>
          </cell>
          <cell r="G37" t="str">
            <v>Eileen Dianny Ussa Garzon - peussaga1</v>
          </cell>
          <cell r="H37" t="str">
            <v>STRF - S.T. DE RECURSOS FISICOS</v>
          </cell>
          <cell r="I37" t="str">
            <v>Gloria Patricia Castano Echeverry - pgcastan1</v>
          </cell>
          <cell r="J37" t="str">
            <v>Jhoan Estiven Matallana Torres - cjmatall1</v>
          </cell>
          <cell r="K37">
            <v>42705</v>
          </cell>
          <cell r="L37">
            <v>42750</v>
          </cell>
          <cell r="M37" t="str">
            <v>Gestión</v>
          </cell>
          <cell r="N37" t="str">
            <v>Gestión</v>
          </cell>
        </row>
        <row r="38">
          <cell r="A38" t="str">
            <v>Accion_651</v>
          </cell>
          <cell r="B38" t="str">
            <v>Elaborar un plan de mantenimiento preventivo a la flota vehicular de la Entidad.</v>
          </cell>
          <cell r="C38" t="str">
            <v>Ausencia de un plan de mantenimiento adecuado a las necesidades del parque automotor de la Entidad.</v>
          </cell>
          <cell r="D38" t="str">
            <v>Cerrado</v>
          </cell>
          <cell r="E38">
            <v>100</v>
          </cell>
          <cell r="F38" t="str">
            <v>Interno</v>
          </cell>
          <cell r="G38" t="str">
            <v>Eileen Dianny Ussa Garzon - peussaga1</v>
          </cell>
          <cell r="H38" t="str">
            <v>STRF - S.T. DE RECURSOS FISICOS</v>
          </cell>
          <cell r="I38" t="str">
            <v>Gloria Patricia Castano Echeverry - pgcastan1</v>
          </cell>
          <cell r="J38" t="str">
            <v>Jhoan Estiven Matallana Torres - cjmatall1</v>
          </cell>
          <cell r="K38">
            <v>42705</v>
          </cell>
          <cell r="L38">
            <v>42750</v>
          </cell>
          <cell r="M38" t="str">
            <v>Gestión</v>
          </cell>
          <cell r="N38" t="str">
            <v>Gestión</v>
          </cell>
        </row>
        <row r="39">
          <cell r="A39" t="str">
            <v>Accion_652</v>
          </cell>
          <cell r="B39" t="str">
            <v>Dotar a los vehículos con el kit de carreteras y botiquín de primeros auxilios conforme a lo exigido por la ley</v>
          </cell>
          <cell r="C39" t="str">
            <v>Vehículos de la entidad que no cuentan con los elementos exigidos en el Artículo 30 de la Ley 769 de 2002</v>
          </cell>
          <cell r="D39" t="str">
            <v>Cerrado</v>
          </cell>
          <cell r="E39">
            <v>100</v>
          </cell>
          <cell r="F39" t="str">
            <v>Interno</v>
          </cell>
          <cell r="G39" t="str">
            <v>Eileen Dianny Ussa Garzon - peussaga1</v>
          </cell>
          <cell r="H39" t="str">
            <v>STRF - S.T. DE RECURSOS FISICOS</v>
          </cell>
          <cell r="I39" t="str">
            <v>Gloria Patricia Castano Echeverry - pgcastan1</v>
          </cell>
          <cell r="J39" t="str">
            <v>Jhoan Estiven Matallana Torres - cjmatall1</v>
          </cell>
          <cell r="K39">
            <v>42705</v>
          </cell>
          <cell r="L39">
            <v>42794</v>
          </cell>
          <cell r="M39" t="str">
            <v>Gestión</v>
          </cell>
          <cell r="N39" t="str">
            <v>Gestión</v>
          </cell>
        </row>
        <row r="40">
          <cell r="A40" t="str">
            <v>Accion_655</v>
          </cell>
          <cell r="B40" t="str">
            <v>Solicitar a la Oficina Asesora de Planeación una sensibilización en lo referente a las Directrices del subsistema de gestión ambiental y los aspectos ambientales aplicables al proceso de Gestión de Recursos Físicos, lo anterior dirigido a los funcionarios y contratistas de Recursos Físicos</v>
          </cell>
          <cell r="C40" t="str">
            <v>CAPACITACIÓN SUBSISTEMA GESTIÓN AMBIENTAL</v>
          </cell>
          <cell r="D40" t="str">
            <v>Cerrado</v>
          </cell>
          <cell r="E40">
            <v>100</v>
          </cell>
          <cell r="F40" t="str">
            <v>Interno</v>
          </cell>
          <cell r="G40" t="str">
            <v>Fernando Garavito Guerra - pfgaravi1</v>
          </cell>
          <cell r="H40" t="str">
            <v>STRF - S.T. DE RECURSOS FISICOS</v>
          </cell>
          <cell r="I40" t="str">
            <v>Gloria Patricia Castano Echeverry - pgcastan1</v>
          </cell>
          <cell r="J40" t="str">
            <v>Jhoan Estiven Matallana Torres - cjmatall1</v>
          </cell>
          <cell r="K40">
            <v>42736</v>
          </cell>
          <cell r="L40">
            <v>42824</v>
          </cell>
          <cell r="M40" t="str">
            <v>Auditorias Sistemas Integrados</v>
          </cell>
          <cell r="N40" t="str">
            <v>Auditorias Sistemas Integrados</v>
          </cell>
        </row>
        <row r="41">
          <cell r="A41" t="str">
            <v>Accion_656</v>
          </cell>
          <cell r="B41" t="str">
            <v>Solicitar a la Oficina Asesora de Planeación una capacitación en lo referente a la guía para el seguimiento de la gestión de la Entidad "GU-PE-18" , lo anterior dirigido a la Subdirectora Técnica de Recursos Físicos y al facilitador encargado de los temas de planeación del área.</v>
          </cell>
          <cell r="C41" t="str">
            <v>SEGUIMIENTO INDICADOR</v>
          </cell>
          <cell r="D41" t="str">
            <v>Cerrado</v>
          </cell>
          <cell r="E41">
            <v>100</v>
          </cell>
          <cell r="F41" t="str">
            <v>Interno</v>
          </cell>
          <cell r="G41" t="str">
            <v>Fernando Garavito Guerra - pfgaravi1</v>
          </cell>
          <cell r="H41" t="str">
            <v>STRF - S.T. DE RECURSOS FISICOS</v>
          </cell>
          <cell r="I41" t="str">
            <v>Gloria Patricia Castano Echeverry - pgcastan1</v>
          </cell>
          <cell r="J41" t="str">
            <v>Jhoan Estiven Matallana Torres - cjmatall1</v>
          </cell>
          <cell r="K41">
            <v>42736</v>
          </cell>
          <cell r="L41">
            <v>42824</v>
          </cell>
          <cell r="M41" t="str">
            <v>Auditorias Sistemas Integrados</v>
          </cell>
          <cell r="N41" t="str">
            <v>Auditorias Sistemas Integrados</v>
          </cell>
        </row>
        <row r="42">
          <cell r="A42" t="str">
            <v>Accion_663</v>
          </cell>
          <cell r="B42" t="str">
            <v>Elaboración del Plan Estratégico 2017-2020</v>
          </cell>
          <cell r="C42" t="str">
            <v>Necesidad de ajuste del Plan Estratégico de la Entidad por adopción de Plan de Desarrollo.</v>
          </cell>
          <cell r="D42" t="str">
            <v>Cerrado</v>
          </cell>
          <cell r="E42">
            <v>100</v>
          </cell>
          <cell r="F42" t="str">
            <v>Interno</v>
          </cell>
          <cell r="G42" t="str">
            <v>Wilson Guillermo Herrera Reyes - pwherrer1</v>
          </cell>
          <cell r="H42" t="str">
            <v>OAP - OFICINA ASESORA DE PLANEACIÓN</v>
          </cell>
          <cell r="I42" t="str">
            <v>Isauro Cabrera Vega - picabrer1</v>
          </cell>
          <cell r="J42" t="str">
            <v>Paula Juliana Serrano Serrano - cpserran1</v>
          </cell>
          <cell r="K42">
            <v>42605</v>
          </cell>
          <cell r="L42">
            <v>42766</v>
          </cell>
          <cell r="M42" t="str">
            <v>Gestión</v>
          </cell>
          <cell r="N42" t="str">
            <v>Gestión</v>
          </cell>
        </row>
        <row r="43">
          <cell r="A43" t="str">
            <v>Accion_664</v>
          </cell>
          <cell r="B43" t="str">
            <v>Ajuste de Planes operativos con cronogramas y responsables, de acuerdo con el nuevo Plan Estratégico de la entidad.</v>
          </cell>
          <cell r="C43" t="str">
            <v>Necesidad de ajuste del Plan Estratégico de la Entidad por adopción de Plan de Desarrollo.</v>
          </cell>
          <cell r="D43" t="str">
            <v>Cerrado</v>
          </cell>
          <cell r="E43">
            <v>100</v>
          </cell>
          <cell r="F43" t="str">
            <v>Interno</v>
          </cell>
          <cell r="G43" t="str">
            <v>Wilson Guillermo Herrera Reyes - pwherrer1</v>
          </cell>
          <cell r="H43" t="str">
            <v>OAP - OFICINA ASESORA DE PLANEACIÓN</v>
          </cell>
          <cell r="I43" t="str">
            <v>Isauro Cabrera Vega - picabrer1</v>
          </cell>
          <cell r="J43" t="str">
            <v>Paula Juliana Serrano Serrano - cpserran1</v>
          </cell>
          <cell r="K43">
            <v>42736</v>
          </cell>
          <cell r="L43">
            <v>42794</v>
          </cell>
          <cell r="M43" t="str">
            <v>Gestión</v>
          </cell>
          <cell r="N43" t="str">
            <v>Gestión</v>
          </cell>
        </row>
        <row r="44">
          <cell r="A44" t="str">
            <v>Accion_665</v>
          </cell>
          <cell r="B44" t="str">
            <v>Ajuste de los indicadores conforme a la nueva Plataforma Estratégica definida para la entidad en la vigencia</v>
          </cell>
          <cell r="C44" t="str">
            <v>Necesidad de ajuste del Plan Estratégico de la Entidad por adopción de Plan de Desarrollo.</v>
          </cell>
          <cell r="D44" t="str">
            <v>Cerrado</v>
          </cell>
          <cell r="E44">
            <v>100</v>
          </cell>
          <cell r="F44" t="str">
            <v>Interno</v>
          </cell>
          <cell r="G44" t="str">
            <v>Wilson Guillermo Herrera Reyes - pwherrer1</v>
          </cell>
          <cell r="H44" t="str">
            <v>OAP - OFICINA ASESORA DE PLANEACIÓN</v>
          </cell>
          <cell r="I44" t="str">
            <v>Isauro Cabrera Vega - picabrer1</v>
          </cell>
          <cell r="J44" t="str">
            <v>Paula Juliana Serrano Serrano - cpserran1</v>
          </cell>
          <cell r="K44">
            <v>42736</v>
          </cell>
          <cell r="L44">
            <v>42794</v>
          </cell>
          <cell r="M44" t="str">
            <v>Gestión</v>
          </cell>
          <cell r="N44" t="str">
            <v>Gestión</v>
          </cell>
        </row>
        <row r="45">
          <cell r="A45" t="str">
            <v>Accion_666</v>
          </cell>
          <cell r="B45" t="str">
            <v>Actualizar la matriz de responsabilidades del proceso de Comunicaciones</v>
          </cell>
          <cell r="C45" t="str">
            <v>Desactualización de documentos del proceso de Comunicaciones.</v>
          </cell>
          <cell r="D45" t="str">
            <v>Cerrado</v>
          </cell>
          <cell r="E45">
            <v>100</v>
          </cell>
          <cell r="F45" t="str">
            <v>Interno</v>
          </cell>
          <cell r="G45" t="str">
            <v>Wilson Guillermo Herrera Reyes - pwherrer1</v>
          </cell>
          <cell r="H45" t="str">
            <v>OAC - OFICINA ASESORA DE COMUNICACIONES</v>
          </cell>
          <cell r="I45" t="str">
            <v>Carlos Andres Espejo Osorio - pcespejo1</v>
          </cell>
          <cell r="J45" t="str">
            <v>Oscar Fabian Cortes Manrique - cocortes2</v>
          </cell>
          <cell r="K45">
            <v>42736</v>
          </cell>
          <cell r="L45">
            <v>42946</v>
          </cell>
          <cell r="M45" t="str">
            <v>Gestión</v>
          </cell>
          <cell r="N45" t="str">
            <v>Gestión</v>
          </cell>
        </row>
        <row r="46">
          <cell r="A46" t="str">
            <v>Accion_667</v>
          </cell>
          <cell r="B46" t="str">
            <v>Realizar sensibilizaciones y/o acompañamiento en la aplicación de la metodología de formulación de planes de mejoramiento.</v>
          </cell>
          <cell r="C46" t="str">
            <v>Debilidad en la formulación y ejecución de planes de mejoramiento por parte de las áreas responsables</v>
          </cell>
          <cell r="D46" t="str">
            <v>Cerrado</v>
          </cell>
          <cell r="E46">
            <v>100</v>
          </cell>
          <cell r="F46" t="str">
            <v>Interno</v>
          </cell>
          <cell r="G46" t="str">
            <v>Wilson Guillermo Herrera Reyes - pwherrer1</v>
          </cell>
          <cell r="H46" t="str">
            <v>OCI - OFICINA DE CONTROL INTERNO</v>
          </cell>
          <cell r="I46" t="str">
            <v>Ismael Martinez Guerrero - pimartin1</v>
          </cell>
          <cell r="J46" t="str">
            <v>Maria del Pilar Ortiz Espinel - pmortize1</v>
          </cell>
          <cell r="K46">
            <v>42675</v>
          </cell>
          <cell r="L46">
            <v>42916</v>
          </cell>
          <cell r="M46" t="str">
            <v>Gestión</v>
          </cell>
          <cell r="N46" t="str">
            <v>Gestión</v>
          </cell>
        </row>
        <row r="47">
          <cell r="A47" t="str">
            <v>Accion_668</v>
          </cell>
          <cell r="B47" t="str">
            <v>Establecer un canal para recibir sugerencias de los servidores de la Entidad.</v>
          </cell>
          <cell r="C47" t="str">
            <v>Falta mecanismo para que los funcionarios y contratistas presenten sus sugerencias a la STRH</v>
          </cell>
          <cell r="D47" t="str">
            <v>Cerrado</v>
          </cell>
          <cell r="E47">
            <v>100</v>
          </cell>
          <cell r="F47" t="str">
            <v>Interno</v>
          </cell>
          <cell r="G47" t="str">
            <v>Wilson Guillermo Herrera Reyes - pwherrer1</v>
          </cell>
          <cell r="H47" t="str">
            <v>STRH - S.T. DE RECURSOS HUMANOS</v>
          </cell>
          <cell r="I47" t="str">
            <v>Paula Tatiana Arenas Gonzalez - pparenas1</v>
          </cell>
          <cell r="J47" t="str">
            <v>Jorge Enrique Sepulveda Afanador - pjsepulv1</v>
          </cell>
          <cell r="K47">
            <v>42675</v>
          </cell>
          <cell r="L47">
            <v>42916</v>
          </cell>
          <cell r="M47" t="str">
            <v>Gestión</v>
          </cell>
          <cell r="N47" t="str">
            <v>Gestión</v>
          </cell>
        </row>
        <row r="48">
          <cell r="A48" t="str">
            <v>Accion_669</v>
          </cell>
          <cell r="B48" t="str">
            <v>Actualizar la política y plan de comunicaciones</v>
          </cell>
          <cell r="C48" t="str">
            <v>Desactualización de documentos del proceso de Comunicaciones.</v>
          </cell>
          <cell r="D48" t="str">
            <v>Vencido</v>
          </cell>
          <cell r="E48">
            <v>0</v>
          </cell>
          <cell r="F48" t="str">
            <v>Interno</v>
          </cell>
          <cell r="G48" t="str">
            <v>Wilson Guillermo Herrera Reyes - pwherrer1</v>
          </cell>
          <cell r="H48" t="str">
            <v>OAC - OFICINA ASESORA DE COMUNICACIONES</v>
          </cell>
          <cell r="I48" t="str">
            <v>Carlos Andres Espejo Osorio - pcespejo1</v>
          </cell>
          <cell r="J48" t="str">
            <v>Oscar Fabian Cortes Manrique - cocortes2</v>
          </cell>
          <cell r="K48">
            <v>42736</v>
          </cell>
          <cell r="L48">
            <v>43100</v>
          </cell>
          <cell r="M48" t="str">
            <v>Gestión</v>
          </cell>
          <cell r="N48" t="str">
            <v>Gestión</v>
          </cell>
        </row>
        <row r="49">
          <cell r="A49" t="str">
            <v>Accion_670</v>
          </cell>
          <cell r="B49" t="str">
            <v>Actualizar la matriz de responsabilidades del proceso de Comunicaciones.</v>
          </cell>
          <cell r="C49" t="str">
            <v>Desactualización de documentos del proceso de Comunicaciones.</v>
          </cell>
          <cell r="D49" t="str">
            <v>Cerrado</v>
          </cell>
          <cell r="E49">
            <v>100</v>
          </cell>
          <cell r="F49" t="str">
            <v>Interno</v>
          </cell>
          <cell r="G49" t="str">
            <v>Wilson Guillermo Herrera Reyes - pwherrer1</v>
          </cell>
          <cell r="H49" t="str">
            <v>OAC - OFICINA ASESORA DE COMUNICACIONES</v>
          </cell>
          <cell r="I49" t="str">
            <v>Carlos Andres Espejo Osorio - pcespejo1</v>
          </cell>
          <cell r="J49" t="str">
            <v>Oscar Fabian Cortes Manrique - cocortes2</v>
          </cell>
          <cell r="K49">
            <v>42736</v>
          </cell>
          <cell r="L49">
            <v>42946</v>
          </cell>
          <cell r="M49" t="str">
            <v>Gestión</v>
          </cell>
          <cell r="N49" t="str">
            <v>Gestión</v>
          </cell>
        </row>
        <row r="50">
          <cell r="A50" t="str">
            <v>Accion_671</v>
          </cell>
          <cell r="B50" t="str">
            <v>Pagina Web rediseñada y reestructurada</v>
          </cell>
          <cell r="C50" t="str">
            <v>Necesidad de mejoras en página Web.</v>
          </cell>
          <cell r="D50" t="str">
            <v>Terminado</v>
          </cell>
          <cell r="E50">
            <v>100</v>
          </cell>
          <cell r="F50" t="str">
            <v>Interno</v>
          </cell>
          <cell r="G50" t="str">
            <v>Wilson Guillermo Herrera Reyes - pwherrer1</v>
          </cell>
          <cell r="H50" t="str">
            <v>OAC - OFICINA ASESORA DE COMUNICACIONES</v>
          </cell>
          <cell r="I50" t="str">
            <v>Carlos Andres Espejo Osorio - pcespejo1</v>
          </cell>
          <cell r="J50" t="str">
            <v>Oscar Fabian Cortes Manrique - cocortes2</v>
          </cell>
          <cell r="K50">
            <v>42552</v>
          </cell>
          <cell r="L50">
            <v>43100</v>
          </cell>
          <cell r="M50" t="str">
            <v>Gestión</v>
          </cell>
          <cell r="N50" t="str">
            <v>Gestión</v>
          </cell>
        </row>
        <row r="51">
          <cell r="A51" t="str">
            <v>Accion_672</v>
          </cell>
          <cell r="B51" t="str">
            <v>Solicitar al área competente la socialización de la Política de calidad y los documentos asociados al proceso.</v>
          </cell>
          <cell r="C51" t="str">
            <v>Insuficiente interiorización del concepto y directriz de Calidad.</v>
          </cell>
          <cell r="D51" t="str">
            <v>Cerrado</v>
          </cell>
          <cell r="E51">
            <v>100</v>
          </cell>
          <cell r="F51" t="str">
            <v>Interno</v>
          </cell>
          <cell r="G51" t="str">
            <v>Wilson Guillermo Herrera Reyes - pwherrer1</v>
          </cell>
          <cell r="H51" t="str">
            <v>DTP - DIRECCIÓN TÉCNICA DE PROYECTOS</v>
          </cell>
          <cell r="I51" t="str">
            <v>Jorge Mauricio Reyes Velandia - pjreyesv1</v>
          </cell>
          <cell r="J51" t="str">
            <v>Gloria Yaneth Arevalo - pgareval1</v>
          </cell>
          <cell r="K51">
            <v>42737</v>
          </cell>
          <cell r="L51">
            <v>43008</v>
          </cell>
          <cell r="M51" t="str">
            <v>Auditorias Sistemas Integrados</v>
          </cell>
          <cell r="N51" t="str">
            <v>Auditorias Sistemas Integrados</v>
          </cell>
        </row>
        <row r="52">
          <cell r="A52" t="str">
            <v>Accion_673</v>
          </cell>
          <cell r="B52" t="str">
            <v>Solicitar la realización de mesas de trabajo para concertar la formulación de indicadores de gestión del proceso con la SGGC.</v>
          </cell>
          <cell r="C52" t="str">
            <v>1-Indicadores de gestión del Subsistema de Gestión de Seguridad de la Información</v>
          </cell>
          <cell r="D52" t="str">
            <v>Cancelada</v>
          </cell>
          <cell r="E52">
            <v>0</v>
          </cell>
          <cell r="F52" t="str">
            <v>Interno</v>
          </cell>
          <cell r="G52" t="str">
            <v>Hector Pulido Moreno - phpulido1</v>
          </cell>
          <cell r="H52" t="str">
            <v>STRT - S.T. DE RECURSOS TECNOLÓGICOS</v>
          </cell>
          <cell r="I52" t="str">
            <v>Leydy Yohana Pineda Afanador - plpineda2</v>
          </cell>
          <cell r="J52" t="str">
            <v>Hector Andres Mafla Trujillo - phmaflat1</v>
          </cell>
          <cell r="K52">
            <v>42751</v>
          </cell>
          <cell r="L52">
            <v>42825</v>
          </cell>
          <cell r="M52" t="str">
            <v>Gestión</v>
          </cell>
          <cell r="N52" t="str">
            <v>Gestión</v>
          </cell>
        </row>
        <row r="53">
          <cell r="A53" t="str">
            <v>Accion_674</v>
          </cell>
          <cell r="B53" t="str">
            <v>Solicitar a la OAP que sean asignados enlaces por procesos y su asesoría sea de manera integral, en todos los conceptos en los cuales apoyen al proceso.</v>
          </cell>
          <cell r="C53" t="str">
            <v>2-Indicadores de gestión del Subsistema de Gestión de Seguridad de la Información</v>
          </cell>
          <cell r="D53" t="str">
            <v>Cerrado</v>
          </cell>
          <cell r="E53">
            <v>100</v>
          </cell>
          <cell r="F53" t="str">
            <v>Interno</v>
          </cell>
          <cell r="G53" t="str">
            <v>Hector Pulido Moreno - phpulido1</v>
          </cell>
          <cell r="H53" t="str">
            <v>STRT - S.T. DE RECURSOS TECNOLÓGICOS</v>
          </cell>
          <cell r="I53" t="str">
            <v>Leydy Yohana Pineda Afanador - plpineda2</v>
          </cell>
          <cell r="J53" t="str">
            <v>Hector Andres Mafla Trujillo - phmaflat1</v>
          </cell>
          <cell r="K53">
            <v>42723</v>
          </cell>
          <cell r="L53">
            <v>42765</v>
          </cell>
          <cell r="M53" t="str">
            <v>Gestión</v>
          </cell>
          <cell r="N53" t="str">
            <v>Gestión</v>
          </cell>
        </row>
        <row r="54">
          <cell r="A54" t="str">
            <v>Accion_675</v>
          </cell>
          <cell r="B54" t="str">
            <v>Realizar campañas de sensibilización periódicas respecto a la documentación del proceso, el diligenciamiento de los registros en los formatos y el autocontrol de las actividades realizadas, que incluyan un método de evaluación a los participantes sobre los temas tratados en las campañas realizadas.</v>
          </cell>
          <cell r="C54" t="str">
            <v>1-FO-TI-30 CONTROL DE CAPACIDAD DE LOS RECURSOS DE TI</v>
          </cell>
          <cell r="D54" t="str">
            <v>Terminado</v>
          </cell>
          <cell r="E54">
            <v>100</v>
          </cell>
          <cell r="F54" t="str">
            <v>Interno</v>
          </cell>
          <cell r="G54" t="str">
            <v>Adriana Mabel Nino Acosta - paninoac1</v>
          </cell>
          <cell r="H54" t="str">
            <v>STRT - S.T. DE RECURSOS TECNOLÓGICOS</v>
          </cell>
          <cell r="I54" t="str">
            <v>Leydy Yohana Pineda Afanador - plpineda2</v>
          </cell>
          <cell r="J54" t="str">
            <v>Hector Andres Mafla Trujillo - phmaflat1</v>
          </cell>
          <cell r="K54">
            <v>42781</v>
          </cell>
          <cell r="L54">
            <v>43078</v>
          </cell>
          <cell r="M54" t="str">
            <v>Gestión</v>
          </cell>
          <cell r="N54" t="str">
            <v>Gestión</v>
          </cell>
        </row>
        <row r="55">
          <cell r="A55" t="str">
            <v>Accion_676</v>
          </cell>
          <cell r="B55" t="str">
            <v>Realizar campañas de sensibilización periódicas respecto a la documentación del proceso, el diligenciamiento de los registros en los formatos y el autocontrol de las actividades realizadas, que incluyan un método de evaluación a los participantes sobre los temas tratados en las campañas realizadas.</v>
          </cell>
          <cell r="C55" t="str">
            <v>2-FO-TI-30 CONTROL DE CAPACIDAD DE LOS RECURSOS DE TI</v>
          </cell>
          <cell r="D55" t="str">
            <v>Terminado</v>
          </cell>
          <cell r="E55">
            <v>100</v>
          </cell>
          <cell r="F55" t="str">
            <v>Interno</v>
          </cell>
          <cell r="G55" t="str">
            <v>Adriana Mabel Nino Acosta - paninoac1</v>
          </cell>
          <cell r="H55" t="str">
            <v>STRT - S.T. DE RECURSOS TECNOLÓGICOS</v>
          </cell>
          <cell r="I55" t="str">
            <v>Leydy Yohana Pineda Afanador - plpineda2</v>
          </cell>
          <cell r="J55" t="str">
            <v>Hector Andres Mafla Trujillo - phmaflat1</v>
          </cell>
          <cell r="K55">
            <v>42781</v>
          </cell>
          <cell r="L55">
            <v>43078</v>
          </cell>
          <cell r="M55" t="str">
            <v>Gestión</v>
          </cell>
          <cell r="N55" t="str">
            <v>Gestión</v>
          </cell>
        </row>
        <row r="56">
          <cell r="A56" t="str">
            <v>Accion_677</v>
          </cell>
          <cell r="B56" t="str">
            <v>Revisión, actualización y normalización del procedimiento "PR-CI-02_Expedición de permisos de uso temporal del espacio público y antejardines", a fin de establecer los requisitos actuales para otorgar los permisos de uso temporal del espacio público, acorde con la normatividad vigente.</v>
          </cell>
          <cell r="C56" t="str">
            <v>PROCEDIMIENTO DEACTUALIZADO</v>
          </cell>
          <cell r="D56" t="str">
            <v>Cerrado</v>
          </cell>
          <cell r="E56">
            <v>100</v>
          </cell>
          <cell r="F56" t="str">
            <v>Interno</v>
          </cell>
          <cell r="G56" t="str">
            <v>Fabio Luis Ayala Rodriguez - pfayalar1</v>
          </cell>
          <cell r="H56" t="str">
            <v>DTAI - D. TÉCNICA DE ADMON INFRAESTRUCTURA</v>
          </cell>
          <cell r="I56" t="str">
            <v>Gustavo Montano Rodriguez - pgmontan1</v>
          </cell>
          <cell r="J56" t="str">
            <v>Pilar Perez Mesa - cpperezm1</v>
          </cell>
          <cell r="K56">
            <v>42745</v>
          </cell>
          <cell r="L56">
            <v>42825</v>
          </cell>
          <cell r="M56" t="str">
            <v>Gestión</v>
          </cell>
          <cell r="N56" t="str">
            <v>Gestión</v>
          </cell>
        </row>
        <row r="57">
          <cell r="A57" t="str">
            <v>Accion_678</v>
          </cell>
          <cell r="B57" t="str">
            <v>Actualización y normalización del formato "FO-CI-15_Acta de entrega y recibo de espacio público", en busca de establecer espacios para la información que realmente se necesita para el proceso de entrega y recibo.</v>
          </cell>
          <cell r="C57" t="str">
            <v>FORMATO DESACTUALIZADO</v>
          </cell>
          <cell r="D57" t="str">
            <v>Cerrado</v>
          </cell>
          <cell r="E57">
            <v>100</v>
          </cell>
          <cell r="F57" t="str">
            <v>Interno</v>
          </cell>
          <cell r="G57" t="str">
            <v>Fabio Luis Ayala Rodriguez - pfayalar1</v>
          </cell>
          <cell r="H57" t="str">
            <v>DTAI - D. TÉCNICA DE ADMON INFRAESTRUCTURA</v>
          </cell>
          <cell r="I57" t="str">
            <v>Gustavo Montano Rodriguez - pgmontan1</v>
          </cell>
          <cell r="J57" t="str">
            <v>Pilar Perez Mesa - cpperezm1</v>
          </cell>
          <cell r="K57">
            <v>42745</v>
          </cell>
          <cell r="L57">
            <v>42825</v>
          </cell>
          <cell r="M57" t="str">
            <v>Gestión</v>
          </cell>
          <cell r="N57" t="str">
            <v>Gestión</v>
          </cell>
        </row>
        <row r="58">
          <cell r="A58" t="str">
            <v>Accion_679</v>
          </cell>
          <cell r="B58" t="str">
            <v>Seguimiento preventivo y correctivo a las actas de entrega y recibo de espacio público.</v>
          </cell>
          <cell r="C58" t="str">
            <v>RECIBO DEL ESPACIO PÚBLICO</v>
          </cell>
          <cell r="D58" t="str">
            <v>Cerrado</v>
          </cell>
          <cell r="E58">
            <v>100</v>
          </cell>
          <cell r="F58" t="str">
            <v>Interno</v>
          </cell>
          <cell r="G58" t="str">
            <v>Fabio Luis Ayala Rodriguez - pfayalar1</v>
          </cell>
          <cell r="H58" t="str">
            <v>DTAI - D. TÉCNICA DE ADMON INFRAESTRUCTURA</v>
          </cell>
          <cell r="I58" t="str">
            <v>Gustavo Montano Rodriguez - pgmontan1</v>
          </cell>
          <cell r="J58" t="str">
            <v>Pilar Perez Mesa - cpperezm1</v>
          </cell>
          <cell r="K58">
            <v>42745</v>
          </cell>
          <cell r="L58">
            <v>42916</v>
          </cell>
          <cell r="M58" t="str">
            <v>Gestión</v>
          </cell>
          <cell r="N58" t="str">
            <v>Gestión</v>
          </cell>
        </row>
        <row r="59">
          <cell r="A59" t="str">
            <v>Accion_680</v>
          </cell>
          <cell r="B59" t="str">
            <v>Solicitar a la Oficina Asesora de Planeación una sesión de sensibilización sobre la Guía de Seguimiento a la Gestión IDU (GU-PE-018)</v>
          </cell>
          <cell r="C59" t="str">
            <v>1 - Desviaciones en el desempeño de indicadores</v>
          </cell>
          <cell r="D59" t="str">
            <v>Cerrado</v>
          </cell>
          <cell r="E59">
            <v>100</v>
          </cell>
          <cell r="F59" t="str">
            <v>Interno</v>
          </cell>
          <cell r="G59" t="str">
            <v>Hector Pulido Moreno - phpulido1</v>
          </cell>
          <cell r="H59" t="str">
            <v>STRT - S.T. DE RECURSOS TECNOLÓGICOS</v>
          </cell>
          <cell r="I59" t="str">
            <v>Leydy Yohana Pineda Afanador - plpineda2</v>
          </cell>
          <cell r="J59" t="str">
            <v>Hector Andres Mafla Trujillo - phmaflat1</v>
          </cell>
          <cell r="K59">
            <v>42716</v>
          </cell>
          <cell r="L59">
            <v>42825</v>
          </cell>
          <cell r="M59" t="str">
            <v>Gestión</v>
          </cell>
          <cell r="N59" t="str">
            <v>Gestión</v>
          </cell>
        </row>
        <row r="60">
          <cell r="A60" t="str">
            <v>Accion_681</v>
          </cell>
          <cell r="B60" t="str">
            <v>Se reformularán la forma de cálculo de los indicadores de acuerdo con la definición que se adelante en la construcción del balance score card para la vigencia 2017.</v>
          </cell>
          <cell r="C60" t="str">
            <v>2 - Desviaciones en el desempeño de indicadores</v>
          </cell>
          <cell r="D60" t="str">
            <v>Cerrado</v>
          </cell>
          <cell r="E60">
            <v>100</v>
          </cell>
          <cell r="F60" t="str">
            <v>Interno</v>
          </cell>
          <cell r="G60" t="str">
            <v>Hector Pulido Moreno - phpulido1</v>
          </cell>
          <cell r="H60" t="str">
            <v>STRT - S.T. DE RECURSOS TECNOLÓGICOS</v>
          </cell>
          <cell r="I60" t="str">
            <v>Leydy Yohana Pineda Afanador - plpineda2</v>
          </cell>
          <cell r="J60" t="str">
            <v>Hector Andres Mafla Trujillo - phmaflat1</v>
          </cell>
          <cell r="K60">
            <v>42716</v>
          </cell>
          <cell r="L60">
            <v>42765</v>
          </cell>
          <cell r="M60" t="str">
            <v>Gestión</v>
          </cell>
          <cell r="N60" t="str">
            <v>Gestión</v>
          </cell>
        </row>
        <row r="61">
          <cell r="A61" t="str">
            <v>Accion_682</v>
          </cell>
          <cell r="B61" t="str">
            <v>1. Se procederá a realizar una revisión de los procedimientos no formalizados</v>
          </cell>
          <cell r="C61" t="str">
            <v>Procedimiento Desactualizado</v>
          </cell>
          <cell r="D61" t="str">
            <v>Terminado</v>
          </cell>
          <cell r="E61">
            <v>100</v>
          </cell>
          <cell r="F61" t="str">
            <v>Interno</v>
          </cell>
          <cell r="G61" t="str">
            <v>Nohra Lucia Forero Cespedes - cnforero2</v>
          </cell>
          <cell r="H61" t="str">
            <v>OAC - OFICINA ASESORA DE COMUNICACIONES</v>
          </cell>
          <cell r="I61" t="str">
            <v>Carlos Andres Espejo Osorio - pcespejo1</v>
          </cell>
          <cell r="J61" t="str">
            <v>Oscar Fabian Cortes Manrique - cocortes2</v>
          </cell>
          <cell r="K61">
            <v>42767</v>
          </cell>
          <cell r="L61">
            <v>42855</v>
          </cell>
          <cell r="M61" t="str">
            <v>Gestión</v>
          </cell>
          <cell r="N61" t="str">
            <v>Gestión</v>
          </cell>
        </row>
        <row r="62">
          <cell r="A62" t="str">
            <v>Accion_683</v>
          </cell>
          <cell r="B62" t="str">
            <v>2. Una vez revisados y avalados por la OAC, se procederá a solicitar a OAP su formalización e inclusión en el mapa de procesos de la OAC.</v>
          </cell>
          <cell r="C62" t="str">
            <v>Procedimiento Desactualizado</v>
          </cell>
          <cell r="D62" t="str">
            <v>Terminado</v>
          </cell>
          <cell r="E62">
            <v>100</v>
          </cell>
          <cell r="F62" t="str">
            <v>Interno</v>
          </cell>
          <cell r="G62" t="str">
            <v>Nohra Lucia Forero Cespedes - cnforero2</v>
          </cell>
          <cell r="H62" t="str">
            <v>OAC - OFICINA ASESORA DE COMUNICACIONES</v>
          </cell>
          <cell r="I62" t="str">
            <v>Carlos Andres Espejo Osorio - pcespejo1</v>
          </cell>
          <cell r="J62" t="str">
            <v>Oscar Fabian Cortes Manrique - cocortes2</v>
          </cell>
          <cell r="K62">
            <v>42767</v>
          </cell>
          <cell r="L62">
            <v>42855</v>
          </cell>
          <cell r="M62" t="str">
            <v>Gestión</v>
          </cell>
          <cell r="N62" t="str">
            <v>Gestión</v>
          </cell>
        </row>
        <row r="63">
          <cell r="A63" t="str">
            <v>Accion_684</v>
          </cell>
          <cell r="B63" t="str">
            <v>1. Solicitar a los contratistas y funcionarios que los equipos de computo que vayan a utilizar dentro del IDU, cuenten con las licencias respectivas</v>
          </cell>
          <cell r="C63" t="str">
            <v>Uso de Computadores de Contratistas</v>
          </cell>
          <cell r="D63" t="str">
            <v>Terminado</v>
          </cell>
          <cell r="E63">
            <v>100</v>
          </cell>
          <cell r="F63" t="str">
            <v>Interno</v>
          </cell>
          <cell r="G63" t="str">
            <v>Nohra Lucia Forero Cespedes - cnforero2</v>
          </cell>
          <cell r="H63" t="str">
            <v>OAC - OFICINA ASESORA DE COMUNICACIONES</v>
          </cell>
          <cell r="I63" t="str">
            <v>Carlos Andres Espejo Osorio - pcespejo1</v>
          </cell>
          <cell r="J63" t="str">
            <v>Oscar Fabian Cortes Manrique - cocortes2</v>
          </cell>
          <cell r="K63">
            <v>42795</v>
          </cell>
          <cell r="L63">
            <v>42886</v>
          </cell>
          <cell r="M63" t="str">
            <v>Gestión</v>
          </cell>
          <cell r="N63" t="str">
            <v>Gestión</v>
          </cell>
        </row>
        <row r="64">
          <cell r="A64" t="str">
            <v>Accion_685</v>
          </cell>
          <cell r="B64" t="str">
            <v>2. Solicitar a la Entidad y gestionar la compra de equipos y licencias requeridas, para la realización de las actividades de diseño grafico y realización de video de la OAC</v>
          </cell>
          <cell r="C64" t="str">
            <v>Uso de Computadores de Contratistas</v>
          </cell>
          <cell r="D64" t="str">
            <v>Terminado</v>
          </cell>
          <cell r="E64">
            <v>100</v>
          </cell>
          <cell r="F64" t="str">
            <v>Interno</v>
          </cell>
          <cell r="G64" t="str">
            <v>Nohra Lucia Forero Cespedes - cnforero2</v>
          </cell>
          <cell r="H64" t="str">
            <v>OAC - OFICINA ASESORA DE COMUNICACIONES</v>
          </cell>
          <cell r="I64" t="str">
            <v>Carlos Andres Espejo Osorio - pcespejo1</v>
          </cell>
          <cell r="J64" t="str">
            <v>Oscar Fabian Cortes Manrique - cocortes2</v>
          </cell>
          <cell r="K64">
            <v>42795</v>
          </cell>
          <cell r="L64">
            <v>42886</v>
          </cell>
          <cell r="M64" t="str">
            <v>Gestión</v>
          </cell>
          <cell r="N64" t="str">
            <v>Gestión</v>
          </cell>
        </row>
        <row r="65">
          <cell r="A65" t="str">
            <v>Accion_686</v>
          </cell>
          <cell r="B65" t="str">
            <v>1. El proyecto Intersección Avenida El Rincón por Avenida Boyacá, fue incluido en la presente administración BOGOTA MEJOR PARA TODOS, mediante el acuerdo 645 del 2016, "POR EL CUAL SE ADOPTA EL PLAN DE DESARROLLO ECONOMICO, SOCIAL, AMBIENTAL Y DE OBRAS PÚBLICAS PARA BOGOTA D.C 2016 - 2020, mediante el artículo 122, Plazos Ejecución de Obras de Acuerdos de Valorización, el cual define como nuevo plazo para inciar la etapa de construcción de las obras financiadas por contribución de valorización, el 31 de Diciembre del 2018 como término máximo.</v>
          </cell>
          <cell r="C65" t="str">
            <v>Proyectos relacionados con la fuente de recursos de valorización, cuentan con documento que otorga la viabilidad predial pero no se ha dado inicio a la obra</v>
          </cell>
          <cell r="D65" t="str">
            <v>En Progreso</v>
          </cell>
          <cell r="E65">
            <v>100</v>
          </cell>
          <cell r="F65" t="str">
            <v>Interno</v>
          </cell>
          <cell r="G65" t="str">
            <v>Consuelo Mercedes Russi Suarez - ccrussis1</v>
          </cell>
          <cell r="H65" t="str">
            <v>SGI - SUBDIRECCIÓN GENERAL DE INFRAESTRUCTURA</v>
          </cell>
          <cell r="I65" t="str">
            <v>Edgar Francisco Uribe Ramos - peuriber1</v>
          </cell>
          <cell r="J65" t="str">
            <v>Claudia Ximena Moya Hederich - ccmoyahe1</v>
          </cell>
          <cell r="K65">
            <v>42887</v>
          </cell>
          <cell r="L65">
            <v>43465</v>
          </cell>
          <cell r="M65" t="str">
            <v>Gestión</v>
          </cell>
          <cell r="N65" t="str">
            <v>Gestión</v>
          </cell>
        </row>
        <row r="66">
          <cell r="A66" t="str">
            <v>Accion_687</v>
          </cell>
          <cell r="B66" t="str">
            <v>2. La construcción de la obra Av, San Antonio desde la Avenida Boyacá (AK 72) hasta la Avenida Paseo de los Libertadores, fue programada para ejecutarse en dos fases. La primera fase corresponde a la construcción del tablero sur elevado de la AV San Antonio por Autopista Norte, la cual se encuentra en ejecución a traves del contrato IDU-1838-2016. La segunda fase se encuentra actualmente en ejecución de estudios y diseños con el contrato IDU-1267-2014 y su respectiva interventoria con el contrato IDU-1257-2014. La construccion esta estimada para la vigencia del año 2017, una vez se cuente con la viabilidad predial. Este proyecto hacer parte del plan de desarrollo BOGOTA MEJOR PARA TODOS, el cual define como nuevo plazo de Ejecución de Obras de Acuerdos de Valorización el 31 de Diciembre del 2018 como término máximo.</v>
          </cell>
          <cell r="C66" t="str">
            <v>Proyecto la construcción del tablero sur elevado de al AV San Antonio por Autopista Norte</v>
          </cell>
          <cell r="D66" t="str">
            <v>Cerrado</v>
          </cell>
          <cell r="E66">
            <v>100</v>
          </cell>
          <cell r="F66" t="str">
            <v>Interno</v>
          </cell>
          <cell r="G66" t="str">
            <v>Consuelo Mercedes Russi Suarez - ccrussis1</v>
          </cell>
          <cell r="H66" t="str">
            <v>SGI - SUBDIRECCIÓN GENERAL DE INFRAESTRUCTURA</v>
          </cell>
          <cell r="I66" t="str">
            <v>Edgar Francisco Uribe Ramos - peuriber1</v>
          </cell>
          <cell r="J66" t="str">
            <v>Claudia Ximena Moya Hederich - ccmoyahe1</v>
          </cell>
          <cell r="K66">
            <v>42736</v>
          </cell>
          <cell r="L66">
            <v>43100</v>
          </cell>
          <cell r="M66" t="str">
            <v>Gestión</v>
          </cell>
          <cell r="N66" t="str">
            <v>Gestión</v>
          </cell>
        </row>
        <row r="67">
          <cell r="A67" t="str">
            <v>Accion_688</v>
          </cell>
          <cell r="B67" t="str">
            <v>1. Se ajustó el cronograma de la obra, de acuerdo a la disponibilidad predial de manera que se lograra avanzar y evitar mayores demoras en el proyecto. De acuerdo a lo establecido Manual INTERVENTORÍA Y/O SUPERVISIÓN DE CONTRATOS VERSIÓN 3</v>
          </cell>
          <cell r="C67" t="str">
            <v>El proyecto cuenta con 24 torres y 4 estaciones, las cuales se pueden manejar como frentes de trabajo independientes</v>
          </cell>
          <cell r="D67" t="str">
            <v>Cerrado</v>
          </cell>
          <cell r="E67">
            <v>100</v>
          </cell>
          <cell r="F67" t="str">
            <v>Interno</v>
          </cell>
          <cell r="G67" t="str">
            <v>Consuelo Mercedes Russi Suarez - ccrussis1</v>
          </cell>
          <cell r="H67" t="str">
            <v>SGI - SUBDIRECCIÓN GENERAL DE INFRAESTRUCTURA</v>
          </cell>
          <cell r="I67" t="str">
            <v>Edgar Francisco Uribe Ramos - peuriber1</v>
          </cell>
          <cell r="J67" t="str">
            <v>Claudia Ximena Moya Hederich - ccmoyahe1</v>
          </cell>
          <cell r="K67">
            <v>42675</v>
          </cell>
          <cell r="L67">
            <v>42794</v>
          </cell>
          <cell r="M67" t="str">
            <v>Gestión</v>
          </cell>
          <cell r="N67" t="str">
            <v>Gestión</v>
          </cell>
        </row>
        <row r="68">
          <cell r="A68" t="str">
            <v>Accion_689</v>
          </cell>
          <cell r="B68" t="str">
            <v>2. Se elaboró un consolidado del estado actual de los predios del proyecto, el cual contribuyó a tomar la decisión de prorrogar el contrato en el mes de Diciembre del 2016.</v>
          </cell>
          <cell r="C68" t="str">
            <v>El proyecto cuenta con 24 torres y 4 estaciones, las cuales se pueden manejar como frentes de trabajo independientes</v>
          </cell>
          <cell r="D68" t="str">
            <v>Cerrado</v>
          </cell>
          <cell r="E68">
            <v>100</v>
          </cell>
          <cell r="F68" t="str">
            <v>Interno</v>
          </cell>
          <cell r="G68" t="str">
            <v>Consuelo Mercedes Russi Suarez - ccrussis1</v>
          </cell>
          <cell r="H68" t="str">
            <v>SGI - SUBDIRECCIÓN GENERAL DE INFRAESTRUCTURA</v>
          </cell>
          <cell r="I68" t="str">
            <v>Edgar Francisco Uribe Ramos - peuriber1</v>
          </cell>
          <cell r="J68" t="str">
            <v>Claudia Ximena Moya Hederich - ccmoyahe1</v>
          </cell>
          <cell r="K68">
            <v>42692</v>
          </cell>
          <cell r="L68">
            <v>42794</v>
          </cell>
          <cell r="M68" t="str">
            <v>Gestión</v>
          </cell>
          <cell r="N68" t="str">
            <v>Gestión</v>
          </cell>
        </row>
        <row r="69">
          <cell r="A69" t="str">
            <v>Accion_690</v>
          </cell>
          <cell r="B69" t="str">
            <v>3. Se hará mayor énfasis en las reuniones mensuales con la DTDP y la DTC con el fin de continuar el seguimiento riguroso a los compromisos pactados frente a los avances en los procesos de adquisición predial.</v>
          </cell>
          <cell r="C69" t="str">
            <v>El proyecto cuenta con 24 torres y 4 estaciones</v>
          </cell>
          <cell r="D69" t="str">
            <v>Cerrado</v>
          </cell>
          <cell r="E69">
            <v>100</v>
          </cell>
          <cell r="F69" t="str">
            <v>Interno</v>
          </cell>
          <cell r="G69" t="str">
            <v>Consuelo Mercedes Russi Suarez - ccrussis1</v>
          </cell>
          <cell r="H69" t="str">
            <v>SGI - SUBDIRECCIÓN GENERAL DE INFRAESTRUCTURA</v>
          </cell>
          <cell r="I69" t="str">
            <v>Edgar Francisco Uribe Ramos - peuriber1</v>
          </cell>
          <cell r="J69" t="str">
            <v>Claudia Ximena Moya Hederich - ccmoyahe1</v>
          </cell>
          <cell r="K69">
            <v>42767</v>
          </cell>
          <cell r="L69">
            <v>43070</v>
          </cell>
          <cell r="M69" t="str">
            <v>Gestión</v>
          </cell>
          <cell r="N69" t="str">
            <v>Gestión</v>
          </cell>
        </row>
        <row r="70">
          <cell r="A70" t="str">
            <v>Accion_691</v>
          </cell>
          <cell r="B70" t="str">
            <v>Generar una directriz desde la SGJ para recordar a las áreas ordenadoras el cumplimiento de los plazos máximos de publicación de los documentos en los portales de contratación</v>
          </cell>
          <cell r="C70" t="str">
            <v>Oportuna publicación electrónica de los documentos producto de las diferentes fases contractuales</v>
          </cell>
          <cell r="D70" t="str">
            <v>Cerrado</v>
          </cell>
          <cell r="E70">
            <v>100</v>
          </cell>
          <cell r="F70" t="str">
            <v>Interno</v>
          </cell>
          <cell r="G70" t="str">
            <v>Consuelo Mercedes Russi Suarez - ccrussis1</v>
          </cell>
          <cell r="H70" t="str">
            <v>DTPS - DIRECCIÓN TÉCNICA DE PROCESOS SELECTIVOS</v>
          </cell>
          <cell r="I70" t="str">
            <v>Ferney Baquero Figueredo - pfbaquer1</v>
          </cell>
          <cell r="J70" t="str">
            <v>Sayda Yolanda Ochica Vargas - psochica1</v>
          </cell>
          <cell r="K70">
            <v>42758</v>
          </cell>
          <cell r="L70">
            <v>42849</v>
          </cell>
          <cell r="M70" t="str">
            <v>Gestión</v>
          </cell>
          <cell r="N70" t="str">
            <v>Gestión</v>
          </cell>
        </row>
        <row r="71">
          <cell r="A71" t="str">
            <v>Accion_692</v>
          </cell>
          <cell r="B71" t="str">
            <v>Enviar un comunicado a todas las áreas de apoyo y misionales sobre la aplicación debida de la guía "GUDP017_ELABORACION_PRESUPUESTO_CONTRATOS_OBRA_CONSULTORIA_INTERVENTORIA ó en su defecto solicitar la revisión de la guía al área responsable de la misma</v>
          </cell>
          <cell r="C71" t="str">
            <v>Tomar y evidenciar acciones correctivas sobre el riesgo materializado R.GC.06 “Declaratoria de desierta en los procesos de selección”</v>
          </cell>
          <cell r="D71" t="str">
            <v>Cerrado</v>
          </cell>
          <cell r="E71">
            <v>100</v>
          </cell>
          <cell r="F71" t="str">
            <v>Interno</v>
          </cell>
          <cell r="G71" t="str">
            <v>Consuelo Mercedes Russi Suarez - ccrussis1</v>
          </cell>
          <cell r="H71" t="str">
            <v>DTPS - DIRECCIÓN TÉCNICA DE PROCESOS SELECTIVOS</v>
          </cell>
          <cell r="I71" t="str">
            <v>Ferney Baquero Figueredo - pfbaquer1</v>
          </cell>
          <cell r="J71" t="str">
            <v>Sayda Yolanda Ochica Vargas - psochica1</v>
          </cell>
          <cell r="K71">
            <v>42758</v>
          </cell>
          <cell r="L71">
            <v>42940</v>
          </cell>
          <cell r="M71" t="str">
            <v>Gestión</v>
          </cell>
          <cell r="N71" t="str">
            <v>Gestión</v>
          </cell>
        </row>
        <row r="72">
          <cell r="A72" t="str">
            <v>Accion_693</v>
          </cell>
          <cell r="B72" t="str">
            <v>Replanteamiento de los indicadores de gestión que evaluan el desempeño del área</v>
          </cell>
          <cell r="C72" t="str">
            <v>Evidenciar la gestión adelantada por la dependencia, cuando no se alcanzan las metas trazadas</v>
          </cell>
          <cell r="D72" t="str">
            <v>Cerrado</v>
          </cell>
          <cell r="E72">
            <v>100</v>
          </cell>
          <cell r="F72" t="str">
            <v>Interno</v>
          </cell>
          <cell r="G72" t="str">
            <v>Consuelo Mercedes Russi Suarez - ccrussis1</v>
          </cell>
          <cell r="H72" t="str">
            <v>DTPS - DIRECCIÓN TÉCNICA DE PROCESOS SELECTIVOS</v>
          </cell>
          <cell r="I72" t="str">
            <v>Ferney Baquero Figueredo - pfbaquer1</v>
          </cell>
          <cell r="J72" t="str">
            <v>Sayda Yolanda Ochica Vargas - psochica1</v>
          </cell>
          <cell r="K72">
            <v>42719</v>
          </cell>
          <cell r="L72">
            <v>42809</v>
          </cell>
          <cell r="M72" t="str">
            <v>Gestión</v>
          </cell>
          <cell r="N72" t="str">
            <v>Gestión</v>
          </cell>
        </row>
        <row r="73">
          <cell r="A73" t="str">
            <v>Accion_694</v>
          </cell>
          <cell r="B73" t="str">
            <v>Generar una directriz de la SGJ-DTPS para fomentar el cumplimiento de los plazos máximos de publicación de los documentos en los portales de contratación</v>
          </cell>
          <cell r="C73" t="str">
            <v>Evidenciar la gestión adelantada por la dependencia, cuando no se alcanzan las metas trazadas en los indicadores de gestión</v>
          </cell>
          <cell r="D73" t="str">
            <v>Cerrado</v>
          </cell>
          <cell r="E73">
            <v>100</v>
          </cell>
          <cell r="F73" t="str">
            <v>Interno</v>
          </cell>
          <cell r="G73" t="str">
            <v>Consuelo Mercedes Russi Suarez - ccrussis1</v>
          </cell>
          <cell r="H73" t="str">
            <v>DTPS - DIRECCIÓN TÉCNICA DE PROCESOS SELECTIVOS</v>
          </cell>
          <cell r="I73" t="str">
            <v>Ferney Baquero Figueredo - pfbaquer1</v>
          </cell>
          <cell r="J73" t="str">
            <v>Sayda Yolanda Ochica Vargas - psochica1</v>
          </cell>
          <cell r="K73">
            <v>42758</v>
          </cell>
          <cell r="L73">
            <v>42849</v>
          </cell>
          <cell r="M73" t="str">
            <v>Gestión</v>
          </cell>
          <cell r="N73" t="str">
            <v>Gestión</v>
          </cell>
        </row>
        <row r="74">
          <cell r="A74" t="str">
            <v>Accion_695</v>
          </cell>
          <cell r="B74" t="str">
            <v>Reforzar el equipo de trabajo de la DTPS para efectos del manejo y control integral del tema de indicadores y planes</v>
          </cell>
          <cell r="C74" t="str">
            <v>Evidenciar la gestión adelantada por la dependencia, cuando no se alcanzan las metas trazadas en los indicadores de gestión</v>
          </cell>
          <cell r="D74" t="str">
            <v>Cerrado</v>
          </cell>
          <cell r="E74">
            <v>100</v>
          </cell>
          <cell r="F74" t="str">
            <v>Interno</v>
          </cell>
          <cell r="G74" t="str">
            <v>Consuelo Mercedes Russi Suarez - ccrussis1</v>
          </cell>
          <cell r="H74" t="str">
            <v>DTPS - DIRECCIÓN TÉCNICA DE PROCESOS SELECTIVOS</v>
          </cell>
          <cell r="I74" t="str">
            <v>Ferney Baquero Figueredo - pfbaquer1</v>
          </cell>
          <cell r="J74" t="str">
            <v>Sayda Yolanda Ochica Vargas - psochica1</v>
          </cell>
          <cell r="K74">
            <v>42758</v>
          </cell>
          <cell r="L74">
            <v>42849</v>
          </cell>
          <cell r="M74" t="str">
            <v>Gestión</v>
          </cell>
          <cell r="N74" t="str">
            <v>Gestión</v>
          </cell>
        </row>
        <row r="75">
          <cell r="A75" t="str">
            <v>Accion_696</v>
          </cell>
          <cell r="B75" t="str">
            <v>Actualizar el Procedimiento de Liquidación de contratos y/o convenios una vez se actualice el manual de supervisión e interventoría del IDU.</v>
          </cell>
          <cell r="C75" t="str">
            <v>Incumplimiento en los términos establecidos en el Plan de Mejoramiento suscrito con la Contraloría de Bogotá en cuanto la actualización del Procedimiento Liquidación de Contratos y/o convenios.</v>
          </cell>
          <cell r="D75" t="str">
            <v>Cerrado</v>
          </cell>
          <cell r="E75">
            <v>100</v>
          </cell>
          <cell r="F75" t="str">
            <v>Interno</v>
          </cell>
          <cell r="G75" t="str">
            <v>Consuelo Mercedes Russi Suarez - ccrussis1</v>
          </cell>
          <cell r="H75" t="str">
            <v>DTGC - DIRECCIÓN TÉCNICA DE GESTION CONTRACTUAL</v>
          </cell>
          <cell r="I75" t="str">
            <v>Sandra Liliana Roya Blanco - psroyabl1</v>
          </cell>
          <cell r="J75" t="str">
            <v>Johana Paola Lamilla Sanchez - cjlamill1</v>
          </cell>
          <cell r="K75">
            <v>42716</v>
          </cell>
          <cell r="L75">
            <v>43080</v>
          </cell>
          <cell r="M75" t="str">
            <v>Gestión</v>
          </cell>
          <cell r="N75" t="str">
            <v>Gestión</v>
          </cell>
        </row>
        <row r="76">
          <cell r="A76" t="str">
            <v>Accion_697</v>
          </cell>
          <cell r="B76" t="str">
            <v>Planear y llevar a cabo de acuerdo con la disponibilidad de recursos las evaluaciones Expost de los Proyectos.</v>
          </cell>
          <cell r="C76" t="str">
            <v>Oficializar nuevas Encuestas de evaluación Ex Post del Proyecto</v>
          </cell>
          <cell r="D76" t="str">
            <v>Cerrado</v>
          </cell>
          <cell r="E76">
            <v>100</v>
          </cell>
          <cell r="F76" t="str">
            <v>Interno</v>
          </cell>
          <cell r="G76" t="str">
            <v>Consuelo Mercedes Russi Suarez - ccrussis1</v>
          </cell>
          <cell r="H76" t="str">
            <v>DTDP - DIRECCIÓN TÉCNICA DE PREDIOS</v>
          </cell>
          <cell r="I76" t="str">
            <v>Martha Alvarez Escobar - pmalvare1</v>
          </cell>
          <cell r="J76" t="str">
            <v>Gemma Edith Lozano Ramirez - cglozano2</v>
          </cell>
          <cell r="K76">
            <v>42752</v>
          </cell>
          <cell r="L76">
            <v>43100</v>
          </cell>
          <cell r="M76" t="str">
            <v>Gestión</v>
          </cell>
          <cell r="N76" t="str">
            <v>Gestión</v>
          </cell>
        </row>
        <row r="77">
          <cell r="A77" t="str">
            <v>Accion_698</v>
          </cell>
          <cell r="B77" t="str">
            <v>Realizar un seguimiento puntual a la información reportada en los Tableros de control.</v>
          </cell>
          <cell r="C77" t="str">
            <v>Diferencias entre la información oficial reportada de la DTDP en el tablero de control, las comunicaciones de viabilidad y el informe de avance predial 20163250237433</v>
          </cell>
          <cell r="D77" t="str">
            <v>Cerrado</v>
          </cell>
          <cell r="E77">
            <v>100</v>
          </cell>
          <cell r="F77" t="str">
            <v>Interno</v>
          </cell>
          <cell r="G77" t="str">
            <v>Consuelo Mercedes Russi Suarez - ccrussis1</v>
          </cell>
          <cell r="H77" t="str">
            <v>DTDP - DIRECCIÓN TÉCNICA DE PREDIOS</v>
          </cell>
          <cell r="I77" t="str">
            <v>Martha Alvarez Escobar - pmalvare1</v>
          </cell>
          <cell r="J77" t="str">
            <v>Gemma Edith Lozano Ramirez - cglozano2</v>
          </cell>
          <cell r="K77">
            <v>42752</v>
          </cell>
          <cell r="L77">
            <v>43100</v>
          </cell>
          <cell r="M77" t="str">
            <v>Gestión</v>
          </cell>
          <cell r="N77" t="str">
            <v>Gestión</v>
          </cell>
        </row>
        <row r="78">
          <cell r="A78" t="str">
            <v>Accion_699</v>
          </cell>
          <cell r="B78" t="str">
            <v>Mitigar el impacto en los tiempos de los tramites con Entidades Externas: Unidad Administrativa Especial de Catastro Distrital ( Avalúos Comerciales y Certificado de Cabida y Linderos). Notarias Publicas ( Tramites en elaboración de escrituras publicas). Oficinas de registro de Instrumentos Públicos ( inscripciones de ofertas y transferencias de titularidad de dominio a nombre del Instituto de Desarrollo Urbano). Comunidad: Acompañamiento social integral a la población impactada en el proceso de Gestión predial.</v>
          </cell>
          <cell r="C78" t="str">
            <v>Los Indicadores “Ejecución Presupuestal Pasivos Exigibles” y “Ejecución presupuestal Inversión de la vigencia” se observa un cumplimiento inferior al 70%</v>
          </cell>
          <cell r="D78" t="str">
            <v>Cerrado</v>
          </cell>
          <cell r="E78">
            <v>100</v>
          </cell>
          <cell r="F78" t="str">
            <v>Interno</v>
          </cell>
          <cell r="G78" t="str">
            <v>Consuelo Mercedes Russi Suarez - ccrussis1</v>
          </cell>
          <cell r="H78" t="str">
            <v>DTDP - DIRECCIÓN TÉCNICA DE PREDIOS</v>
          </cell>
          <cell r="I78" t="str">
            <v>Martha Alvarez Escobar - pmalvare1</v>
          </cell>
          <cell r="J78" t="str">
            <v>Gemma Edith Lozano Ramirez - cglozano2</v>
          </cell>
          <cell r="K78">
            <v>42752</v>
          </cell>
          <cell r="L78">
            <v>43070</v>
          </cell>
          <cell r="M78" t="str">
            <v>Gestión</v>
          </cell>
          <cell r="N78" t="str">
            <v>Gestión</v>
          </cell>
        </row>
        <row r="79">
          <cell r="A79" t="str">
            <v>Accion_700</v>
          </cell>
          <cell r="B79" t="str">
            <v>Solicitar ajustes a la OAP en el modelo de indicadores</v>
          </cell>
          <cell r="C79" t="str">
            <v>Evaluación indicadores que superan el 100% de ejecución</v>
          </cell>
          <cell r="D79" t="str">
            <v>Cerrado</v>
          </cell>
          <cell r="E79">
            <v>100</v>
          </cell>
          <cell r="F79" t="str">
            <v>Interno</v>
          </cell>
          <cell r="G79" t="str">
            <v>Consuelo Mercedes Russi Suarez - ccrussis1</v>
          </cell>
          <cell r="H79" t="str">
            <v>DTDP - DIRECCIÓN TÉCNICA DE PREDIOS</v>
          </cell>
          <cell r="I79" t="str">
            <v>Martha Alvarez Escobar - pmalvare1</v>
          </cell>
          <cell r="J79" t="str">
            <v>Gemma Edith Lozano Ramirez - cglozano2</v>
          </cell>
          <cell r="K79">
            <v>42736</v>
          </cell>
          <cell r="L79">
            <v>43070</v>
          </cell>
          <cell r="M79" t="str">
            <v>Gestión</v>
          </cell>
          <cell r="N79" t="str">
            <v>Gestión</v>
          </cell>
        </row>
        <row r="80">
          <cell r="A80" t="str">
            <v>Accion_701</v>
          </cell>
          <cell r="B80" t="str">
            <v>Realizar revisión de los casos que se encuentran como suspendidos y solicitar realizar el cambio de requerimientos a CAMBIOS ya que obedecen a Desarrollos</v>
          </cell>
          <cell r="C80" t="str">
            <v>En el sistema ARANDA, 14 casos se encuentran en estado suspendido, se observó que en dicho estado la dependencia no puede hacer seguimiento del trámite que se le está dando por parte de la STRT.</v>
          </cell>
          <cell r="D80" t="str">
            <v>Cerrado</v>
          </cell>
          <cell r="E80">
            <v>100</v>
          </cell>
          <cell r="F80" t="str">
            <v>Interno</v>
          </cell>
          <cell r="G80" t="str">
            <v>Consuelo Mercedes Russi Suarez - ccrussis1</v>
          </cell>
          <cell r="H80" t="str">
            <v>DTDP - DIRECCIÓN TÉCNICA DE PREDIOS</v>
          </cell>
          <cell r="I80" t="str">
            <v>Martha Alvarez Escobar - pmalvare1</v>
          </cell>
          <cell r="J80" t="str">
            <v>Gemma Edith Lozano Ramirez - cglozano2</v>
          </cell>
          <cell r="K80">
            <v>42736</v>
          </cell>
          <cell r="L80">
            <v>43070</v>
          </cell>
          <cell r="M80" t="str">
            <v>Gestión</v>
          </cell>
          <cell r="N80" t="str">
            <v>Gestión</v>
          </cell>
        </row>
        <row r="81">
          <cell r="A81" t="str">
            <v>Accion_702</v>
          </cell>
          <cell r="B81" t="str">
            <v>1. Socializar las etapas y establecer los responsables de cada etapa del diligenciamiento del formato</v>
          </cell>
          <cell r="C81" t="str">
            <v>Uso Inadecuado de Formatos</v>
          </cell>
          <cell r="D81" t="str">
            <v>Terminado</v>
          </cell>
          <cell r="E81">
            <v>100</v>
          </cell>
          <cell r="F81" t="str">
            <v>Interno</v>
          </cell>
          <cell r="G81" t="str">
            <v>Nohra Lucia Forero Cespedes - cnforero2</v>
          </cell>
          <cell r="H81" t="str">
            <v>OAC - OFICINA ASESORA DE COMUNICACIONES</v>
          </cell>
          <cell r="I81" t="str">
            <v>Carlos Andres Espejo Osorio - pcespejo1</v>
          </cell>
          <cell r="J81" t="str">
            <v>Oscar Fabian Cortes Manrique - cocortes2</v>
          </cell>
          <cell r="K81">
            <v>42750</v>
          </cell>
          <cell r="L81">
            <v>42824</v>
          </cell>
          <cell r="M81" t="str">
            <v>Gestión</v>
          </cell>
          <cell r="N81" t="str">
            <v>Gestión</v>
          </cell>
        </row>
        <row r="82">
          <cell r="A82" t="str">
            <v>Accion_703</v>
          </cell>
          <cell r="B82" t="str">
            <v>2. Diligenciar la totalidad de campos establecidos en el formato FO-CO-01 Elaboración de Elementos de Divulgación y obtener la firma del jefe del área y del jefe de comunicaciones en señal de aprobación de lo descrito en el formato.</v>
          </cell>
          <cell r="C82" t="str">
            <v>Uso Inadecuado de Formatos</v>
          </cell>
          <cell r="D82" t="str">
            <v>Terminado</v>
          </cell>
          <cell r="E82">
            <v>100</v>
          </cell>
          <cell r="F82" t="str">
            <v>Interno</v>
          </cell>
          <cell r="G82" t="str">
            <v>Nohra Lucia Forero Cespedes - cnforero2</v>
          </cell>
          <cell r="H82" t="str">
            <v>OAC - OFICINA ASESORA DE COMUNICACIONES</v>
          </cell>
          <cell r="I82" t="str">
            <v>Carlos Andres Espejo Osorio - pcespejo1</v>
          </cell>
          <cell r="J82" t="str">
            <v>Oscar Fabian Cortes Manrique - cocortes2</v>
          </cell>
          <cell r="K82">
            <v>42750</v>
          </cell>
          <cell r="L82">
            <v>42825</v>
          </cell>
          <cell r="M82" t="str">
            <v>Gestión</v>
          </cell>
          <cell r="N82" t="str">
            <v>Gestión</v>
          </cell>
        </row>
        <row r="83">
          <cell r="A83" t="str">
            <v>Accion_704</v>
          </cell>
          <cell r="B83" t="str">
            <v>Solicitar y/o requerir de la Dirección Técnica de Proyectos que la remisión o traslado de estos insumos se formalice a través de un memorando.</v>
          </cell>
          <cell r="C83" t="str">
            <v>No hay recepción formal mediante memorando Orfeo</v>
          </cell>
          <cell r="D83" t="str">
            <v>Cerrado</v>
          </cell>
          <cell r="E83">
            <v>100</v>
          </cell>
          <cell r="F83" t="str">
            <v>Interno</v>
          </cell>
          <cell r="G83" t="str">
            <v>Luis Fernando Leiva Sanchez - plleiva1</v>
          </cell>
          <cell r="H83" t="str">
            <v>DTP - DIRECCIÓN TÉCNICA DE PROYECTOS</v>
          </cell>
          <cell r="I83" t="str">
            <v>Jorge Mauricio Reyes Velandia - pjreyesv1</v>
          </cell>
          <cell r="J83" t="str">
            <v>Imelda Bernal Raquira - cibernal1</v>
          </cell>
          <cell r="K83">
            <v>42736</v>
          </cell>
          <cell r="L83">
            <v>42855</v>
          </cell>
          <cell r="M83" t="str">
            <v>Gestión</v>
          </cell>
          <cell r="N83" t="str">
            <v>Gestión</v>
          </cell>
        </row>
        <row r="84">
          <cell r="A84" t="str">
            <v>Accion_705</v>
          </cell>
          <cell r="B84" t="str">
            <v>Solicitar a la Subdirección Técnica de Recursos Físicos la creación de las directrices necesarias para la creación de una referencia que sea transversal a todo el proceso de un proyecto en las diferentes áreas que intervienen en su consolidación. Dicha referencia deberá permitir que en cualquier etapa del proyecto se pueda conocer en cuál expediente se conglomeraron los documentos de los procesos y áreas del Instituto por los cuales ha transitado un proyecto.</v>
          </cell>
          <cell r="C84" t="str">
            <v>Desarticulación de los expedientes ORFEO</v>
          </cell>
          <cell r="D84" t="str">
            <v>Cerrado</v>
          </cell>
          <cell r="E84">
            <v>100</v>
          </cell>
          <cell r="F84" t="str">
            <v>Interno</v>
          </cell>
          <cell r="G84" t="str">
            <v>Luis Fernando Leiva Sanchez - plleiva1</v>
          </cell>
          <cell r="H84" t="str">
            <v>DTP - DIRECCIÓN TÉCNICA DE PROYECTOS</v>
          </cell>
          <cell r="I84" t="str">
            <v>Jorge Mauricio Reyes Velandia - pjreyesv1</v>
          </cell>
          <cell r="J84" t="str">
            <v>Imelda Bernal Raquira - cibernal1</v>
          </cell>
          <cell r="K84">
            <v>42736</v>
          </cell>
          <cell r="L84">
            <v>42901</v>
          </cell>
          <cell r="M84" t="str">
            <v>Gestión</v>
          </cell>
          <cell r="N84" t="str">
            <v>Gestión</v>
          </cell>
        </row>
        <row r="85">
          <cell r="A85" t="str">
            <v>Accion_706</v>
          </cell>
          <cell r="B85" t="str">
            <v>La DTD generará un memorando a la Subdirección Técnica de Tesorería y Recaudo, solicitando la revisión e implementar controles en el sistema Pronto Pago, acorde a las causas identificadas.</v>
          </cell>
          <cell r="C85" t="str">
            <v>Ausencia de controles en el Sistema Pronto Pago</v>
          </cell>
          <cell r="D85" t="str">
            <v>Cerrado</v>
          </cell>
          <cell r="E85">
            <v>100</v>
          </cell>
          <cell r="F85" t="str">
            <v>Interno</v>
          </cell>
          <cell r="G85" t="str">
            <v>Luis Fernando Leiva Sanchez - plleiva1</v>
          </cell>
          <cell r="H85" t="str">
            <v>DTP - DIRECCIÓN TÉCNICA DE PROYECTOS</v>
          </cell>
          <cell r="I85" t="str">
            <v>Jorge Mauricio Reyes Velandia - pjreyesv1</v>
          </cell>
          <cell r="J85" t="str">
            <v>Imelda Bernal Raquira - cibernal1</v>
          </cell>
          <cell r="K85">
            <v>42736</v>
          </cell>
          <cell r="L85">
            <v>42901</v>
          </cell>
          <cell r="M85" t="str">
            <v>Gestión</v>
          </cell>
          <cell r="N85" t="str">
            <v>Gestión</v>
          </cell>
        </row>
        <row r="86">
          <cell r="A86" t="str">
            <v>Accion_707</v>
          </cell>
          <cell r="B86" t="str">
            <v>Solicitar a la Subdirección General Jurídica la revisión y ajuste del procedimiento PR-GC-06 “Declaratoria de incumplimiento para la imposición de multa, clausula penal, caducidad y/o afectación de la garantía única de cumplimiento”, con el propósito de lograr la efectividad en los procesos sancionatorios.</v>
          </cell>
          <cell r="C86" t="str">
            <v>Inefectivos procesos sancionatorios</v>
          </cell>
          <cell r="D86" t="str">
            <v>Cerrado</v>
          </cell>
          <cell r="E86">
            <v>100</v>
          </cell>
          <cell r="F86" t="str">
            <v>Interno</v>
          </cell>
          <cell r="G86" t="str">
            <v>Luis Fernando Leiva Sanchez - plleiva1</v>
          </cell>
          <cell r="H86" t="str">
            <v>DTP - DIRECCIÓN TÉCNICA DE PROYECTOS</v>
          </cell>
          <cell r="I86" t="str">
            <v>Jorge Mauricio Reyes Velandia - pjreyesv1</v>
          </cell>
          <cell r="J86" t="str">
            <v>Imelda Bernal Raquira - cibernal1</v>
          </cell>
          <cell r="K86">
            <v>42736</v>
          </cell>
          <cell r="L86">
            <v>42901</v>
          </cell>
          <cell r="M86" t="str">
            <v>Gestión</v>
          </cell>
          <cell r="N86" t="str">
            <v>Gestión</v>
          </cell>
        </row>
        <row r="87">
          <cell r="A87" t="str">
            <v>Accion_708</v>
          </cell>
          <cell r="B87" t="str">
            <v>Remitir comunicación de solicitud de viabilidad técnica de los proyectos IDU a la Secretaría Distrital de Planeación, indicando expresamente que se requiere realizar la socialización del proyecto con los privados presuntamente afectados con dichos proyectos.</v>
          </cell>
          <cell r="C87" t="str">
            <v>Deficiente interacción y/o coordinación con la Secretaria Distrital de Planeación</v>
          </cell>
          <cell r="D87" t="str">
            <v>Cerrado</v>
          </cell>
          <cell r="E87">
            <v>100</v>
          </cell>
          <cell r="F87" t="str">
            <v>Interno</v>
          </cell>
          <cell r="G87" t="str">
            <v>Luis Fernando Leiva Sanchez - plleiva1</v>
          </cell>
          <cell r="H87" t="str">
            <v>DTP - DIRECCIÓN TÉCNICA DE PROYECTOS</v>
          </cell>
          <cell r="I87" t="str">
            <v>Jorge Mauricio Reyes Velandia - pjreyesv1</v>
          </cell>
          <cell r="J87" t="str">
            <v>Imelda Bernal Raquira - cibernal1</v>
          </cell>
          <cell r="K87">
            <v>42736</v>
          </cell>
          <cell r="L87">
            <v>42916</v>
          </cell>
          <cell r="M87" t="str">
            <v>Gestión</v>
          </cell>
          <cell r="N87" t="str">
            <v>Gestión</v>
          </cell>
        </row>
        <row r="88">
          <cell r="A88" t="str">
            <v>Accion_709</v>
          </cell>
          <cell r="B88" t="str">
            <v>Actualizar el procedimiento COD. PR-DP-096 Estructuración de Procesos Selectivos y socializarlo a todos los funcionarios de la Dirección Técnica de Diseños:</v>
          </cell>
          <cell r="C88" t="str">
            <v>Desactualización del el procedimiento COD. PR-DP-096 Estructuración de Procesos Selectivos.</v>
          </cell>
          <cell r="D88" t="str">
            <v>Cerrado</v>
          </cell>
          <cell r="E88">
            <v>100</v>
          </cell>
          <cell r="F88" t="str">
            <v>Interno</v>
          </cell>
          <cell r="G88" t="str">
            <v>Luis Fernando Leiva Sanchez - plleiva1</v>
          </cell>
          <cell r="H88" t="str">
            <v>DTP - DIRECCIÓN TÉCNICA DE PROYECTOS</v>
          </cell>
          <cell r="I88" t="str">
            <v>Jorge Mauricio Reyes Velandia - pjreyesv1</v>
          </cell>
          <cell r="J88" t="str">
            <v>Imelda Bernal Raquira - cibernal1</v>
          </cell>
          <cell r="K88">
            <v>42736</v>
          </cell>
          <cell r="L88">
            <v>42977</v>
          </cell>
          <cell r="M88" t="str">
            <v>Gestión</v>
          </cell>
          <cell r="N88" t="str">
            <v>Gestión</v>
          </cell>
        </row>
        <row r="89">
          <cell r="A89" t="str">
            <v>Accion_710</v>
          </cell>
          <cell r="B89" t="str">
            <v>Implementación de un instructivo y/o Guía para la estructuración de procesos.</v>
          </cell>
          <cell r="C89" t="str">
            <v>Se evidencio que existen diferentes criterios para la estructuración de procesos.</v>
          </cell>
          <cell r="D89" t="str">
            <v>Cerrado</v>
          </cell>
          <cell r="E89">
            <v>100</v>
          </cell>
          <cell r="F89" t="str">
            <v>Interno</v>
          </cell>
          <cell r="G89" t="str">
            <v>Luis Fernando Leiva Sanchez - plleiva1</v>
          </cell>
          <cell r="H89" t="str">
            <v>DTP - DIRECCIÓN TÉCNICA DE PROYECTOS</v>
          </cell>
          <cell r="I89" t="str">
            <v>Jorge Mauricio Reyes Velandia - pjreyesv1</v>
          </cell>
          <cell r="J89" t="str">
            <v>Imelda Bernal Raquira - cibernal1</v>
          </cell>
          <cell r="K89">
            <v>42736</v>
          </cell>
          <cell r="L89">
            <v>42855</v>
          </cell>
          <cell r="M89" t="str">
            <v>Gestión</v>
          </cell>
          <cell r="N89" t="str">
            <v>Gestión</v>
          </cell>
        </row>
        <row r="90">
          <cell r="A90" t="str">
            <v>Accion_711</v>
          </cell>
          <cell r="B90" t="str">
            <v>Capacitar y/o sensibilizar a los funcionarios o integrantes en la estructuración de procesos, en el diligenciamiento del formato CODIGO: FO-GC-03 de ESTUDIOS Y DOCUMENTOS PREVIOS PARA PROCESOS DE LICITACIÓN, CONCURSO DE MÉRITOS, SELECCIÓN ABREVIADA Y CONTRATACIÓN DIRECTA DIFERENTE A PSP.</v>
          </cell>
          <cell r="C90" t="str">
            <v>No diligenciamiento del Formato FO-GC-03.</v>
          </cell>
          <cell r="D90" t="str">
            <v>Cerrado</v>
          </cell>
          <cell r="E90">
            <v>100</v>
          </cell>
          <cell r="F90" t="str">
            <v>Interno</v>
          </cell>
          <cell r="G90" t="str">
            <v>Luis Fernando Leiva Sanchez - plleiva1</v>
          </cell>
          <cell r="H90" t="str">
            <v>DTP - DIRECCIÓN TÉCNICA DE PROYECTOS</v>
          </cell>
          <cell r="I90" t="str">
            <v>Jorge Mauricio Reyes Velandia - pjreyesv1</v>
          </cell>
          <cell r="J90" t="str">
            <v>Imelda Bernal Raquira - cibernal1</v>
          </cell>
          <cell r="K90">
            <v>42767</v>
          </cell>
          <cell r="L90">
            <v>42901</v>
          </cell>
          <cell r="M90" t="str">
            <v>Gestión</v>
          </cell>
          <cell r="N90" t="str">
            <v>Gestión</v>
          </cell>
        </row>
        <row r="91">
          <cell r="A91" t="str">
            <v>Accion_712</v>
          </cell>
          <cell r="B91" t="str">
            <v>Solicitar a la Oficina Asesora de Planeación que revise y reevalúe la metodología de validación de la calificación de riesgos</v>
          </cell>
          <cell r="C91" t="str">
            <v>Materialización de los riesgos R.DP.02 y R.DP.04</v>
          </cell>
          <cell r="D91" t="str">
            <v>Cerrado</v>
          </cell>
          <cell r="E91">
            <v>100</v>
          </cell>
          <cell r="F91" t="str">
            <v>Interno</v>
          </cell>
          <cell r="G91" t="str">
            <v>Luis Fernando Leiva Sanchez - plleiva1</v>
          </cell>
          <cell r="H91" t="str">
            <v>DTP - DIRECCIÓN TÉCNICA DE PROYECTOS</v>
          </cell>
          <cell r="I91" t="str">
            <v>Jorge Mauricio Reyes Velandia - pjreyesv1</v>
          </cell>
          <cell r="J91" t="str">
            <v>Imelda Bernal Raquira - cibernal1</v>
          </cell>
          <cell r="K91">
            <v>42736</v>
          </cell>
          <cell r="L91">
            <v>42901</v>
          </cell>
          <cell r="M91" t="str">
            <v>Gestión</v>
          </cell>
          <cell r="N91" t="str">
            <v>Gestión</v>
          </cell>
        </row>
        <row r="92">
          <cell r="A92" t="str">
            <v>Accion_713</v>
          </cell>
          <cell r="B92" t="str">
            <v>Evaluar el proceso de identificación, análisis y valoración de los riesgos incluidos en los mapas de riesgo del proceso, con el fin de evitar la materialización de riesgo</v>
          </cell>
          <cell r="C92" t="str">
            <v>Materialización de los riesgos R.DP.02 y R.DP.04</v>
          </cell>
          <cell r="D92" t="str">
            <v>Cerrado</v>
          </cell>
          <cell r="E92">
            <v>100</v>
          </cell>
          <cell r="F92" t="str">
            <v>Interno</v>
          </cell>
          <cell r="G92" t="str">
            <v>Luis Fernando Leiva Sanchez - plleiva1</v>
          </cell>
          <cell r="H92" t="str">
            <v>DTP - DIRECCIÓN TÉCNICA DE PROYECTOS</v>
          </cell>
          <cell r="I92" t="str">
            <v>Jorge Mauricio Reyes Velandia - pjreyesv1</v>
          </cell>
          <cell r="J92" t="str">
            <v>Imelda Bernal Raquira - cibernal1</v>
          </cell>
          <cell r="K92">
            <v>42736</v>
          </cell>
          <cell r="L92">
            <v>42901</v>
          </cell>
          <cell r="M92" t="str">
            <v>Gestión</v>
          </cell>
          <cell r="N92" t="str">
            <v>Gestión</v>
          </cell>
        </row>
        <row r="93">
          <cell r="A93" t="str">
            <v>Accion_714</v>
          </cell>
          <cell r="B93" t="str">
            <v>Solicitar a la Oficina Asesora de Planeación que se revise e incluyan nuevos riesgos.</v>
          </cell>
          <cell r="C93" t="str">
            <v>Incluir en el mapa de riesgos del proceso de diseño de proyectos, los posibles riesgos y/o causas identificadas</v>
          </cell>
          <cell r="D93" t="str">
            <v>Cerrado</v>
          </cell>
          <cell r="E93">
            <v>100</v>
          </cell>
          <cell r="F93" t="str">
            <v>Interno</v>
          </cell>
          <cell r="G93" t="str">
            <v>Luis Fernando Leiva Sanchez - plleiva1</v>
          </cell>
          <cell r="H93" t="str">
            <v>DTP - DIRECCIÓN TÉCNICA DE PROYECTOS</v>
          </cell>
          <cell r="I93" t="str">
            <v>Jorge Mauricio Reyes Velandia - pjreyesv1</v>
          </cell>
          <cell r="J93" t="str">
            <v>Imelda Bernal Raquira - cibernal1</v>
          </cell>
          <cell r="K93">
            <v>42736</v>
          </cell>
          <cell r="L93">
            <v>42901</v>
          </cell>
          <cell r="M93" t="str">
            <v>Gestión</v>
          </cell>
          <cell r="N93" t="str">
            <v>Gestión</v>
          </cell>
        </row>
        <row r="94">
          <cell r="A94" t="str">
            <v>Accion_715</v>
          </cell>
          <cell r="B94" t="str">
            <v>Actualizar la Matriz de riesgos de Gestión de la DTD.</v>
          </cell>
          <cell r="C94" t="str">
            <v>Incluir en el mapa de riesgos del proceso de diseño de proyectos, los posibles riesgos y/o causas identificadas</v>
          </cell>
          <cell r="D94" t="str">
            <v>Cerrado</v>
          </cell>
          <cell r="E94">
            <v>100</v>
          </cell>
          <cell r="F94" t="str">
            <v>Interno</v>
          </cell>
          <cell r="G94" t="str">
            <v>Luis Fernando Leiva Sanchez - plleiva1</v>
          </cell>
          <cell r="H94" t="str">
            <v>DTP - DIRECCIÓN TÉCNICA DE PROYECTOS</v>
          </cell>
          <cell r="I94" t="str">
            <v>Jorge Mauricio Reyes Velandia - pjreyesv1</v>
          </cell>
          <cell r="J94" t="str">
            <v>Imelda Bernal Raquira - cibernal1</v>
          </cell>
          <cell r="K94">
            <v>42736</v>
          </cell>
          <cell r="L94">
            <v>42901</v>
          </cell>
          <cell r="M94" t="str">
            <v>Gestión</v>
          </cell>
          <cell r="N94" t="str">
            <v>Gestión</v>
          </cell>
        </row>
        <row r="95">
          <cell r="A95" t="str">
            <v>Accion_716</v>
          </cell>
          <cell r="B95" t="str">
            <v>Ajustar las fechas determinadas en el plan de acción y cronograma de trabajo de acuerdo a lo establecido en la resolución 593 del 6 de diciembre de 2016 expedida por la Contaduría General de la Nación.</v>
          </cell>
          <cell r="C95" t="str">
            <v>Ajustar la planeación del proceso de convergencia a las NIC-SP, de manera que se cuente oportunamente con los recursos necesarios para el cumplimiento de la norma legal.</v>
          </cell>
          <cell r="D95" t="str">
            <v>Terminado</v>
          </cell>
          <cell r="E95">
            <v>100</v>
          </cell>
          <cell r="F95" t="str">
            <v>Interno</v>
          </cell>
          <cell r="G95" t="str">
            <v>Camilo Oswaldo Barajas Sierra - pcbaraja1</v>
          </cell>
          <cell r="H95" t="str">
            <v>STPC - S.T. PRESUPUESTO Y CONTABLILIDAD</v>
          </cell>
          <cell r="I95" t="str">
            <v>Vladimiro Alberto Estrada Moncayo - pvestrad1</v>
          </cell>
          <cell r="J95" t="str">
            <v>Claudia Amparo Montes Carranza - ccmontes1</v>
          </cell>
          <cell r="K95">
            <v>42719</v>
          </cell>
          <cell r="L95">
            <v>42765</v>
          </cell>
          <cell r="M95" t="str">
            <v>Gestión</v>
          </cell>
          <cell r="N95" t="str">
            <v>Gestión</v>
          </cell>
        </row>
        <row r="96">
          <cell r="A96" t="str">
            <v>Accion_717</v>
          </cell>
          <cell r="B96" t="str">
            <v>Realizar una mesa de trabajo con la Subdirección Técnica de Recursos Tecnológicos, para establecer el grado de integralidad de los sistemas y determinar las acciones a seguir para lograr la interoperabilidad entre ellos.</v>
          </cell>
          <cell r="C96" t="str">
            <v>Evaluar la forma de adelantar el proceso de integración de los sistemas de gestión financiera, con el objetivo de mantener la integridad de la información generada por el proceso.</v>
          </cell>
          <cell r="D96" t="str">
            <v>Terminado</v>
          </cell>
          <cell r="E96">
            <v>100</v>
          </cell>
          <cell r="F96" t="str">
            <v>Interno</v>
          </cell>
          <cell r="G96" t="str">
            <v>Camilo Oswaldo Barajas Sierra - pcbaraja1</v>
          </cell>
          <cell r="H96" t="str">
            <v>STPC - S.T. PRESUPUESTO Y CONTABLILIDAD</v>
          </cell>
          <cell r="I96" t="str">
            <v>Vladimiro Alberto Estrada Moncayo - pvestrad1</v>
          </cell>
          <cell r="J96" t="str">
            <v>Claudia Amparo Montes Carranza - ccmontes1</v>
          </cell>
          <cell r="K96">
            <v>42750</v>
          </cell>
          <cell r="L96">
            <v>42824</v>
          </cell>
          <cell r="M96" t="str">
            <v>Gestión</v>
          </cell>
          <cell r="N96" t="str">
            <v>Gestión</v>
          </cell>
        </row>
        <row r="97">
          <cell r="A97" t="str">
            <v>Accion_718</v>
          </cell>
          <cell r="B97" t="str">
            <v>Solicitar a la Subdirección Técnica de Recursos Humanos, fortalecer y socializar a los servidores públicos involucrados en el proceso de Gestión Financiera sobre Normas Ambientales y Seguridad en el Trabajo.</v>
          </cell>
          <cell r="C97" t="str">
            <v>Fortalecer la sensibilización en materia de las Normas Ambientales y de Seguridad y Salud en el Trabajo, a los colaboradores el proceso, de manera que se interioricen y apropien los conceptos asociados.</v>
          </cell>
          <cell r="D97" t="str">
            <v>Terminado</v>
          </cell>
          <cell r="E97">
            <v>100</v>
          </cell>
          <cell r="F97" t="str">
            <v>Interno</v>
          </cell>
          <cell r="G97" t="str">
            <v>Camilo Oswaldo Barajas Sierra - pcbaraja1</v>
          </cell>
          <cell r="H97" t="str">
            <v>STPC - S.T. PRESUPUESTO Y CONTABLILIDAD</v>
          </cell>
          <cell r="I97" t="str">
            <v>Vladimiro Alberto Estrada Moncayo - pvestrad1</v>
          </cell>
          <cell r="J97" t="str">
            <v>Claudia Amparo Montes Carranza - ccmontes1</v>
          </cell>
          <cell r="K97">
            <v>42750</v>
          </cell>
          <cell r="L97">
            <v>42824</v>
          </cell>
          <cell r="M97" t="str">
            <v>Gestión</v>
          </cell>
          <cell r="N97" t="str">
            <v>Gestión</v>
          </cell>
        </row>
        <row r="98">
          <cell r="A98" t="str">
            <v>Accion_719</v>
          </cell>
          <cell r="B98" t="str">
            <v>Realizar una revisión general en coordinación con la Oficina Asesora de Planeación, para establecer los indicadores de gestión para la vigencia 2017 al proceso de Gestión Financiera, acordes con la nueva plataforma estratégica.</v>
          </cell>
          <cell r="C98" t="str">
            <v>Revisar la batería de indicadores del proceso y a las herramientas de diligenciamiento y reporte y evaluar la forma de realizar ajustes, con el acompañamiento y el liderazgo documental de la Oficina Asesora de Planeación.</v>
          </cell>
          <cell r="D98" t="str">
            <v>Terminado</v>
          </cell>
          <cell r="E98">
            <v>100</v>
          </cell>
          <cell r="F98" t="str">
            <v>Interno</v>
          </cell>
          <cell r="G98" t="str">
            <v>Camilo Oswaldo Barajas Sierra - pcbaraja1</v>
          </cell>
          <cell r="H98" t="str">
            <v>STPC - S.T. PRESUPUESTO Y CONTABLILIDAD</v>
          </cell>
          <cell r="I98" t="str">
            <v>Vladimiro Alberto Estrada Moncayo - pvestrad1</v>
          </cell>
          <cell r="J98" t="str">
            <v>Claudia Amparo Montes Carranza - ccmontes1</v>
          </cell>
          <cell r="K98">
            <v>42709</v>
          </cell>
          <cell r="L98">
            <v>42824</v>
          </cell>
          <cell r="M98" t="str">
            <v>Gestión</v>
          </cell>
          <cell r="N98" t="str">
            <v>Gestión</v>
          </cell>
        </row>
        <row r="99">
          <cell r="A99" t="str">
            <v>Accion_720</v>
          </cell>
          <cell r="B99" t="str">
            <v>Enviar la versión corregida del procedimiento ajustado a OAP para aprobación y publicación en el SIG.</v>
          </cell>
          <cell r="C99" t="str">
            <v>Actualizar el documento MGTI016 Manual para la realización y restauración de backup de información</v>
          </cell>
          <cell r="D99" t="str">
            <v>Cerrado</v>
          </cell>
          <cell r="E99">
            <v>100</v>
          </cell>
          <cell r="F99" t="str">
            <v>Interno</v>
          </cell>
          <cell r="G99" t="str">
            <v>Hector Pulido Moreno - phpulido1</v>
          </cell>
          <cell r="H99" t="str">
            <v>STRT - S.T. DE RECURSOS TECNOLÓGICOS</v>
          </cell>
          <cell r="I99" t="str">
            <v>Leydy Yohana Pineda Afanador - plpineda2</v>
          </cell>
          <cell r="J99" t="str">
            <v>Hector Andres Mafla Trujillo - phmaflat1</v>
          </cell>
          <cell r="K99">
            <v>42705</v>
          </cell>
          <cell r="L99">
            <v>42786</v>
          </cell>
          <cell r="M99" t="str">
            <v>Gestión</v>
          </cell>
          <cell r="N99" t="str">
            <v>Gestión</v>
          </cell>
        </row>
        <row r="100">
          <cell r="A100" t="str">
            <v>Accion_721</v>
          </cell>
          <cell r="B100" t="str">
            <v>Enviar la versión corregida del procedimiento ajustado a OAP para aprobación y publicación en el SIG.</v>
          </cell>
          <cell r="C100" t="str">
            <v>Verificar la asociación de actividades del proceso con los procedimientos</v>
          </cell>
          <cell r="D100" t="str">
            <v>Cerrado</v>
          </cell>
          <cell r="E100">
            <v>100</v>
          </cell>
          <cell r="F100" t="str">
            <v>Interno</v>
          </cell>
          <cell r="G100" t="str">
            <v>Hector Pulido Moreno - phpulido1</v>
          </cell>
          <cell r="H100" t="str">
            <v>STRT - S.T. DE RECURSOS TECNOLÓGICOS</v>
          </cell>
          <cell r="I100" t="str">
            <v>Leydy Yohana Pineda Afanador - plpineda2</v>
          </cell>
          <cell r="J100" t="str">
            <v>Hector Andres Mafla Trujillo - phmaflat1</v>
          </cell>
          <cell r="K100">
            <v>42705</v>
          </cell>
          <cell r="L100">
            <v>42786</v>
          </cell>
          <cell r="M100" t="str">
            <v>Gestión</v>
          </cell>
          <cell r="N100" t="str">
            <v>Gestión</v>
          </cell>
        </row>
        <row r="101">
          <cell r="A101" t="str">
            <v>Accion_722</v>
          </cell>
          <cell r="B101" t="str">
            <v>Revisar y actualizar los procedimientos PR-GAF-063 versión 1.0 y PR-GAF-090</v>
          </cell>
          <cell r="C101" t="str">
            <v>Desactualización documentos</v>
          </cell>
          <cell r="D101" t="str">
            <v>Terminado</v>
          </cell>
          <cell r="E101">
            <v>100</v>
          </cell>
          <cell r="F101" t="str">
            <v>Interno</v>
          </cell>
          <cell r="G101" t="str">
            <v>Nohra Lucia Forero Cespedes - cnforero2</v>
          </cell>
          <cell r="H101" t="str">
            <v>STRF - S.T. DE RECURSOS FISICOS</v>
          </cell>
          <cell r="I101" t="str">
            <v>Gloria Patricia Castano Echeverry - pgcastan1</v>
          </cell>
          <cell r="J101" t="str">
            <v>Jhoan Estiven Matallana Torres - cjmatall1</v>
          </cell>
          <cell r="K101">
            <v>42746</v>
          </cell>
          <cell r="L101">
            <v>42927</v>
          </cell>
          <cell r="M101" t="str">
            <v>Gestión</v>
          </cell>
          <cell r="N101" t="str">
            <v>Gestión</v>
          </cell>
        </row>
        <row r="102">
          <cell r="A102" t="str">
            <v>Accion_723</v>
          </cell>
          <cell r="B102" t="str">
            <v>Realizar la actualización de la caracterización del proceso de Conservación, solicitando a través de memorando a la OAP, acompañamiento en la correspondiente actualización.</v>
          </cell>
          <cell r="C102" t="str">
            <v>Observaciones frente a la planificación registrada en la caracterización del proceso.</v>
          </cell>
          <cell r="D102" t="str">
            <v>Cerrado</v>
          </cell>
          <cell r="E102">
            <v>100</v>
          </cell>
          <cell r="F102" t="str">
            <v>Interno</v>
          </cell>
          <cell r="G102" t="str">
            <v>Wilson Guillermo Herrera Reyes - pwherrer1</v>
          </cell>
          <cell r="H102" t="str">
            <v>DTM - DIRECCIÓN TÉCNICA DE MANTENIMIENTO</v>
          </cell>
          <cell r="I102" t="str">
            <v>Luis Ernesto Bernal Rivera - plbernal1</v>
          </cell>
          <cell r="J102" t="str">
            <v>Laura Patricia Otero Duran - ploterod1</v>
          </cell>
          <cell r="K102">
            <v>42736</v>
          </cell>
          <cell r="L102">
            <v>43038</v>
          </cell>
          <cell r="M102" t="str">
            <v>Gestión</v>
          </cell>
          <cell r="N102" t="str">
            <v>Gestión</v>
          </cell>
        </row>
        <row r="103">
          <cell r="A103" t="str">
            <v>Accion_724</v>
          </cell>
          <cell r="B103" t="str">
            <v>Se remitirá memorando a la DTD y DTP informando la observación realizada en el informe de Auditoria interna por la OCI, con el fin de revisar y modificar, de considerarse viable, la estructuración de los nuevos procesos de conservación que debido al estado del CIV requieran actividades de diagnósticos y/o estudios y diseños.</v>
          </cell>
          <cell r="C103" t="str">
            <v>El proceso de conservación aborda actividades correspondientes al proceso de Diseño de proyectos debido a la estructuración de los procesos de contratación.</v>
          </cell>
          <cell r="D103" t="str">
            <v>Terminado</v>
          </cell>
          <cell r="E103">
            <v>100</v>
          </cell>
          <cell r="F103" t="str">
            <v>Interno</v>
          </cell>
          <cell r="G103" t="str">
            <v>Wilson Guillermo Herrera Reyes - pwherrer1</v>
          </cell>
          <cell r="H103" t="str">
            <v>DTM - DIRECCIÓN TÉCNICA DE MANTENIMIENTO</v>
          </cell>
          <cell r="I103" t="str">
            <v>Luis Ernesto Bernal Rivera - plbernal1</v>
          </cell>
          <cell r="J103" t="str">
            <v>Laura Patricia Otero Duran - ploterod1</v>
          </cell>
          <cell r="K103">
            <v>42736</v>
          </cell>
          <cell r="L103">
            <v>42824</v>
          </cell>
          <cell r="M103" t="str">
            <v>Gestión</v>
          </cell>
          <cell r="N103" t="str">
            <v>Gestión</v>
          </cell>
        </row>
        <row r="104">
          <cell r="A104" t="str">
            <v>Accion_725</v>
          </cell>
          <cell r="B104" t="str">
            <v>La DTM remitira memorando a la STMSV- STMST, con la directriz de implementar en los futuros contratos que en su objeto incluya estudios, diseños y mantenimiento, la necesidad de generar el cierre de la fase de estudio y diseño en un Acta parcial del contrato.</v>
          </cell>
          <cell r="C104" t="str">
            <v>No se cuenta con actas de terminación de estudios y diseños</v>
          </cell>
          <cell r="D104" t="str">
            <v>Terminado</v>
          </cell>
          <cell r="E104">
            <v>100</v>
          </cell>
          <cell r="F104" t="str">
            <v>Interno</v>
          </cell>
          <cell r="G104" t="str">
            <v>Wilson Guillermo Herrera Reyes - pwherrer1</v>
          </cell>
          <cell r="H104" t="str">
            <v>DTM - DIRECCIÓN TÉCNICA DE MANTENIMIENTO</v>
          </cell>
          <cell r="I104" t="str">
            <v>Luis Ernesto Bernal Rivera - plbernal1</v>
          </cell>
          <cell r="J104" t="str">
            <v>Laura Patricia Otero Duran - ploterod1</v>
          </cell>
          <cell r="K104">
            <v>42736</v>
          </cell>
          <cell r="L104">
            <v>42794</v>
          </cell>
          <cell r="M104" t="str">
            <v>Gestión</v>
          </cell>
          <cell r="N104" t="str">
            <v>Gestión</v>
          </cell>
        </row>
        <row r="105">
          <cell r="A105" t="str">
            <v>Accion_726</v>
          </cell>
          <cell r="B105" t="str">
            <v>De acuerdo a lo establecido en el instructivo IN- IN-01 "Coordinación de de convenios interadministrativos para la intervención de la infraestructura vial y el espacio público", numeral 6.2.5, se enviará comunicación de los contratos por iniciar, a las ESP y se presentará el proyecto en donde se requiera su intervención, a los delegados de las mismas.</v>
          </cell>
          <cell r="C105" t="str">
            <v>Inconvenientes en la definición de diseños por parte de las ESP’s</v>
          </cell>
          <cell r="D105" t="str">
            <v>Terminado</v>
          </cell>
          <cell r="E105">
            <v>100</v>
          </cell>
          <cell r="F105" t="str">
            <v>Interno</v>
          </cell>
          <cell r="G105" t="str">
            <v>Wilson Guillermo Herrera Reyes - pwherrer1</v>
          </cell>
          <cell r="H105" t="str">
            <v>DTM - DIRECCIÓN TÉCNICA DE MANTENIMIENTO</v>
          </cell>
          <cell r="I105" t="str">
            <v>Luis Ernesto Bernal Rivera - plbernal1</v>
          </cell>
          <cell r="J105" t="str">
            <v>Laura Patricia Otero Duran - ploterod1</v>
          </cell>
          <cell r="K105">
            <v>42736</v>
          </cell>
          <cell r="L105">
            <v>43100</v>
          </cell>
          <cell r="M105" t="str">
            <v>Gestión</v>
          </cell>
          <cell r="N105" t="str">
            <v>Gestión</v>
          </cell>
        </row>
        <row r="106">
          <cell r="A106" t="str">
            <v>Accion_727</v>
          </cell>
          <cell r="B106" t="str">
            <v>Revisión y verificación de los amparos establecidos en las garantias de estabilidad y calidad de la Obra, los cuales deben estar minimo por 5 años , acorde a la estrategia de intervención ejecutada, de lo contrario se debe solicitar justificacion técnica de un experto para reducir su vigencia</v>
          </cell>
          <cell r="C106" t="str">
            <v>7.3.2 Reducción de amparo de estabilidad y calidad</v>
          </cell>
          <cell r="D106" t="str">
            <v>Cerrado</v>
          </cell>
          <cell r="E106">
            <v>100</v>
          </cell>
          <cell r="F106" t="str">
            <v>Interno</v>
          </cell>
          <cell r="G106" t="str">
            <v>Wilson Guillermo Herrera Reyes - pwherrer1</v>
          </cell>
          <cell r="H106" t="str">
            <v>DTM - DIRECCIÓN TÉCNICA DE MANTENIMIENTO</v>
          </cell>
          <cell r="I106" t="str">
            <v>Luis Ernesto Bernal Rivera - plbernal1</v>
          </cell>
          <cell r="J106" t="str">
            <v>Laura Patricia Otero Duran - ploterod1</v>
          </cell>
          <cell r="K106">
            <v>42736</v>
          </cell>
          <cell r="L106">
            <v>42916</v>
          </cell>
          <cell r="M106" t="str">
            <v>Gestión</v>
          </cell>
          <cell r="N106" t="str">
            <v>Gestión</v>
          </cell>
        </row>
        <row r="107">
          <cell r="A107" t="str">
            <v>Accion_728</v>
          </cell>
          <cell r="B107" t="str">
            <v>Remitir a las interventorías un oficio recordando las obligaciones contractuales referentes al cumplimiento del PAC y las debidas justificaciones en caso de incumplimiento.</v>
          </cell>
          <cell r="C107" t="str">
            <v>7.3.4 Problemáticas en la gestión de PAC en la actividad de Preliminares</v>
          </cell>
          <cell r="D107" t="str">
            <v>Terminado</v>
          </cell>
          <cell r="E107">
            <v>100</v>
          </cell>
          <cell r="F107" t="str">
            <v>Interno</v>
          </cell>
          <cell r="G107" t="str">
            <v>Wilson Guillermo Herrera Reyes - pwherrer1</v>
          </cell>
          <cell r="H107" t="str">
            <v>DTM - DIRECCIÓN TÉCNICA DE MANTENIMIENTO</v>
          </cell>
          <cell r="I107" t="str">
            <v>Luis Ernesto Bernal Rivera - plbernal1</v>
          </cell>
          <cell r="J107" t="str">
            <v>Laura Patricia Otero Duran - ploterod1</v>
          </cell>
          <cell r="K107">
            <v>42736</v>
          </cell>
          <cell r="L107">
            <v>42916</v>
          </cell>
          <cell r="M107" t="str">
            <v>Gestión</v>
          </cell>
          <cell r="N107" t="str">
            <v>Gestión</v>
          </cell>
        </row>
        <row r="108">
          <cell r="A108" t="str">
            <v>Accion_729</v>
          </cell>
          <cell r="B108" t="str">
            <v>Remitir a las interventoras un oficio recordando las obligaciones contractuales referentes a la entrega oportuna y el contenido de los informes semanales, mensuales y cumplimiento de cronograma</v>
          </cell>
          <cell r="C108" t="str">
            <v>Incumplimientos en Informes y Cronograma por parte de las interventorías y/o contratistas</v>
          </cell>
          <cell r="D108" t="str">
            <v>Terminado</v>
          </cell>
          <cell r="E108">
            <v>100</v>
          </cell>
          <cell r="F108" t="str">
            <v>Interno</v>
          </cell>
          <cell r="G108" t="str">
            <v>Wilson Guillermo Herrera Reyes - pwherrer1</v>
          </cell>
          <cell r="H108" t="str">
            <v>DTM - DIRECCIÓN TÉCNICA DE MANTENIMIENTO</v>
          </cell>
          <cell r="I108" t="str">
            <v>Luis Ernesto Bernal Rivera - plbernal1</v>
          </cell>
          <cell r="J108" t="str">
            <v>Laura Patricia Otero Duran - ploterod1</v>
          </cell>
          <cell r="K108">
            <v>42736</v>
          </cell>
          <cell r="L108">
            <v>42916</v>
          </cell>
          <cell r="M108" t="str">
            <v>Gestión</v>
          </cell>
          <cell r="N108" t="str">
            <v>Gestión</v>
          </cell>
        </row>
        <row r="109">
          <cell r="A109" t="str">
            <v>Accion_730</v>
          </cell>
          <cell r="B109" t="str">
            <v>Revisar el Formato de informe semanal con el fin de que se convierta en una herramienta para el Interventor, fácil de diligenciar de manera expedita con el fin de evitar incumplimientos.</v>
          </cell>
          <cell r="C109" t="str">
            <v>Incumplimientos en Informes y Cronograma por parte de las interventorías y/o contratistas</v>
          </cell>
          <cell r="D109" t="str">
            <v>Terminado</v>
          </cell>
          <cell r="E109">
            <v>100</v>
          </cell>
          <cell r="F109" t="str">
            <v>Interno</v>
          </cell>
          <cell r="G109" t="str">
            <v>Wilson Guillermo Herrera Reyes - pwherrer1</v>
          </cell>
          <cell r="H109" t="str">
            <v>DTM - DIRECCIÓN TÉCNICA DE MANTENIMIENTO</v>
          </cell>
          <cell r="I109" t="str">
            <v>Luis Ernesto Bernal Rivera - plbernal1</v>
          </cell>
          <cell r="J109" t="str">
            <v>Laura Patricia Otero Duran - ploterod1</v>
          </cell>
          <cell r="K109">
            <v>42736</v>
          </cell>
          <cell r="L109">
            <v>42916</v>
          </cell>
          <cell r="M109" t="str">
            <v>Gestión</v>
          </cell>
          <cell r="N109" t="str">
            <v>Gestión</v>
          </cell>
        </row>
        <row r="110">
          <cell r="A110" t="str">
            <v>Accion_731</v>
          </cell>
          <cell r="B110" t="str">
            <v>Remitir memorando a la SGGC requiriendo las licencias necesarias y la capacitacion respectiva</v>
          </cell>
          <cell r="C110" t="str">
            <v>7.4.4 y 7.6.3 Debilidades en la gestión de Implementación Apéndice “G” Elaboración y Control de Cronogramas</v>
          </cell>
          <cell r="D110" t="str">
            <v>Terminado</v>
          </cell>
          <cell r="E110">
            <v>100</v>
          </cell>
          <cell r="F110" t="str">
            <v>Interno</v>
          </cell>
          <cell r="G110" t="str">
            <v>Wilson Guillermo Herrera Reyes - pwherrer1</v>
          </cell>
          <cell r="H110" t="str">
            <v>DTM - DIRECCIÓN TÉCNICA DE MANTENIMIENTO</v>
          </cell>
          <cell r="I110" t="str">
            <v>Luis Ernesto Bernal Rivera - plbernal1</v>
          </cell>
          <cell r="J110" t="str">
            <v>Laura Patricia Otero Duran - ploterod1</v>
          </cell>
          <cell r="K110">
            <v>42736</v>
          </cell>
          <cell r="L110">
            <v>42916</v>
          </cell>
          <cell r="M110" t="str">
            <v>Gestión</v>
          </cell>
          <cell r="N110" t="str">
            <v>Gestión</v>
          </cell>
        </row>
        <row r="111">
          <cell r="A111" t="str">
            <v>Accion_732</v>
          </cell>
          <cell r="B111" t="str">
            <v>Enviar oficio a las interventorías de los contratos en ejecución acerca de la necesidad de controlar que el reintegro de los rendimientos se realice de manera mensual</v>
          </cell>
          <cell r="C111" t="str">
            <v>Inoportunidad en la consignación de intereses</v>
          </cell>
          <cell r="D111" t="str">
            <v>Terminado</v>
          </cell>
          <cell r="E111">
            <v>100</v>
          </cell>
          <cell r="F111" t="str">
            <v>Interno</v>
          </cell>
          <cell r="G111" t="str">
            <v>Wilson Guillermo Herrera Reyes - pwherrer1</v>
          </cell>
          <cell r="H111" t="str">
            <v>DTM - DIRECCIÓN TÉCNICA DE MANTENIMIENTO</v>
          </cell>
          <cell r="I111" t="str">
            <v>Luis Ernesto Bernal Rivera - plbernal1</v>
          </cell>
          <cell r="J111" t="str">
            <v>Laura Patricia Otero Duran - ploterod1</v>
          </cell>
          <cell r="K111">
            <v>42736</v>
          </cell>
          <cell r="L111">
            <v>42916</v>
          </cell>
          <cell r="M111" t="str">
            <v>Gestión</v>
          </cell>
          <cell r="N111" t="str">
            <v>Gestión</v>
          </cell>
        </row>
        <row r="112">
          <cell r="A112" t="str">
            <v>Accion_733</v>
          </cell>
          <cell r="B112" t="str">
            <v>Remitir a la interventoria un oficio recordando las obligaciones sobre el tema Ambiental, con enfasis en el cumplimiento de lo establecido en el PIPMA</v>
          </cell>
          <cell r="C112" t="str">
            <v>Observaciones en la implementación del PIPMA</v>
          </cell>
          <cell r="D112" t="str">
            <v>Terminado</v>
          </cell>
          <cell r="E112">
            <v>100</v>
          </cell>
          <cell r="F112" t="str">
            <v>Interno</v>
          </cell>
          <cell r="G112" t="str">
            <v>Wilson Guillermo Herrera Reyes - pwherrer1</v>
          </cell>
          <cell r="H112" t="str">
            <v>DTM - DIRECCIÓN TÉCNICA DE MANTENIMIENTO</v>
          </cell>
          <cell r="I112" t="str">
            <v>Luis Ernesto Bernal Rivera - plbernal1</v>
          </cell>
          <cell r="J112" t="str">
            <v>Laura Patricia Otero Duran - ploterod1</v>
          </cell>
          <cell r="K112">
            <v>42736</v>
          </cell>
          <cell r="L112">
            <v>42916</v>
          </cell>
          <cell r="M112" t="str">
            <v>Gestión</v>
          </cell>
          <cell r="N112" t="str">
            <v>Gestión</v>
          </cell>
        </row>
        <row r="113">
          <cell r="A113" t="str">
            <v>Accion_734</v>
          </cell>
          <cell r="B113" t="str">
            <v>Solicitar inlcusion de plazo para entrega de observaciones a los informes en el Manual de Interventoria</v>
          </cell>
          <cell r="C113" t="str">
            <v>b) Demora en ajustes y correcciones a los informes sobre implementación de PIPMA</v>
          </cell>
          <cell r="D113" t="str">
            <v>Terminado</v>
          </cell>
          <cell r="E113">
            <v>100</v>
          </cell>
          <cell r="F113" t="str">
            <v>Interno</v>
          </cell>
          <cell r="G113" t="str">
            <v>Wilson Guillermo Herrera Reyes - pwherrer1</v>
          </cell>
          <cell r="H113" t="str">
            <v>DTM - DIRECCIÓN TÉCNICA DE MANTENIMIENTO</v>
          </cell>
          <cell r="I113" t="str">
            <v>Luis Ernesto Bernal Rivera - plbernal1</v>
          </cell>
          <cell r="J113" t="str">
            <v>Laura Patricia Otero Duran - ploterod1</v>
          </cell>
          <cell r="K113">
            <v>42736</v>
          </cell>
          <cell r="L113">
            <v>42840</v>
          </cell>
          <cell r="M113" t="str">
            <v>Gestión</v>
          </cell>
          <cell r="N113" t="str">
            <v>Gestión</v>
          </cell>
        </row>
        <row r="114">
          <cell r="A114" t="str">
            <v>Accion_735</v>
          </cell>
          <cell r="B114" t="str">
            <v>Divulgacion y capacitacion de la actualizacion realizada al Manual de Interventoria una vez sea publicado.</v>
          </cell>
          <cell r="C114" t="str">
            <v>Falta de pronunciamiento de la supervisión del contrato respecto a ajustes solicitados en informes</v>
          </cell>
          <cell r="D114" t="str">
            <v>Terminado</v>
          </cell>
          <cell r="E114">
            <v>100</v>
          </cell>
          <cell r="F114" t="str">
            <v>Interno</v>
          </cell>
          <cell r="G114" t="str">
            <v>Wilson Guillermo Herrera Reyes - pwherrer1</v>
          </cell>
          <cell r="H114" t="str">
            <v>DTM - DIRECCIÓN TÉCNICA DE MANTENIMIENTO</v>
          </cell>
          <cell r="I114" t="str">
            <v>Luis Ernesto Bernal Rivera - plbernal1</v>
          </cell>
          <cell r="J114" t="str">
            <v>Laura Patricia Otero Duran - ploterod1</v>
          </cell>
          <cell r="K114">
            <v>42736</v>
          </cell>
          <cell r="L114">
            <v>42916</v>
          </cell>
          <cell r="M114" t="str">
            <v>Gestión</v>
          </cell>
          <cell r="N114" t="str">
            <v>Gestión</v>
          </cell>
        </row>
        <row r="115">
          <cell r="A115" t="str">
            <v>Accion_736</v>
          </cell>
          <cell r="B115" t="str">
            <v>Remitir a la interventoría un oficio recordando las obligaciones sobre el tema de Calidad, con énfasis en el cumplimiento de las especificaciones técnicas y el reporte de producto no conforme cuando alguna de ellas no se esté cumpliendo.</v>
          </cell>
          <cell r="C115" t="str">
            <v>Incumplimientos y/o problemáticas en aspectos como calidad, especificaciones, procesos constructivos</v>
          </cell>
          <cell r="D115" t="str">
            <v>Terminado</v>
          </cell>
          <cell r="E115">
            <v>100</v>
          </cell>
          <cell r="F115" t="str">
            <v>Interno</v>
          </cell>
          <cell r="G115" t="str">
            <v>Wilson Guillermo Herrera Reyes - pwherrer1</v>
          </cell>
          <cell r="H115" t="str">
            <v>DTM - DIRECCIÓN TÉCNICA DE MANTENIMIENTO</v>
          </cell>
          <cell r="I115" t="str">
            <v>Luis Ernesto Bernal Rivera - plbernal1</v>
          </cell>
          <cell r="J115" t="str">
            <v>Laura Patricia Otero Duran - ploterod1</v>
          </cell>
          <cell r="K115">
            <v>42736</v>
          </cell>
          <cell r="L115">
            <v>42916</v>
          </cell>
          <cell r="M115" t="str">
            <v>Gestión</v>
          </cell>
          <cell r="N115" t="str">
            <v>Gestión</v>
          </cell>
        </row>
        <row r="116">
          <cell r="A116" t="str">
            <v>Accion_737</v>
          </cell>
          <cell r="B116" t="str">
            <v>Realizar la revisión a través de mesa de trabajo de Orfeo para reforzar el conocimiento de la herramienta, a fin de ampliar las posibilidades de selección de acuerdo con el tipo de documento a relacionar.</v>
          </cell>
          <cell r="C116" t="str">
            <v>Deficiencias en expedientes Orfeo</v>
          </cell>
          <cell r="D116" t="str">
            <v>Terminado</v>
          </cell>
          <cell r="E116">
            <v>100</v>
          </cell>
          <cell r="F116" t="str">
            <v>Interno</v>
          </cell>
          <cell r="G116" t="str">
            <v>Wilson Guillermo Herrera Reyes - pwherrer1</v>
          </cell>
          <cell r="H116" t="str">
            <v>DTM - DIRECCIÓN TÉCNICA DE MANTENIMIENTO</v>
          </cell>
          <cell r="I116" t="str">
            <v>Luis Ernesto Bernal Rivera - plbernal1</v>
          </cell>
          <cell r="J116" t="str">
            <v>Laura Patricia Otero Duran - ploterod1</v>
          </cell>
          <cell r="K116">
            <v>42736</v>
          </cell>
          <cell r="L116">
            <v>42977</v>
          </cell>
          <cell r="M116" t="str">
            <v>Gestión</v>
          </cell>
          <cell r="N116" t="str">
            <v>Gestión</v>
          </cell>
        </row>
        <row r="117">
          <cell r="A117" t="str">
            <v>Accion_738</v>
          </cell>
          <cell r="B117" t="str">
            <v>Realizar memorando a la DTP solicitando ajustar las metas a intervenir en los procesos a estructurar, de acuerdo al presupuesto asignado, teniendo en cuenta que algunas adiciones se dan por recursos disponibles después del proceso contractual.</v>
          </cell>
          <cell r="C117" t="str">
            <v>Alto porcentaje de contratos con adiciones y prórrogas</v>
          </cell>
          <cell r="D117" t="str">
            <v>Terminado</v>
          </cell>
          <cell r="E117">
            <v>100</v>
          </cell>
          <cell r="F117" t="str">
            <v>Interno</v>
          </cell>
          <cell r="G117" t="str">
            <v>Wilson Guillermo Herrera Reyes - pwherrer1</v>
          </cell>
          <cell r="H117" t="str">
            <v>DTM - DIRECCIÓN TÉCNICA DE MANTENIMIENTO</v>
          </cell>
          <cell r="I117" t="str">
            <v>Luis Ernesto Bernal Rivera - plbernal1</v>
          </cell>
          <cell r="J117" t="str">
            <v>Laura Patricia Otero Duran - ploterod1</v>
          </cell>
          <cell r="K117">
            <v>42736</v>
          </cell>
          <cell r="L117">
            <v>42916</v>
          </cell>
          <cell r="M117" t="str">
            <v>Gestión</v>
          </cell>
          <cell r="N117" t="str">
            <v>Gestión</v>
          </cell>
        </row>
        <row r="118">
          <cell r="A118" t="str">
            <v>Accion_739</v>
          </cell>
          <cell r="B118" t="str">
            <v>Solicitar a la Interventoría que remita a la Entidad los soportes del acuerdo de los precios provisionales que se hayan generado durante la ejecución del contrato 1762-2015.</v>
          </cell>
          <cell r="C118" t="str">
            <v>Ejecución de obras de items no previstos sin contar con la aprobación formal de interventor ni del IDU</v>
          </cell>
          <cell r="D118" t="str">
            <v>Terminado</v>
          </cell>
          <cell r="E118">
            <v>100</v>
          </cell>
          <cell r="F118" t="str">
            <v>Interno</v>
          </cell>
          <cell r="G118" t="str">
            <v>Wilson Guillermo Herrera Reyes - pwherrer1</v>
          </cell>
          <cell r="H118" t="str">
            <v>DTM - DIRECCIÓN TÉCNICA DE MANTENIMIENTO</v>
          </cell>
          <cell r="I118" t="str">
            <v>Luis Ernesto Bernal Rivera - plbernal1</v>
          </cell>
          <cell r="J118" t="str">
            <v>Laura Patricia Otero Duran - ploterod1</v>
          </cell>
          <cell r="K118">
            <v>42736</v>
          </cell>
          <cell r="L118">
            <v>42855</v>
          </cell>
          <cell r="M118" t="str">
            <v>Gestión</v>
          </cell>
          <cell r="N118" t="str">
            <v>Gestión</v>
          </cell>
        </row>
        <row r="119">
          <cell r="A119" t="str">
            <v>Accion_740</v>
          </cell>
          <cell r="B119" t="str">
            <v>Remitir memorando a la DTE con los NP generados en los contratos a cargo de la DTM, de tal forma para que se analice la pertinencia de ser incluidos en la lista tope del IDU</v>
          </cell>
          <cell r="C119" t="str">
            <v>Alto porcentaje de contratos con ítems no previstos</v>
          </cell>
          <cell r="D119" t="str">
            <v>Terminado</v>
          </cell>
          <cell r="E119">
            <v>100</v>
          </cell>
          <cell r="F119" t="str">
            <v>Interno</v>
          </cell>
          <cell r="G119" t="str">
            <v>Wilson Guillermo Herrera Reyes - pwherrer1</v>
          </cell>
          <cell r="H119" t="str">
            <v>DTM - DIRECCIÓN TÉCNICA DE MANTENIMIENTO</v>
          </cell>
          <cell r="I119" t="str">
            <v>Luis Ernesto Bernal Rivera - plbernal1</v>
          </cell>
          <cell r="J119" t="str">
            <v>Laura Patricia Otero Duran - ploterod1</v>
          </cell>
          <cell r="K119">
            <v>42736</v>
          </cell>
          <cell r="L119">
            <v>42916</v>
          </cell>
          <cell r="M119" t="str">
            <v>Gestión</v>
          </cell>
          <cell r="N119" t="str">
            <v>Gestión</v>
          </cell>
        </row>
        <row r="120">
          <cell r="A120" t="str">
            <v>Accion_741</v>
          </cell>
          <cell r="B120" t="str">
            <v>Realizar mesa de trabajo al interior de la SGI con el fin de revisar la pertinencia de continuar con el diligenciamiento y presentación de los informes internos quincenales o sustituirlo por las herramientas que se adopten en la Entidad (ZIPA)</v>
          </cell>
          <cell r="C120" t="str">
            <v>Bajo porcentaje de presentación de informes por parte de supervisores y/o coordinadores internos.</v>
          </cell>
          <cell r="D120" t="str">
            <v>Terminado</v>
          </cell>
          <cell r="E120">
            <v>100</v>
          </cell>
          <cell r="F120" t="str">
            <v>Interno</v>
          </cell>
          <cell r="G120" t="str">
            <v>Wilson Guillermo Herrera Reyes - pwherrer1</v>
          </cell>
          <cell r="H120" t="str">
            <v>DTM - DIRECCIÓN TÉCNICA DE MANTENIMIENTO</v>
          </cell>
          <cell r="I120" t="str">
            <v>Luis Ernesto Bernal Rivera - plbernal1</v>
          </cell>
          <cell r="J120" t="str">
            <v>Laura Patricia Otero Duran - ploterod1</v>
          </cell>
          <cell r="K120">
            <v>42736</v>
          </cell>
          <cell r="L120">
            <v>42916</v>
          </cell>
          <cell r="M120" t="str">
            <v>Gestión</v>
          </cell>
          <cell r="N120" t="str">
            <v>Gestión</v>
          </cell>
        </row>
        <row r="121">
          <cell r="A121" t="str">
            <v>Accion_742</v>
          </cell>
          <cell r="B121" t="str">
            <v>Realizar mesa de trabajo al interior de la SGI con el fin de revisar el esquema y estructura de seguimiento a los contratos de Conservacion</v>
          </cell>
          <cell r="C121" t="str">
            <v>Debilidades en el registro de metas físicas en el aplicativo ZIPA de seguimiento a proyectos</v>
          </cell>
          <cell r="D121" t="str">
            <v>Terminado</v>
          </cell>
          <cell r="E121">
            <v>100</v>
          </cell>
          <cell r="F121" t="str">
            <v>Interno</v>
          </cell>
          <cell r="G121" t="str">
            <v>Wilson Guillermo Herrera Reyes - pwherrer1</v>
          </cell>
          <cell r="H121" t="str">
            <v>DTM - DIRECCIÓN TÉCNICA DE MANTENIMIENTO</v>
          </cell>
          <cell r="I121" t="str">
            <v>Luis Ernesto Bernal Rivera - plbernal1</v>
          </cell>
          <cell r="J121" t="str">
            <v>Laura Patricia Otero Duran - ploterod1</v>
          </cell>
          <cell r="K121">
            <v>42736</v>
          </cell>
          <cell r="L121">
            <v>42916</v>
          </cell>
          <cell r="M121" t="str">
            <v>Gestión</v>
          </cell>
          <cell r="N121" t="str">
            <v>Gestión</v>
          </cell>
        </row>
        <row r="122">
          <cell r="A122" t="str">
            <v>Accion_743</v>
          </cell>
          <cell r="B122" t="str">
            <v>Caracterización de la DTM- STMSV-STMST de la Vigencia 2017, se tendrán en cuenta las observaciones de la auditoria para la formulación de los respectivos indicadores.</v>
          </cell>
          <cell r="C122" t="str">
            <v>Debilidad en la formulación de indicadores por proceso.</v>
          </cell>
          <cell r="D122" t="str">
            <v>Cerrado</v>
          </cell>
          <cell r="E122">
            <v>100</v>
          </cell>
          <cell r="F122" t="str">
            <v>Interno</v>
          </cell>
          <cell r="G122" t="str">
            <v>Wilson Guillermo Herrera Reyes - pwherrer1</v>
          </cell>
          <cell r="H122" t="str">
            <v>DTM - DIRECCIÓN TÉCNICA DE MANTENIMIENTO</v>
          </cell>
          <cell r="I122" t="str">
            <v>Luis Ernesto Bernal Rivera - plbernal1</v>
          </cell>
          <cell r="J122" t="str">
            <v>Laura Patricia Otero Duran - ploterod1</v>
          </cell>
          <cell r="K122">
            <v>42736</v>
          </cell>
          <cell r="L122">
            <v>42916</v>
          </cell>
          <cell r="M122" t="str">
            <v>Gestión</v>
          </cell>
          <cell r="N122" t="str">
            <v>Gestión</v>
          </cell>
        </row>
        <row r="123">
          <cell r="A123" t="str">
            <v>Accion_744</v>
          </cell>
          <cell r="B123" t="str">
            <v>Realizar mesas de trabajo para la elaboración y ajuste de los formatos que se requieren para el seguimiento a los contratos de conservación.</v>
          </cell>
          <cell r="C123" t="str">
            <v>Desactualización de algunos documentos del proceso</v>
          </cell>
          <cell r="D123" t="str">
            <v>Terminado</v>
          </cell>
          <cell r="E123">
            <v>100</v>
          </cell>
          <cell r="F123" t="str">
            <v>Interno</v>
          </cell>
          <cell r="G123" t="str">
            <v>Wilson Guillermo Herrera Reyes - pwherrer1</v>
          </cell>
          <cell r="H123" t="str">
            <v>DTM - DIRECCIÓN TÉCNICA DE MANTENIMIENTO</v>
          </cell>
          <cell r="I123" t="str">
            <v>Luis Ernesto Bernal Rivera - plbernal1</v>
          </cell>
          <cell r="J123" t="str">
            <v>Laura Patricia Otero Duran - ploterod1</v>
          </cell>
          <cell r="K123">
            <v>42736</v>
          </cell>
          <cell r="L123">
            <v>42916</v>
          </cell>
          <cell r="M123" t="str">
            <v>Gestión</v>
          </cell>
          <cell r="N123" t="str">
            <v>Gestión</v>
          </cell>
        </row>
        <row r="124">
          <cell r="A124" t="str">
            <v>Accion_745</v>
          </cell>
          <cell r="B124" t="str">
            <v>En la actualización de la Matriz de Riesgos DTM: Revisar la eficacia y efectividad de controles planteados Validar las calificaciones de los Riesgos Evaluar la pertinencia de incluir los riesgos identificados por el equipo auditor</v>
          </cell>
          <cell r="C124" t="str">
            <v>Incoherencia en la calificación de riesgos que se han materializado</v>
          </cell>
          <cell r="D124" t="str">
            <v>Cerrado</v>
          </cell>
          <cell r="E124">
            <v>100</v>
          </cell>
          <cell r="F124" t="str">
            <v>Interno</v>
          </cell>
          <cell r="G124" t="str">
            <v>Wilson Guillermo Herrera Reyes - pwherrer1</v>
          </cell>
          <cell r="H124" t="str">
            <v>DTM - DIRECCIÓN TÉCNICA DE MANTENIMIENTO</v>
          </cell>
          <cell r="I124" t="str">
            <v>Luis Ernesto Bernal Rivera - plbernal1</v>
          </cell>
          <cell r="J124" t="str">
            <v>Laura Patricia Otero Duran - ploterod1</v>
          </cell>
          <cell r="K124">
            <v>42736</v>
          </cell>
          <cell r="L124">
            <v>42916</v>
          </cell>
          <cell r="M124" t="str">
            <v>Gestión</v>
          </cell>
          <cell r="N124" t="str">
            <v>Gestión</v>
          </cell>
        </row>
        <row r="125">
          <cell r="A125" t="str">
            <v>Accion_746</v>
          </cell>
          <cell r="B125" t="str">
            <v>En la actualización de la Matriz de Riesgos DTM: Revisar la eficacia y efectividad de controles planteados Validar las calificaciones de los Riesgos Evaluar la pertinencia de incluir los riesgos identificados por el equipo auditor</v>
          </cell>
          <cell r="C125" t="str">
            <v>Identificación de nuevos riesgos por parte del equipo auditor</v>
          </cell>
          <cell r="D125" t="str">
            <v>Cerrado</v>
          </cell>
          <cell r="E125">
            <v>100</v>
          </cell>
          <cell r="F125" t="str">
            <v>Interno</v>
          </cell>
          <cell r="G125" t="str">
            <v>Wilson Guillermo Herrera Reyes - pwherrer1</v>
          </cell>
          <cell r="H125" t="str">
            <v>DTM - DIRECCIÓN TÉCNICA DE MANTENIMIENTO</v>
          </cell>
          <cell r="I125" t="str">
            <v>Luis Ernesto Bernal Rivera - plbernal1</v>
          </cell>
          <cell r="J125" t="str">
            <v>Laura Patricia Otero Duran - ploterod1</v>
          </cell>
          <cell r="K125">
            <v>42736</v>
          </cell>
          <cell r="L125">
            <v>42916</v>
          </cell>
          <cell r="M125" t="str">
            <v>Gestión</v>
          </cell>
          <cell r="N125" t="str">
            <v>Gestión</v>
          </cell>
        </row>
        <row r="126">
          <cell r="A126" t="str">
            <v>Accion_747</v>
          </cell>
          <cell r="B126" t="str">
            <v>Generar los registros documentales de la negociación del convenio marco con la EAB y demás Empresas de Servicios Públicos que no cuentan con el citado convenio (oficios, protocolo de relacionamiento, actas de reunión, listas de asistencia reunión, estudios previos y minuta de convenio).</v>
          </cell>
          <cell r="C126" t="str">
            <v>Debilidades en registros, planeación, ejecución y seguimiento Convenio con Acueducto</v>
          </cell>
          <cell r="D126" t="str">
            <v>Cerrado</v>
          </cell>
          <cell r="E126">
            <v>100</v>
          </cell>
          <cell r="F126" t="str">
            <v>Interno</v>
          </cell>
          <cell r="G126" t="str">
            <v>Wilson Guillermo Herrera Reyes - pwherrer1</v>
          </cell>
          <cell r="H126" t="str">
            <v>SGDU - SUBDIRECCIÓN GENERAL DESARROLLO URBANO</v>
          </cell>
          <cell r="I126" t="str">
            <v>Rafael Eduardo Abuchaibe Lopez - prabucha1</v>
          </cell>
          <cell r="J126" t="str">
            <v>Blanca Nubia Penuela Roa - cbpenuel1</v>
          </cell>
          <cell r="K126">
            <v>42727</v>
          </cell>
          <cell r="L126">
            <v>43069</v>
          </cell>
          <cell r="M126" t="str">
            <v>Gestión</v>
          </cell>
          <cell r="N126" t="str">
            <v>Gestión</v>
          </cell>
        </row>
        <row r="127">
          <cell r="A127" t="str">
            <v>Accion_748</v>
          </cell>
          <cell r="B127" t="str">
            <v>Preparar informe consolidado correspondiente al II semestre - 2016 de las reuniones desarrolladas con las Empresas de Servicios Públicos para la estructuración y negociación de los convenios marco, que incluya: asistentes de la reunión, lugar, fecha y hora de la reunión, temas tratados y compromisos pactados y cumplidos.</v>
          </cell>
          <cell r="C127" t="str">
            <v>Debilidades en registros, planeación, ejecución y seguimiento Convenio con Acueducto</v>
          </cell>
          <cell r="D127" t="str">
            <v>Terminado</v>
          </cell>
          <cell r="E127">
            <v>100</v>
          </cell>
          <cell r="F127" t="str">
            <v>Interno</v>
          </cell>
          <cell r="G127" t="str">
            <v>Wilson Guillermo Herrera Reyes - pwherrer1</v>
          </cell>
          <cell r="H127" t="str">
            <v>SGDU - SUBDIRECCIÓN GENERAL DESARROLLO URBANO</v>
          </cell>
          <cell r="I127" t="str">
            <v>Rafael Eduardo Abuchaibe Lopez - prabucha1</v>
          </cell>
          <cell r="J127" t="str">
            <v>Blanca Nubia Penuela Roa - cbpenuel1</v>
          </cell>
          <cell r="K127">
            <v>42727</v>
          </cell>
          <cell r="L127">
            <v>42794</v>
          </cell>
          <cell r="M127" t="str">
            <v>Gestión</v>
          </cell>
          <cell r="N127" t="str">
            <v>Gestión</v>
          </cell>
        </row>
        <row r="128">
          <cell r="A128" t="str">
            <v>Accion_749</v>
          </cell>
          <cell r="B128" t="str">
            <v>Proponer y concertar con la EAB y demás Empresas de Servicios Públicos que no cuentan con el convenio marco, la metodología de trabajo para la estructuración y negociación de los convenios con las Empresas de Servicios Públicos.</v>
          </cell>
          <cell r="C128" t="str">
            <v>Debilidades en registros, planeación, ejecución y seguimiento Convenio con Acueducto</v>
          </cell>
          <cell r="D128" t="str">
            <v>Terminado</v>
          </cell>
          <cell r="E128">
            <v>100</v>
          </cell>
          <cell r="F128" t="str">
            <v>Interno</v>
          </cell>
          <cell r="G128" t="str">
            <v>Wilson Guillermo Herrera Reyes - pwherrer1</v>
          </cell>
          <cell r="H128" t="str">
            <v>SGDU - SUBDIRECCIÓN GENERAL DESARROLLO URBANO</v>
          </cell>
          <cell r="I128" t="str">
            <v>Rafael Eduardo Abuchaibe Lopez - prabucha1</v>
          </cell>
          <cell r="J128" t="str">
            <v>Blanca Nubia Penuela Roa - cbpenuel1</v>
          </cell>
          <cell r="K128">
            <v>42727</v>
          </cell>
          <cell r="L128">
            <v>42825</v>
          </cell>
          <cell r="M128" t="str">
            <v>Gestión</v>
          </cell>
          <cell r="N128" t="str">
            <v>Gestión</v>
          </cell>
        </row>
        <row r="129">
          <cell r="A129" t="str">
            <v>Accion_750</v>
          </cell>
          <cell r="B129" t="str">
            <v>Definir un cronograma de trabajo para la vigencia 2017 de las actividades a desarrollar en el proceso de estructuración y negociación del convenio marco con la EAB y demás Empresas de Servicios Públicos que no cuentan con el citado convenio.</v>
          </cell>
          <cell r="C129" t="str">
            <v>Debilidades en registros, planeación, ejecución y seguimiento Convenio con Acueducto</v>
          </cell>
          <cell r="D129" t="str">
            <v>Terminado</v>
          </cell>
          <cell r="E129">
            <v>100</v>
          </cell>
          <cell r="F129" t="str">
            <v>Interno</v>
          </cell>
          <cell r="G129" t="str">
            <v>Wilson Guillermo Herrera Reyes - pwherrer1</v>
          </cell>
          <cell r="H129" t="str">
            <v>SGDU - SUBDIRECCIÓN GENERAL DESARROLLO URBANO</v>
          </cell>
          <cell r="I129" t="str">
            <v>Rafael Eduardo Abuchaibe Lopez - prabucha1</v>
          </cell>
          <cell r="J129" t="str">
            <v>Blanca Nubia Penuela Roa - cbpenuel1</v>
          </cell>
          <cell r="K129">
            <v>42727</v>
          </cell>
          <cell r="L129">
            <v>42825</v>
          </cell>
          <cell r="M129" t="str">
            <v>Gestión</v>
          </cell>
          <cell r="N129" t="str">
            <v>Gestión</v>
          </cell>
        </row>
        <row r="130">
          <cell r="A130" t="str">
            <v>Accion_751</v>
          </cell>
          <cell r="B130" t="str">
            <v>Designar un profesional por prestación de servicios profesionales para apoyar la gestión interinstitucional con las Empresas de Servicios Públicos.</v>
          </cell>
          <cell r="C130" t="str">
            <v>Debilidades en registros, planeación, ejecución y seguimiento Convenio con Acueducto</v>
          </cell>
          <cell r="D130" t="str">
            <v>Cerrado</v>
          </cell>
          <cell r="E130">
            <v>100</v>
          </cell>
          <cell r="F130" t="str">
            <v>Interno</v>
          </cell>
          <cell r="G130" t="str">
            <v>Wilson Guillermo Herrera Reyes - pwherrer1</v>
          </cell>
          <cell r="H130" t="str">
            <v>SGDU - SUBDIRECCIÓN GENERAL DESARROLLO URBANO</v>
          </cell>
          <cell r="I130" t="str">
            <v>Rafael Eduardo Abuchaibe Lopez - prabucha1</v>
          </cell>
          <cell r="J130" t="str">
            <v>Blanca Nubia Penuela Roa - cbpenuel1</v>
          </cell>
          <cell r="K130">
            <v>42727</v>
          </cell>
          <cell r="L130">
            <v>42916</v>
          </cell>
          <cell r="M130" t="str">
            <v>Gestión</v>
          </cell>
          <cell r="N130" t="str">
            <v>Gestión</v>
          </cell>
        </row>
        <row r="131">
          <cell r="A131" t="str">
            <v>Accion_752</v>
          </cell>
          <cell r="B131" t="str">
            <v>Generar Memorando por parte de la SGI a cada Dirección Técnica a la cual se haya asignado supervisión de convenios interadministrativos con ESP y TIC, interinstitucionales donde se solicite reportar trimestralmente el estado de convenios y la relación de los proyectos que los utilicen.</v>
          </cell>
          <cell r="C131" t="str">
            <v>Debilidad en articulación y coordinación en la gestión del proceso entre las áreas (SGDU - SGI)</v>
          </cell>
          <cell r="D131" t="str">
            <v>Terminado</v>
          </cell>
          <cell r="E131">
            <v>100</v>
          </cell>
          <cell r="F131" t="str">
            <v>Interno</v>
          </cell>
          <cell r="G131" t="str">
            <v>Wilson Guillermo Herrera Reyes - pwherrer1</v>
          </cell>
          <cell r="H131" t="str">
            <v>SGI - SUBDIRECCIÓN GENERAL DE INFRAESTRUCTURA</v>
          </cell>
          <cell r="I131" t="str">
            <v>Edgar Francisco Uribe Ramos - peuriber1</v>
          </cell>
          <cell r="J131" t="str">
            <v>Claudia Ximena Moya Hederich - ccmoyahe1</v>
          </cell>
          <cell r="K131">
            <v>42727</v>
          </cell>
          <cell r="L131">
            <v>43091</v>
          </cell>
          <cell r="M131" t="str">
            <v>Gestión</v>
          </cell>
          <cell r="N131" t="str">
            <v>Gestión</v>
          </cell>
        </row>
        <row r="132">
          <cell r="A132" t="str">
            <v>Accion_753</v>
          </cell>
          <cell r="B132" t="str">
            <v>Generar Memorando por parte de la SGI a cada Dirección Técnica a la cual se haya asignado supervisión de convenios con terceros donde se solicite reportar trimestralmente el estado de los mismos.</v>
          </cell>
          <cell r="C132" t="str">
            <v>Debilidad en articulación y coordinación en la gestión del proceso entre las áreas (SGDU - SGI)</v>
          </cell>
          <cell r="D132" t="str">
            <v>Terminado</v>
          </cell>
          <cell r="E132">
            <v>100</v>
          </cell>
          <cell r="F132" t="str">
            <v>Interno</v>
          </cell>
          <cell r="G132" t="str">
            <v>Wilson Guillermo Herrera Reyes - pwherrer1</v>
          </cell>
          <cell r="H132" t="str">
            <v>SGI - SUBDIRECCIÓN GENERAL DE INFRAESTRUCTURA</v>
          </cell>
          <cell r="I132" t="str">
            <v>Edgar Francisco Uribe Ramos - peuriber1</v>
          </cell>
          <cell r="J132" t="str">
            <v>Claudia Ximena Moya Hederich - ccmoyahe1</v>
          </cell>
          <cell r="K132">
            <v>42727</v>
          </cell>
          <cell r="L132">
            <v>43091</v>
          </cell>
          <cell r="M132" t="str">
            <v>Gestión</v>
          </cell>
          <cell r="N132" t="str">
            <v>Gestión</v>
          </cell>
        </row>
        <row r="133">
          <cell r="A133" t="str">
            <v>Accion_754</v>
          </cell>
          <cell r="B133" t="str">
            <v>Generar reporte trimestral consolidado de la SGI, donde se informe la ejecución de los convenios interadministrativos con ESP y TIC, y enviarlo a SGDU.</v>
          </cell>
          <cell r="C133" t="str">
            <v>Debilidad en articulación y coordinación en la gestión del proceso entre las áreas (SGDU - SGI)</v>
          </cell>
          <cell r="D133" t="str">
            <v>Terminado</v>
          </cell>
          <cell r="E133">
            <v>100</v>
          </cell>
          <cell r="F133" t="str">
            <v>Interno</v>
          </cell>
          <cell r="G133" t="str">
            <v>Wilson Guillermo Herrera Reyes - pwherrer1</v>
          </cell>
          <cell r="H133" t="str">
            <v>SGI - SUBDIRECCIÓN GENERAL DE INFRAESTRUCTURA</v>
          </cell>
          <cell r="I133" t="str">
            <v>Edgar Francisco Uribe Ramos - peuriber1</v>
          </cell>
          <cell r="J133" t="str">
            <v>Claudia Ximena Moya Hederich - ccmoyahe1</v>
          </cell>
          <cell r="K133">
            <v>42855</v>
          </cell>
          <cell r="L133">
            <v>43131</v>
          </cell>
          <cell r="M133" t="str">
            <v>Gestión</v>
          </cell>
          <cell r="N133" t="str">
            <v>Gestión</v>
          </cell>
        </row>
        <row r="134">
          <cell r="A134" t="str">
            <v>Accion_755</v>
          </cell>
          <cell r="B134" t="str">
            <v>Generar reporte trimestral consolidado de la SGI, donde se informe la ejecución de los convenios con terceros y enviarlo a SGDU.</v>
          </cell>
          <cell r="C134" t="str">
            <v>Debilidad en articulación y coordinación en la gestión del proceso entre las áreas (SGDU - SGI)</v>
          </cell>
          <cell r="D134" t="str">
            <v>Terminado</v>
          </cell>
          <cell r="E134">
            <v>100</v>
          </cell>
          <cell r="F134" t="str">
            <v>Interno</v>
          </cell>
          <cell r="G134" t="str">
            <v>Wilson Guillermo Herrera Reyes - pwherrer1</v>
          </cell>
          <cell r="H134" t="str">
            <v>SGI - SUBDIRECCIÓN GENERAL DE INFRAESTRUCTURA</v>
          </cell>
          <cell r="I134" t="str">
            <v>Edgar Francisco Uribe Ramos - peuriber1</v>
          </cell>
          <cell r="J134" t="str">
            <v>Claudia Ximena Moya Hederich - ccmoyahe1</v>
          </cell>
          <cell r="K134">
            <v>42855</v>
          </cell>
          <cell r="L134">
            <v>43131</v>
          </cell>
          <cell r="M134" t="str">
            <v>Gestión</v>
          </cell>
          <cell r="N134" t="str">
            <v>Gestión</v>
          </cell>
        </row>
        <row r="135">
          <cell r="A135" t="str">
            <v>Accion_756</v>
          </cell>
          <cell r="B135" t="str">
            <v>Realizar capacitaciones y socialización de los procedimientos, instructivos y formatos dispuestos para la entrega del informe trimestral consolidado.</v>
          </cell>
          <cell r="C135" t="str">
            <v>Debilidad en articulación y coordinación en la gestión del proceso entre las áreas (SGDU - SGI)</v>
          </cell>
          <cell r="D135" t="str">
            <v>Terminado</v>
          </cell>
          <cell r="E135">
            <v>100</v>
          </cell>
          <cell r="F135" t="str">
            <v>Interno</v>
          </cell>
          <cell r="G135" t="str">
            <v>Wilson Guillermo Herrera Reyes - pwherrer1</v>
          </cell>
          <cell r="H135" t="str">
            <v>SGI - SUBDIRECCIÓN GENERAL DE INFRAESTRUCTURA</v>
          </cell>
          <cell r="I135" t="str">
            <v>Edgar Francisco Uribe Ramos - peuriber1</v>
          </cell>
          <cell r="J135" t="str">
            <v>Claudia Ximena Moya Hederich - ccmoyahe1</v>
          </cell>
          <cell r="K135">
            <v>42727</v>
          </cell>
          <cell r="L135">
            <v>42794</v>
          </cell>
          <cell r="M135" t="str">
            <v>Gestión</v>
          </cell>
          <cell r="N135" t="str">
            <v>Gestión</v>
          </cell>
        </row>
        <row r="136">
          <cell r="A136" t="str">
            <v>Accion_757</v>
          </cell>
          <cell r="B136" t="str">
            <v>Oficializar a la OAP, el cronograma de estado y avance de los estudios previos de convenios con terceros, en virtud de cargas urbanísticas.</v>
          </cell>
          <cell r="C136" t="str">
            <v>No se realizaron acciones correctivas y/o correcciones ante resultados bajos en indicador Estudios Previos con Terceros</v>
          </cell>
          <cell r="D136" t="str">
            <v>Terminado</v>
          </cell>
          <cell r="E136">
            <v>100</v>
          </cell>
          <cell r="F136" t="str">
            <v>Interno</v>
          </cell>
          <cell r="G136" t="str">
            <v>Wilson Guillermo Herrera Reyes - pwherrer1</v>
          </cell>
          <cell r="H136" t="str">
            <v>SGDU - SUBDIRECCIÓN GENERAL DESARROLLO URBANO</v>
          </cell>
          <cell r="I136" t="str">
            <v>Rafael Eduardo Abuchaibe Lopez - prabucha1</v>
          </cell>
          <cell r="J136" t="str">
            <v>Blanca Nubia Penuela Roa - cbpenuel1</v>
          </cell>
          <cell r="K136">
            <v>42727</v>
          </cell>
          <cell r="L136">
            <v>42794</v>
          </cell>
          <cell r="M136" t="str">
            <v>Gestión</v>
          </cell>
          <cell r="N136" t="str">
            <v>Gestión</v>
          </cell>
        </row>
        <row r="137">
          <cell r="A137" t="str">
            <v>Accion_758</v>
          </cell>
          <cell r="B137" t="str">
            <v>Presentar acción correctiva en el reporte de indicadores de gestión del mes de diciembre de 2016, el cual es presentado dentro de los primeros diez (10) de Enero de 2017.</v>
          </cell>
          <cell r="C137" t="str">
            <v>No se realizaron acciones correctivas y/o correcciones ante resultados bajos en indicador Estudios Previos con Terceros</v>
          </cell>
          <cell r="D137" t="str">
            <v>Terminado</v>
          </cell>
          <cell r="E137">
            <v>100</v>
          </cell>
          <cell r="F137" t="str">
            <v>Interno</v>
          </cell>
          <cell r="G137" t="str">
            <v>Wilson Guillermo Herrera Reyes - pwherrer1</v>
          </cell>
          <cell r="H137" t="str">
            <v>SGDU - SUBDIRECCIÓN GENERAL DESARROLLO URBANO</v>
          </cell>
          <cell r="I137" t="str">
            <v>Rafael Eduardo Abuchaibe Lopez - prabucha1</v>
          </cell>
          <cell r="J137" t="str">
            <v>Blanca Nubia Penuela Roa - cbpenuel1</v>
          </cell>
          <cell r="K137">
            <v>42727</v>
          </cell>
          <cell r="L137">
            <v>42794</v>
          </cell>
          <cell r="M137" t="str">
            <v>Gestión</v>
          </cell>
          <cell r="N137" t="str">
            <v>Gestión</v>
          </cell>
        </row>
        <row r="138">
          <cell r="A138" t="str">
            <v>Accion_759</v>
          </cell>
          <cell r="B138" t="str">
            <v>Subir al aplicativo CHIE todos los avances tendientes a la liquidación del convenio 005 del 2001 y del procedimiento para el reporte de los recursos transferidos de TM al IDU convenio 020 del 2001</v>
          </cell>
          <cell r="C138" t="str">
            <v>Incumplimiento Acciones de plan de mejoramiento Contraloría de Bogotá por parte de la SGI.</v>
          </cell>
          <cell r="D138" t="str">
            <v>Cerrado</v>
          </cell>
          <cell r="E138">
            <v>100</v>
          </cell>
          <cell r="F138" t="str">
            <v>Interno</v>
          </cell>
          <cell r="G138" t="str">
            <v>Wilson Guillermo Herrera Reyes - pwherrer1</v>
          </cell>
          <cell r="H138" t="str">
            <v>SGI - SUBDIRECCIÓN GENERAL DE INFRAESTRUCTURA</v>
          </cell>
          <cell r="I138" t="str">
            <v>Edgar Francisco Uribe Ramos - peuriber1</v>
          </cell>
          <cell r="J138" t="str">
            <v>Claudia Ximena Moya Hederich - ccmoyahe1</v>
          </cell>
          <cell r="K138">
            <v>42745</v>
          </cell>
          <cell r="L138">
            <v>42826</v>
          </cell>
          <cell r="M138" t="str">
            <v>Gestión</v>
          </cell>
          <cell r="N138" t="str">
            <v>Gestión</v>
          </cell>
        </row>
        <row r="139">
          <cell r="A139" t="str">
            <v>Accion_760</v>
          </cell>
          <cell r="B139" t="str">
            <v>Solicitar capacitación del aplicativo CHIE a Control Interno, para el personal que asume esta tarea para la SGI.</v>
          </cell>
          <cell r="C139" t="str">
            <v>Incumplimiento Acciones de plan de mejoramiento Contraloría de Bogotá por parte de la SGI.</v>
          </cell>
          <cell r="D139" t="str">
            <v>Cerrado</v>
          </cell>
          <cell r="E139">
            <v>100</v>
          </cell>
          <cell r="F139" t="str">
            <v>Interno</v>
          </cell>
          <cell r="G139" t="str">
            <v>Wilson Guillermo Herrera Reyes - pwherrer1</v>
          </cell>
          <cell r="H139" t="str">
            <v>SGI - SUBDIRECCIÓN GENERAL DE INFRAESTRUCTURA</v>
          </cell>
          <cell r="I139" t="str">
            <v>Edgar Francisco Uribe Ramos - peuriber1</v>
          </cell>
          <cell r="J139" t="str">
            <v>Claudia Ximena Moya Hederich - ccmoyahe1</v>
          </cell>
          <cell r="K139">
            <v>42736</v>
          </cell>
          <cell r="L139">
            <v>42794</v>
          </cell>
          <cell r="M139" t="str">
            <v>Gestión</v>
          </cell>
          <cell r="N139" t="str">
            <v>Gestión</v>
          </cell>
        </row>
        <row r="140">
          <cell r="A140" t="str">
            <v>Accion_761</v>
          </cell>
          <cell r="B140" t="str">
            <v>Realizar una reunión con el área de presupuesto, con el fin de definir el formulario que establezca de manera precisa la adecuada gestión y reporte de los recursos que Transmilenio transfiere al IDU de los proyectos soportados en el convenio 020 de 2001.</v>
          </cell>
          <cell r="C140" t="str">
            <v>Incumplimiento Acciones de plan de mejoramiento Contraloría de Bogotá por parte de la SGI.</v>
          </cell>
          <cell r="D140" t="str">
            <v>Cerrado</v>
          </cell>
          <cell r="E140">
            <v>100</v>
          </cell>
          <cell r="F140" t="str">
            <v>Interno</v>
          </cell>
          <cell r="G140" t="str">
            <v>Wilson Guillermo Herrera Reyes - pwherrer1</v>
          </cell>
          <cell r="H140" t="str">
            <v>SGI - SUBDIRECCIÓN GENERAL DE INFRAESTRUCTURA</v>
          </cell>
          <cell r="I140" t="str">
            <v>Edgar Francisco Uribe Ramos - peuriber1</v>
          </cell>
          <cell r="J140" t="str">
            <v>Claudia Ximena Moya Hederich - ccmoyahe1</v>
          </cell>
          <cell r="K140">
            <v>42726</v>
          </cell>
          <cell r="L140">
            <v>42828</v>
          </cell>
          <cell r="M140" t="str">
            <v>Gestión</v>
          </cell>
          <cell r="N140" t="str">
            <v>Gestión</v>
          </cell>
        </row>
        <row r="141">
          <cell r="A141" t="str">
            <v>Accion_762</v>
          </cell>
          <cell r="B141" t="str">
            <v>Desde la SGI enviar un oficio a Transmilenio S.A, solicitando agilizar la gestión para lograr la firma del acta de liquidación del convenio 005 del 2001.</v>
          </cell>
          <cell r="C141" t="str">
            <v>Incumplimiento Acciones de plan de mejoramiento Contraloría de Bogotá por parte de la SGI.</v>
          </cell>
          <cell r="D141" t="str">
            <v>Cerrado</v>
          </cell>
          <cell r="E141">
            <v>100</v>
          </cell>
          <cell r="F141" t="str">
            <v>Interno</v>
          </cell>
          <cell r="G141" t="str">
            <v>Wilson Guillermo Herrera Reyes - pwherrer1</v>
          </cell>
          <cell r="H141" t="str">
            <v>SGI - SUBDIRECCIÓN GENERAL DE INFRAESTRUCTURA</v>
          </cell>
          <cell r="I141" t="str">
            <v>Edgar Francisco Uribe Ramos - peuriber1</v>
          </cell>
          <cell r="J141" t="str">
            <v>Claudia Ximena Moya Hederich - ccmoyahe1</v>
          </cell>
          <cell r="K141">
            <v>42726</v>
          </cell>
          <cell r="L141">
            <v>42828</v>
          </cell>
          <cell r="M141" t="str">
            <v>Gestión</v>
          </cell>
          <cell r="N141" t="str">
            <v>Gestión</v>
          </cell>
        </row>
        <row r="142">
          <cell r="A142" t="str">
            <v>Accion_763</v>
          </cell>
          <cell r="B142" t="str">
            <v>Solicitar a la Subdirección General Jurídica, la inclusión de una obligación contractual en la minuta de los contratos de prestación de servicios personales; en donde se establezca la obligatoriedad para los supervisores de contratos misionales de transferir al Centro de Documentación, los productos documentales finales con concepto favorable; establecidos en los manuales, guías y proveimientos Institucionales.</v>
          </cell>
          <cell r="C142" t="str">
            <v>Incumplimiento a procedimiento y materialización de riego "que el CD no cuente con la versión final de los documentos o que el existente se encuentre desactualizado"</v>
          </cell>
          <cell r="D142" t="str">
            <v>Terminado</v>
          </cell>
          <cell r="E142">
            <v>100</v>
          </cell>
          <cell r="F142" t="str">
            <v>Interno</v>
          </cell>
          <cell r="G142" t="str">
            <v>Nohra Lucia Forero Cespedes - cnforero2</v>
          </cell>
          <cell r="H142" t="str">
            <v>STRF - S.T. DE RECURSOS FISICOS</v>
          </cell>
          <cell r="I142" t="str">
            <v>Gloria Patricia Castano Echeverry - pgcastan1</v>
          </cell>
          <cell r="J142" t="str">
            <v>Jhoan Estiven Matallana Torres - cjmatall1</v>
          </cell>
          <cell r="K142">
            <v>42746</v>
          </cell>
          <cell r="L142">
            <v>42927</v>
          </cell>
          <cell r="M142" t="str">
            <v>Gestión</v>
          </cell>
          <cell r="N142" t="str">
            <v>Gestión</v>
          </cell>
        </row>
        <row r="143">
          <cell r="A143" t="str">
            <v>Accion_764</v>
          </cell>
          <cell r="B143" t="str">
            <v>Incluir un punto de control en el procedimiento PR-GAF-063, frente al recibo de los productos documentales y su correspondiente reporte al área de archivo; para la trazabilidad e integridad de la información contractual.</v>
          </cell>
          <cell r="C143" t="str">
            <v>Incumplimiento a procedimiento y materialización de riego "que el CD no cuente con la versión final de los documentos o que el existente se encuentre desactualizado"</v>
          </cell>
          <cell r="D143" t="str">
            <v>Terminado</v>
          </cell>
          <cell r="E143">
            <v>100</v>
          </cell>
          <cell r="F143" t="str">
            <v>Interno</v>
          </cell>
          <cell r="G143" t="str">
            <v>Nohra Lucia Forero Cespedes - cnforero2</v>
          </cell>
          <cell r="H143" t="str">
            <v>STRF - S.T. DE RECURSOS FISICOS</v>
          </cell>
          <cell r="I143" t="str">
            <v>Gloria Patricia Castano Echeverry - pgcastan1</v>
          </cell>
          <cell r="J143" t="str">
            <v>Jhoan Estiven Matallana Torres - cjmatall1</v>
          </cell>
          <cell r="K143">
            <v>42746</v>
          </cell>
          <cell r="L143">
            <v>42927</v>
          </cell>
          <cell r="M143" t="str">
            <v>Gestión</v>
          </cell>
          <cell r="N143" t="str">
            <v>Gestión</v>
          </cell>
        </row>
        <row r="144">
          <cell r="A144" t="str">
            <v>Accion_765</v>
          </cell>
          <cell r="B144" t="str">
            <v>Realizar campañas de sensibilización sobre los deberes de los supervisores de contratos misionales, frente a los productos documentales finales.</v>
          </cell>
          <cell r="C144" t="str">
            <v>Incumplimiento a procedimiento y materialización de riego "que el CD no cuente con la versión final de los documentos o que el existente se encuentre desactualizado"</v>
          </cell>
          <cell r="D144" t="str">
            <v>Terminado</v>
          </cell>
          <cell r="E144">
            <v>100</v>
          </cell>
          <cell r="F144" t="str">
            <v>Interno</v>
          </cell>
          <cell r="G144" t="str">
            <v>Nohra Lucia Forero Cespedes - cnforero2</v>
          </cell>
          <cell r="H144" t="str">
            <v>STRF - S.T. DE RECURSOS FISICOS</v>
          </cell>
          <cell r="I144" t="str">
            <v>Gloria Patricia Castano Echeverry - pgcastan1</v>
          </cell>
          <cell r="J144" t="str">
            <v>Jhoan Estiven Matallana Torres - cjmatall1</v>
          </cell>
          <cell r="K144">
            <v>42746</v>
          </cell>
          <cell r="L144">
            <v>42927</v>
          </cell>
          <cell r="M144" t="str">
            <v>Gestión</v>
          </cell>
          <cell r="N144" t="str">
            <v>Gestión</v>
          </cell>
        </row>
        <row r="145">
          <cell r="A145" t="str">
            <v>Accion_766</v>
          </cell>
          <cell r="B145" t="str">
            <v>Implementar puntos de control en el procedimiento PR-GAF-090.</v>
          </cell>
          <cell r="C145" t="str">
            <v>Materialización del riesgo: Que se presente pérdida o deterioro de la información.</v>
          </cell>
          <cell r="D145" t="str">
            <v>Terminado</v>
          </cell>
          <cell r="E145">
            <v>100</v>
          </cell>
          <cell r="F145" t="str">
            <v>Interno</v>
          </cell>
          <cell r="G145" t="str">
            <v>Nohra Lucia Forero Cespedes - cnforero2</v>
          </cell>
          <cell r="H145" t="str">
            <v>STRF - S.T. DE RECURSOS FISICOS</v>
          </cell>
          <cell r="I145" t="str">
            <v>Gloria Patricia Castano Echeverry - pgcastan1</v>
          </cell>
          <cell r="J145" t="str">
            <v>Jhoan Estiven Matallana Torres - cjmatall1</v>
          </cell>
          <cell r="K145">
            <v>42746</v>
          </cell>
          <cell r="L145">
            <v>42927</v>
          </cell>
          <cell r="M145" t="str">
            <v>Gestión</v>
          </cell>
          <cell r="N145" t="str">
            <v>Gestión</v>
          </cell>
        </row>
        <row r="146">
          <cell r="A146" t="str">
            <v>Accion_767</v>
          </cell>
          <cell r="B146" t="str">
            <v>Establecer el procedimiento (instructivo) de reorganización de archivos, en caso de un accidente en la bodega del Contratista o durante el transporte de las cajas</v>
          </cell>
          <cell r="C146" t="str">
            <v>Materialización del riesgo: Que se presente pérdida o deterioro de la información.</v>
          </cell>
          <cell r="D146" t="str">
            <v>Terminado</v>
          </cell>
          <cell r="E146">
            <v>100</v>
          </cell>
          <cell r="F146" t="str">
            <v>Interno</v>
          </cell>
          <cell r="G146" t="str">
            <v>Nohra Lucia Forero Cespedes - cnforero2</v>
          </cell>
          <cell r="H146" t="str">
            <v>STRF - S.T. DE RECURSOS FISICOS</v>
          </cell>
          <cell r="I146" t="str">
            <v>Gloria Patricia Castano Echeverry - pgcastan1</v>
          </cell>
          <cell r="J146" t="str">
            <v>Jhoan Estiven Matallana Torres - cjmatall1</v>
          </cell>
          <cell r="K146">
            <v>42746</v>
          </cell>
          <cell r="L146">
            <v>42927</v>
          </cell>
          <cell r="M146" t="str">
            <v>Gestión</v>
          </cell>
          <cell r="N146" t="str">
            <v>Gestión</v>
          </cell>
        </row>
        <row r="147">
          <cell r="A147" t="str">
            <v>Accion_794</v>
          </cell>
          <cell r="B147" t="str">
            <v>Contar en la obra con el cronograma de obra actualizado acorde con las actividades que se estan ejecutando</v>
          </cell>
          <cell r="C147" t="str">
            <v>Cronograma de obra desactualizado</v>
          </cell>
          <cell r="D147" t="str">
            <v>Cerrado</v>
          </cell>
          <cell r="E147">
            <v>100</v>
          </cell>
          <cell r="F147" t="str">
            <v>Interno</v>
          </cell>
          <cell r="G147" t="str">
            <v>Luis Fernando Leiva Sanchez - plleiva1</v>
          </cell>
          <cell r="H147" t="str">
            <v>STESV - S. T. DE EJECUCIÓN SUBSISTEMA VIAL</v>
          </cell>
          <cell r="I147" t="str">
            <v>Cesar Augusto Reyes Riano - pcreyesr1</v>
          </cell>
          <cell r="J147" t="str">
            <v>Jose Luis Florian Quiroga - cjfloria1</v>
          </cell>
          <cell r="K147">
            <v>42736</v>
          </cell>
          <cell r="L147">
            <v>42817</v>
          </cell>
          <cell r="M147" t="str">
            <v>Gestión</v>
          </cell>
          <cell r="N147" t="str">
            <v>Gestión</v>
          </cell>
        </row>
        <row r="148">
          <cell r="A148" t="str">
            <v>Accion_795</v>
          </cell>
          <cell r="B148" t="str">
            <v>Generar una guía de entregables en formato digital</v>
          </cell>
          <cell r="C148" t="str">
            <v>Guía sin terminar ni socializar</v>
          </cell>
          <cell r="D148" t="str">
            <v>Cerrado</v>
          </cell>
          <cell r="E148">
            <v>100</v>
          </cell>
          <cell r="F148" t="str">
            <v>Interno</v>
          </cell>
          <cell r="G148" t="str">
            <v>Luz Marina Diaz Ramirez - cldiazra1</v>
          </cell>
          <cell r="H148" t="str">
            <v>DTE - DIRECCIÓN TÉCNICA ESTRATEGICA</v>
          </cell>
          <cell r="I148" t="str">
            <v>Joanny Camelo Yepez - pjcamelo1</v>
          </cell>
          <cell r="J148" t="str">
            <v>Sandra Yazmin Espinosa Valbuena - csespino1</v>
          </cell>
          <cell r="K148">
            <v>42725</v>
          </cell>
          <cell r="L148">
            <v>42825</v>
          </cell>
          <cell r="M148" t="str">
            <v>Gestión</v>
          </cell>
          <cell r="N148" t="str">
            <v>Gestión</v>
          </cell>
        </row>
        <row r="149">
          <cell r="A149" t="str">
            <v>Accion_796</v>
          </cell>
          <cell r="B149" t="str">
            <v>Revisar y/o ajustar la matriz de riesgos de gestión del proceso de innovación y gestión del Conocimiento.</v>
          </cell>
          <cell r="C149" t="str">
            <v>Debilidad en riesgos</v>
          </cell>
          <cell r="D149" t="str">
            <v>Terminado</v>
          </cell>
          <cell r="E149">
            <v>100</v>
          </cell>
          <cell r="F149" t="str">
            <v>Interno</v>
          </cell>
          <cell r="G149" t="str">
            <v>Nohra Lucia Forero Cespedes - cnforero2</v>
          </cell>
          <cell r="H149" t="str">
            <v>DTE - DIRECCIÓN TÉCNICA ESTRATEGICA</v>
          </cell>
          <cell r="I149" t="str">
            <v>Joanny Camelo Yepez - pjcamelo1</v>
          </cell>
          <cell r="J149" t="str">
            <v>Sandra Yazmin Espinosa Valbuena - csespino1</v>
          </cell>
          <cell r="K149">
            <v>42725</v>
          </cell>
          <cell r="L149">
            <v>42916</v>
          </cell>
          <cell r="M149" t="str">
            <v>Gestión</v>
          </cell>
          <cell r="N149" t="str">
            <v>Gestión</v>
          </cell>
        </row>
        <row r="150">
          <cell r="A150" t="str">
            <v>Accion_797</v>
          </cell>
          <cell r="B150" t="str">
            <v>Capacitar a los funcionarios de la OAP en el desempeño del Rol Asesor de la gestión planeación.</v>
          </cell>
          <cell r="C150" t="str">
            <v>Tener en cuenta y/o dejar evidencia de las recomendaciones de control interno en informes de indicadores</v>
          </cell>
          <cell r="D150" t="str">
            <v>Terminado</v>
          </cell>
          <cell r="E150">
            <v>100</v>
          </cell>
          <cell r="F150" t="str">
            <v>Interno</v>
          </cell>
          <cell r="G150" t="str">
            <v>Nohra Lucia Forero Cespedes - cnforero2</v>
          </cell>
          <cell r="H150" t="str">
            <v>OAP - OFICINA ASESORA DE PLANEACIÓN</v>
          </cell>
          <cell r="I150" t="str">
            <v>Isauro Cabrera Vega - picabrer1</v>
          </cell>
          <cell r="J150" t="str">
            <v>Paula Juliana Serrano Serrano - cpserran1</v>
          </cell>
          <cell r="K150">
            <v>42748</v>
          </cell>
          <cell r="L150">
            <v>43100</v>
          </cell>
          <cell r="M150" t="str">
            <v>Gestión</v>
          </cell>
          <cell r="N150" t="str">
            <v>Gestión</v>
          </cell>
        </row>
        <row r="151">
          <cell r="A151" t="str">
            <v>Accion_798</v>
          </cell>
          <cell r="B151" t="str">
            <v>Capacitación a los funcionarios de la OAP en el desempeño del Rol Asesor de la gestión planeación.</v>
          </cell>
          <cell r="C151" t="str">
            <v>Tener en cuenta y/o dejar evidencia de las recomendaciones de control interno en informes de indicadores</v>
          </cell>
          <cell r="D151" t="str">
            <v>Terminado</v>
          </cell>
          <cell r="E151">
            <v>100</v>
          </cell>
          <cell r="F151" t="str">
            <v>Interno</v>
          </cell>
          <cell r="G151" t="str">
            <v>Nohra Lucia Forero Cespedes - cnforero2</v>
          </cell>
          <cell r="H151" t="str">
            <v>OAP - OFICINA ASESORA DE PLANEACIÓN</v>
          </cell>
          <cell r="I151" t="str">
            <v>Isauro Cabrera Vega - picabrer1</v>
          </cell>
          <cell r="J151" t="str">
            <v>Paula Juliana Serrano Serrano - cpserran1</v>
          </cell>
          <cell r="K151">
            <v>42795</v>
          </cell>
          <cell r="L151">
            <v>43100</v>
          </cell>
          <cell r="M151" t="str">
            <v>Gestión</v>
          </cell>
          <cell r="N151" t="str">
            <v>Gestión</v>
          </cell>
        </row>
        <row r="152">
          <cell r="A152" t="str">
            <v>Accion_799</v>
          </cell>
          <cell r="B152" t="str">
            <v>Actualizar la GU _PE_018 incluir Capítulo _ Buenas o mejores prácticas definidas y documentadas en el ejercicio del asesor OAP. De modo que exista una política integral documentada en la OAP sobre los métodos a utilizar y evidenciar la gestión de los asesores OAP ante las dependencias asignadas. En el entendido de buenas o mejores prácticas el conjunto coherente de acciones, actividades que han de realizarse en contextos similares rindan similares resultados.</v>
          </cell>
          <cell r="C152" t="str">
            <v>Tener en cuenta y/o dejar evidencia de las recomendaciones de control interno en informes de indicadores</v>
          </cell>
          <cell r="D152" t="str">
            <v>Terminado</v>
          </cell>
          <cell r="E152">
            <v>100</v>
          </cell>
          <cell r="F152" t="str">
            <v>Interno</v>
          </cell>
          <cell r="G152" t="str">
            <v>Nohra Lucia Forero Cespedes - cnforero2</v>
          </cell>
          <cell r="H152" t="str">
            <v>OAP - OFICINA ASESORA DE PLANEACIÓN</v>
          </cell>
          <cell r="I152" t="str">
            <v>Isauro Cabrera Vega - picabrer1</v>
          </cell>
          <cell r="J152" t="str">
            <v>Paula Juliana Serrano Serrano - cpserran1</v>
          </cell>
          <cell r="K152">
            <v>42748</v>
          </cell>
          <cell r="L152">
            <v>43100</v>
          </cell>
          <cell r="M152" t="str">
            <v>Gestión</v>
          </cell>
          <cell r="N152" t="str">
            <v>Gestión</v>
          </cell>
        </row>
        <row r="153">
          <cell r="A153" t="str">
            <v>Accion_800</v>
          </cell>
          <cell r="B153" t="str">
            <v>Cada asesor, facilitador o funcionario OAP a cargo de dependencias y procesos realizará el informe de gestión basado en indicadores de gestión, de modo que se realicen integralmente</v>
          </cell>
          <cell r="C153" t="str">
            <v>Verificación datos, e info presentada en informe trimestral de la evalaución a la gestión</v>
          </cell>
          <cell r="D153" t="str">
            <v>Terminado</v>
          </cell>
          <cell r="E153">
            <v>100</v>
          </cell>
          <cell r="F153" t="str">
            <v>Interno</v>
          </cell>
          <cell r="G153" t="str">
            <v>Nohra Lucia Forero Cespedes - cnforero2</v>
          </cell>
          <cell r="H153" t="str">
            <v>OAP - OFICINA ASESORA DE PLANEACIÓN</v>
          </cell>
          <cell r="I153" t="str">
            <v>Isauro Cabrera Vega - picabrer1</v>
          </cell>
          <cell r="J153" t="str">
            <v>Paula Juliana Serrano Serrano - cpserran1</v>
          </cell>
          <cell r="K153">
            <v>42855</v>
          </cell>
          <cell r="L153">
            <v>42947</v>
          </cell>
          <cell r="M153" t="str">
            <v>Gestión</v>
          </cell>
          <cell r="N153" t="str">
            <v>Gestión</v>
          </cell>
        </row>
        <row r="154">
          <cell r="A154" t="str">
            <v>Accion_801</v>
          </cell>
          <cell r="B154" t="str">
            <v>Capacitación a los funcionarios de la OAP en el desempeño del Rol Asesor de la gestión planeación.</v>
          </cell>
          <cell r="C154" t="str">
            <v>Verificación datos, e info presentada en informe trimestral de la evalaución a la gestión</v>
          </cell>
          <cell r="D154" t="str">
            <v>Terminado</v>
          </cell>
          <cell r="E154">
            <v>100</v>
          </cell>
          <cell r="F154" t="str">
            <v>Interno</v>
          </cell>
          <cell r="G154" t="str">
            <v>Nohra Lucia Forero Cespedes - cnforero2</v>
          </cell>
          <cell r="H154" t="str">
            <v>OAP - OFICINA ASESORA DE PLANEACIÓN</v>
          </cell>
          <cell r="I154" t="str">
            <v>Isauro Cabrera Vega - picabrer1</v>
          </cell>
          <cell r="J154" t="str">
            <v>Paula Juliana Serrano Serrano - cpserran1</v>
          </cell>
          <cell r="K154">
            <v>42795</v>
          </cell>
          <cell r="L154">
            <v>43100</v>
          </cell>
          <cell r="M154" t="str">
            <v>Gestión</v>
          </cell>
          <cell r="N154" t="str">
            <v>Gestión</v>
          </cell>
        </row>
        <row r="155">
          <cell r="A155" t="str">
            <v>Accion_802</v>
          </cell>
          <cell r="B155" t="str">
            <v>Actualizar la GU _PE_018 incluir Capítulo _ Buenas o mejores prácticas definidas y documentadas en el ejercicio del asesor OAP. De modo que se evidencie la gestión de la OAP frente a análisis y/o recomendaciones sobre la pertinencia de los indicadores, la revisión de la formulación y las metas. En el entendido de buenas o mejores prácticas el conjunto coherente de acciones, actividades que han de realizarse en contextos similares rindan similares resultados.</v>
          </cell>
          <cell r="C155" t="str">
            <v>Medir adecuadamente la gestión de las dependecias</v>
          </cell>
          <cell r="D155" t="str">
            <v>Terminado</v>
          </cell>
          <cell r="E155">
            <v>100</v>
          </cell>
          <cell r="F155" t="str">
            <v>Interno</v>
          </cell>
          <cell r="G155" t="str">
            <v>Nohra Lucia Forero Cespedes - cnforero2</v>
          </cell>
          <cell r="H155" t="str">
            <v>OAP - OFICINA ASESORA DE PLANEACIÓN</v>
          </cell>
          <cell r="I155" t="str">
            <v>Isauro Cabrera Vega - picabrer1</v>
          </cell>
          <cell r="J155" t="str">
            <v>Paula Juliana Serrano Serrano - cpserran1</v>
          </cell>
          <cell r="K155">
            <v>42917</v>
          </cell>
          <cell r="L155">
            <v>43100</v>
          </cell>
          <cell r="M155" t="str">
            <v>Gestión</v>
          </cell>
          <cell r="N155" t="str">
            <v>Gestión</v>
          </cell>
        </row>
        <row r="156">
          <cell r="A156" t="str">
            <v>Accion_803</v>
          </cell>
          <cell r="B156" t="str">
            <v>Capacitar a los funcionarios de la OAP en el desempeño del Rol Asesor de la gestión planeación.</v>
          </cell>
          <cell r="C156" t="str">
            <v>Medir adecuadamente la gestión de las dependecias</v>
          </cell>
          <cell r="D156" t="str">
            <v>Terminado</v>
          </cell>
          <cell r="E156">
            <v>100</v>
          </cell>
          <cell r="F156" t="str">
            <v>Interno</v>
          </cell>
          <cell r="G156" t="str">
            <v>Nohra Lucia Forero Cespedes - cnforero2</v>
          </cell>
          <cell r="H156" t="str">
            <v>OAP - OFICINA ASESORA DE PLANEACIÓN</v>
          </cell>
          <cell r="I156" t="str">
            <v>Isauro Cabrera Vega - picabrer1</v>
          </cell>
          <cell r="J156" t="str">
            <v>Paula Juliana Serrano Serrano - cpserran1</v>
          </cell>
          <cell r="K156">
            <v>42795</v>
          </cell>
          <cell r="L156">
            <v>43100</v>
          </cell>
          <cell r="M156" t="str">
            <v>Gestión</v>
          </cell>
          <cell r="N156" t="str">
            <v>Gestión</v>
          </cell>
        </row>
        <row r="157">
          <cell r="A157" t="str">
            <v>Accion_804</v>
          </cell>
          <cell r="B157" t="str">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v>
          </cell>
          <cell r="C157" t="str">
            <v>Asesorar en la revisión de la bateria de indicadores</v>
          </cell>
          <cell r="D157" t="str">
            <v>Terminado</v>
          </cell>
          <cell r="E157">
            <v>100</v>
          </cell>
          <cell r="F157" t="str">
            <v>Interno</v>
          </cell>
          <cell r="G157" t="str">
            <v>Nohra Lucia Forero Cespedes - cnforero2</v>
          </cell>
          <cell r="H157" t="str">
            <v>OAP - OFICINA ASESORA DE PLANEACIÓN</v>
          </cell>
          <cell r="I157" t="str">
            <v>Isauro Cabrera Vega - picabrer1</v>
          </cell>
          <cell r="J157" t="str">
            <v>Paula Juliana Serrano Serrano - cpserran1</v>
          </cell>
          <cell r="K157">
            <v>42917</v>
          </cell>
          <cell r="L157">
            <v>43100</v>
          </cell>
          <cell r="M157" t="str">
            <v>Gestión</v>
          </cell>
          <cell r="N157" t="str">
            <v>Gestión</v>
          </cell>
        </row>
        <row r="158">
          <cell r="A158" t="str">
            <v>Accion_805</v>
          </cell>
          <cell r="B158" t="str">
            <v>Solicitar a la OAP, la inclusión de vigencias futuras en los proyectos que se ejecutan en la DTC, con el fin de poder programar de acuerdo a la duración de los contratos.</v>
          </cell>
          <cell r="C158" t="str">
            <v>Los indicadores "Ejecución Presupuestal Pasivos" y "Ejecución Presupuestal Reservas Presupuestales", presentan una ejecución inferior al 70% de su meta anual propuesta</v>
          </cell>
          <cell r="D158" t="str">
            <v>Cerrado</v>
          </cell>
          <cell r="E158">
            <v>100</v>
          </cell>
          <cell r="F158" t="str">
            <v>Interno</v>
          </cell>
          <cell r="G158" t="str">
            <v>Luis Fernando Leiva Sanchez - plleiva1</v>
          </cell>
          <cell r="H158" t="str">
            <v>DTC - DIRECCIÓN TÉCNICA DE CONSTRUCCIONES</v>
          </cell>
          <cell r="I158" t="str">
            <v>Cesar Augusto Reyes Riano - pcreyesr1</v>
          </cell>
          <cell r="J158" t="str">
            <v>Habib Leonardo Mejia Rivera - chmejiar1</v>
          </cell>
          <cell r="K158">
            <v>42780</v>
          </cell>
          <cell r="L158">
            <v>42810</v>
          </cell>
          <cell r="M158" t="str">
            <v>Gestión</v>
          </cell>
          <cell r="N158" t="str">
            <v>Gestión</v>
          </cell>
        </row>
        <row r="159">
          <cell r="A159" t="str">
            <v>Accion_806</v>
          </cell>
          <cell r="B159" t="str">
            <v>Realizar la gestión para retirar de los recursos de Vigencia asignados a la DTC, los valores que no estén programados para ejecutar por el IDU, durante el año en curso o incluir desde la OAP vigencias futuras</v>
          </cell>
          <cell r="C159" t="str">
            <v>El indicador "Ejecución presupuestal Inversión de la vigencia", presenta una ejecución inferior al 70% de su meta anual propuesta.</v>
          </cell>
          <cell r="D159" t="str">
            <v>Cerrado</v>
          </cell>
          <cell r="E159">
            <v>100</v>
          </cell>
          <cell r="F159" t="str">
            <v>Interno</v>
          </cell>
          <cell r="G159" t="str">
            <v>Luis Fernando Leiva Sanchez - plleiva1</v>
          </cell>
          <cell r="H159" t="str">
            <v>DTC - DIRECCIÓN TÉCNICA DE CONSTRUCCIONES</v>
          </cell>
          <cell r="I159" t="str">
            <v>Cesar Augusto Reyes Riano - pcreyesr1</v>
          </cell>
          <cell r="J159" t="str">
            <v>Habib Leonardo Mejia Rivera - chmejiar1</v>
          </cell>
          <cell r="K159">
            <v>42780</v>
          </cell>
          <cell r="L159">
            <v>42810</v>
          </cell>
          <cell r="M159" t="str">
            <v>Gestión</v>
          </cell>
          <cell r="N159" t="str">
            <v>Gestión</v>
          </cell>
        </row>
        <row r="160">
          <cell r="A160" t="str">
            <v>Accion_807</v>
          </cell>
          <cell r="B160" t="str">
            <v>Realizar los cargues en el termino establecido por la OCI, para las acciones de los planes de mejoramiento internos y externos.</v>
          </cell>
          <cell r="C160" t="str">
            <v>Los indicadores "Planes de Mejoramiento Internos y Planes de Mejoramiento externos" presentan una ejecución inferior al 70% de su meta anual propuesta</v>
          </cell>
          <cell r="D160" t="str">
            <v>Cerrado</v>
          </cell>
          <cell r="E160">
            <v>100</v>
          </cell>
          <cell r="F160" t="str">
            <v>Interno</v>
          </cell>
          <cell r="G160" t="str">
            <v>Diego Fernando Aparicio Fuentes - pdaparic1</v>
          </cell>
          <cell r="H160" t="str">
            <v>DTC - DIRECCIÓN TÉCNICA DE CONSTRUCCIONES</v>
          </cell>
          <cell r="I160" t="str">
            <v>Cesar Augusto Reyes Riano - pcreyesr1</v>
          </cell>
          <cell r="J160" t="str">
            <v>Habib Leonardo Mejia Rivera - chmejiar1</v>
          </cell>
          <cell r="K160">
            <v>42780</v>
          </cell>
          <cell r="L160">
            <v>43100</v>
          </cell>
          <cell r="M160" t="str">
            <v>Gestión</v>
          </cell>
          <cell r="N160" t="str">
            <v>Gestión</v>
          </cell>
        </row>
        <row r="161">
          <cell r="A161" t="str">
            <v>Accion_808</v>
          </cell>
          <cell r="B161" t="str">
            <v>Realizar la gestión para ejecutar mínimo el 90% de los recursos que se pueden liberar o girar en el año de los contratos que se encuentran vigentes en la DTC.</v>
          </cell>
          <cell r="C161" t="str">
            <v>Se evidencia que comparando la programación inicial de la DTC de la meta estratégica de los indicadores presupuestales de Pasivos, Reservas y Vigencia, no supera el 4% del valor inicial</v>
          </cell>
          <cell r="D161" t="str">
            <v>Terminado</v>
          </cell>
          <cell r="E161">
            <v>100</v>
          </cell>
          <cell r="F161" t="str">
            <v>Interno</v>
          </cell>
          <cell r="G161" t="str">
            <v>Diego Fernando Aparicio Fuentes - pdaparic1</v>
          </cell>
          <cell r="H161" t="str">
            <v>DTC - DIRECCIÓN TÉCNICA DE CONSTRUCCIONES</v>
          </cell>
          <cell r="I161" t="str">
            <v>Cesar Augusto Reyes Riano - pcreyesr1</v>
          </cell>
          <cell r="J161" t="str">
            <v>Habib Leonardo Mejia Rivera - chmejiar1</v>
          </cell>
          <cell r="K161">
            <v>42780</v>
          </cell>
          <cell r="L161">
            <v>43100</v>
          </cell>
          <cell r="M161" t="str">
            <v>Gestión</v>
          </cell>
          <cell r="N161" t="str">
            <v>Gestión</v>
          </cell>
        </row>
        <row r="162">
          <cell r="A162" t="str">
            <v>Accion_809</v>
          </cell>
          <cell r="B162" t="str">
            <v>Enviar previamente al enlace de la OAP con la DTC, la matriz respectiva para su verificación.</v>
          </cell>
          <cell r="C162" t="str">
            <v>Los indicadores la DTC reporta cifras que no coinciden con las reportadas por las Áreas del Instituto encargadas de registrar y llevar el control de ítems</v>
          </cell>
          <cell r="D162" t="str">
            <v>Terminado</v>
          </cell>
          <cell r="E162">
            <v>100</v>
          </cell>
          <cell r="F162" t="str">
            <v>Interno</v>
          </cell>
          <cell r="G162" t="str">
            <v>Diego Fernando Aparicio Fuentes - pdaparic1</v>
          </cell>
          <cell r="H162" t="str">
            <v>DTC - DIRECCIÓN TÉCNICA DE CONSTRUCCIONES</v>
          </cell>
          <cell r="I162" t="str">
            <v>Cesar Augusto Reyes Riano - pcreyesr1</v>
          </cell>
          <cell r="J162" t="str">
            <v>Habib Leonardo Mejia Rivera - chmejiar1</v>
          </cell>
          <cell r="K162">
            <v>42780</v>
          </cell>
          <cell r="L162">
            <v>43140</v>
          </cell>
          <cell r="M162" t="str">
            <v>Gestión</v>
          </cell>
          <cell r="N162" t="str">
            <v>Gestión</v>
          </cell>
        </row>
        <row r="163">
          <cell r="A163" t="str">
            <v>Accion_810</v>
          </cell>
          <cell r="B163" t="str">
            <v>Obtener una satisfacción en la prestación del servicio superior al 90%</v>
          </cell>
          <cell r="C163" t="str">
            <v>indicador STRT385 – Satisfacción con la calidad del servicio de soporte</v>
          </cell>
          <cell r="D163" t="str">
            <v>Terminado</v>
          </cell>
          <cell r="E163">
            <v>100</v>
          </cell>
          <cell r="F163" t="str">
            <v>Interno</v>
          </cell>
          <cell r="G163" t="str">
            <v>Adriana Mabel Nino Acosta - paninoac1</v>
          </cell>
          <cell r="H163" t="str">
            <v>STRT - S.T. DE RECURSOS TECNOLÓGICOS</v>
          </cell>
          <cell r="I163" t="str">
            <v>Leydy Yohana Pineda Afanador - plpineda2</v>
          </cell>
          <cell r="J163" t="str">
            <v>Hector Andres Mafla Trujillo - phmaflat1</v>
          </cell>
          <cell r="K163">
            <v>42768</v>
          </cell>
          <cell r="L163">
            <v>43100</v>
          </cell>
          <cell r="M163" t="str">
            <v>Gestión</v>
          </cell>
          <cell r="N163" t="str">
            <v>Gestión</v>
          </cell>
        </row>
        <row r="164">
          <cell r="A164" t="str">
            <v>Accion_811</v>
          </cell>
          <cell r="B164" t="str">
            <v>En la formulación de los indicadores de la siguiente vigencia, identificar claramente las fuentes de información necesarias y los criterios de extracción de los datos necesarios para reportar adecuadamente los datos de la gestión a controlar.</v>
          </cell>
          <cell r="C164" t="str">
            <v>Indicador STRT608 – Estabilidad de los sistemas de información</v>
          </cell>
          <cell r="D164" t="str">
            <v>Cerrado</v>
          </cell>
          <cell r="E164">
            <v>100</v>
          </cell>
          <cell r="F164" t="str">
            <v>Interno</v>
          </cell>
          <cell r="G164" t="str">
            <v>Hector Pulido Moreno - phpulido1</v>
          </cell>
          <cell r="H164" t="str">
            <v>STRT - S.T. DE RECURSOS TECNOLÓGICOS</v>
          </cell>
          <cell r="I164" t="str">
            <v>Leydy Yohana Pineda Afanador - plpineda2</v>
          </cell>
          <cell r="J164" t="str">
            <v>Hector Andres Mafla Trujillo - phmaflat1</v>
          </cell>
          <cell r="K164">
            <v>42768</v>
          </cell>
          <cell r="L164">
            <v>42794</v>
          </cell>
          <cell r="M164" t="str">
            <v>Gestión</v>
          </cell>
          <cell r="N164" t="str">
            <v>Gestión</v>
          </cell>
        </row>
        <row r="165">
          <cell r="A165" t="str">
            <v>Accion_812</v>
          </cell>
          <cell r="B165" t="str">
            <v>Formular indicadores sobre las actividades reales de los proyectos</v>
          </cell>
          <cell r="C165" t="str">
            <v>Indicador STRT613 – Cumplimiento de actividades de promoción de los servicios y trámites electrónicos de la Entidad</v>
          </cell>
          <cell r="D165" t="str">
            <v>Cerrado</v>
          </cell>
          <cell r="E165">
            <v>100</v>
          </cell>
          <cell r="F165" t="str">
            <v>Interno</v>
          </cell>
          <cell r="G165" t="str">
            <v>Hector Pulido Moreno - phpulido1</v>
          </cell>
          <cell r="H165" t="str">
            <v>STRT - S.T. DE RECURSOS TECNOLÓGICOS</v>
          </cell>
          <cell r="I165" t="str">
            <v>Leydy Yohana Pineda Afanador - plpineda2</v>
          </cell>
          <cell r="J165" t="str">
            <v>Hector Andres Mafla Trujillo - phmaflat1</v>
          </cell>
          <cell r="K165">
            <v>42768</v>
          </cell>
          <cell r="L165">
            <v>42822</v>
          </cell>
          <cell r="M165" t="str">
            <v>Gestión</v>
          </cell>
          <cell r="N165" t="str">
            <v>Gestión</v>
          </cell>
        </row>
        <row r="166">
          <cell r="A166" t="str">
            <v>Accion_813</v>
          </cell>
          <cell r="B166" t="str">
            <v>Contratar un Administrador de base de datos (DBA) especializado.</v>
          </cell>
          <cell r="C166" t="str">
            <v>Indicador STRT611 – “Modernización de la plataforma de base de datos (MS)</v>
          </cell>
          <cell r="D166" t="str">
            <v>Cerrado</v>
          </cell>
          <cell r="E166">
            <v>100</v>
          </cell>
          <cell r="F166" t="str">
            <v>Interno</v>
          </cell>
          <cell r="G166" t="str">
            <v>Hector Pulido Moreno - phpulido1</v>
          </cell>
          <cell r="H166" t="str">
            <v>STRT - S.T. DE RECURSOS TECNOLÓGICOS</v>
          </cell>
          <cell r="I166" t="str">
            <v>Leydy Yohana Pineda Afanador - plpineda2</v>
          </cell>
          <cell r="J166" t="str">
            <v>Hector Andres Mafla Trujillo - phmaflat1</v>
          </cell>
          <cell r="K166">
            <v>42795</v>
          </cell>
          <cell r="L166">
            <v>42825</v>
          </cell>
          <cell r="M166" t="str">
            <v>Gestión</v>
          </cell>
          <cell r="N166" t="str">
            <v>Gestión</v>
          </cell>
        </row>
        <row r="167">
          <cell r="A167" t="str">
            <v>Accion_814</v>
          </cell>
          <cell r="B167" t="str">
            <v>1. Remitir a la Subdirección Técnica de Presupuesto y Contabilidad una comunicación en la que se indique la información correcta de la operación realizada el 23 de noviembre de 2016, por valor de $862,014,789 con el Banco Sudameris, para que se tomen las acciones correctivas necesarias para su registro contable. 2. Establecer un punto de control adicional a fin de verificar la información registrada en el cuadro control de las inversiones que maneja la Subdirección Técnica de Tesoreria y Recaudo.</v>
          </cell>
          <cell r="C167" t="str">
            <v>Diferencia en tasa pactada STTR y registro en STPC</v>
          </cell>
          <cell r="D167" t="str">
            <v>Cerrado</v>
          </cell>
          <cell r="E167">
            <v>100</v>
          </cell>
          <cell r="F167" t="str">
            <v>Interno</v>
          </cell>
          <cell r="G167" t="str">
            <v>Consuelo Mercedes Russi Suarez - ccrussis1</v>
          </cell>
          <cell r="H167" t="str">
            <v>STTR - S.T. DE TESORERIA Y RECAUDO</v>
          </cell>
          <cell r="I167" t="str">
            <v>Guiovanni Cubides Moreno - pgcubide1</v>
          </cell>
          <cell r="J167" t="str">
            <v>Sandra Maria Moreno Sanchez - psmoreno1</v>
          </cell>
          <cell r="K167">
            <v>42825</v>
          </cell>
          <cell r="L167">
            <v>43100</v>
          </cell>
          <cell r="M167" t="str">
            <v>Gestión</v>
          </cell>
          <cell r="N167" t="str">
            <v>Gestión</v>
          </cell>
        </row>
        <row r="168">
          <cell r="A168" t="str">
            <v>Accion_815</v>
          </cell>
          <cell r="B168" t="str">
            <v>Realizar un estudio de mercado sobre aplicaciones o software disponibles para la grabación de llamadas y recomendar las acciones pertinentes con base en el resultado del informe.</v>
          </cell>
          <cell r="C168" t="str">
            <v>Diferencia en tasa pactada STTR y registro en STPC</v>
          </cell>
          <cell r="D168" t="str">
            <v>Cerrado</v>
          </cell>
          <cell r="E168">
            <v>100</v>
          </cell>
          <cell r="F168" t="str">
            <v>Interno</v>
          </cell>
          <cell r="G168" t="str">
            <v>Consuelo Mercedes Russi Suarez - ccrussis1</v>
          </cell>
          <cell r="H168" t="str">
            <v>STRT - S.T. DE RECURSOS TECNOLÓGICOS</v>
          </cell>
          <cell r="I168" t="str">
            <v>Leydy Yohana Pineda Afanador - plpineda2</v>
          </cell>
          <cell r="J168" t="str">
            <v>Marco Fidel Guerrero Parada - pmguerre1</v>
          </cell>
          <cell r="K168">
            <v>42825</v>
          </cell>
          <cell r="L168">
            <v>43100</v>
          </cell>
          <cell r="M168" t="str">
            <v>Gestión</v>
          </cell>
          <cell r="N168" t="str">
            <v>Gestión</v>
          </cell>
        </row>
        <row r="169">
          <cell r="A169" t="str">
            <v>Accion_816</v>
          </cell>
          <cell r="B169" t="str">
            <v>Socializar la información recolectada en campo en las etapas Exante y durante de los proyectos en los comités integrales de los mismos.</v>
          </cell>
          <cell r="C169" t="str">
            <v>Socialización de encuestas</v>
          </cell>
          <cell r="D169" t="str">
            <v>Cerrado</v>
          </cell>
          <cell r="E169">
            <v>100</v>
          </cell>
          <cell r="F169" t="str">
            <v>Interno</v>
          </cell>
          <cell r="G169" t="str">
            <v>Erika Maria Stipanovic Venegas - pestipan1</v>
          </cell>
          <cell r="H169" t="str">
            <v>OTC - OFICINA ATENCIÓN AL CIUDADANO</v>
          </cell>
          <cell r="I169" t="str">
            <v>Lucy Molano Rodriguez - plmolano1</v>
          </cell>
          <cell r="J169" t="str">
            <v>Luisa Fernanda Aguilar Peña - plaguila2</v>
          </cell>
          <cell r="K169">
            <v>42856</v>
          </cell>
          <cell r="L169">
            <v>43100</v>
          </cell>
          <cell r="M169" t="str">
            <v>Gestión</v>
          </cell>
          <cell r="N169" t="str">
            <v>Gestión</v>
          </cell>
        </row>
        <row r="170">
          <cell r="A170" t="str">
            <v>Accion_817</v>
          </cell>
          <cell r="B170" t="str">
            <v>Mesa de trabajo con la oficina asesora de comunicaciones</v>
          </cell>
          <cell r="C170" t="str">
            <v>Socialización de encuestas</v>
          </cell>
          <cell r="D170" t="str">
            <v>Cerrado</v>
          </cell>
          <cell r="E170">
            <v>100</v>
          </cell>
          <cell r="F170" t="str">
            <v>Interno</v>
          </cell>
          <cell r="G170" t="str">
            <v>Erika Maria Stipanovic Venegas - pestipan1</v>
          </cell>
          <cell r="H170" t="str">
            <v>OTC - OFICINA ATENCIÓN AL CIUDADANO</v>
          </cell>
          <cell r="I170" t="str">
            <v>Lucy Molano Rodriguez - plmolano1</v>
          </cell>
          <cell r="J170" t="str">
            <v>Luisa Fernanda Aguilar Peña - plaguila2</v>
          </cell>
          <cell r="K170">
            <v>42840</v>
          </cell>
          <cell r="L170">
            <v>42885</v>
          </cell>
          <cell r="M170" t="str">
            <v>Gestión</v>
          </cell>
          <cell r="N170" t="str">
            <v>Gestión</v>
          </cell>
        </row>
        <row r="171">
          <cell r="A171" t="str">
            <v>Accion_818</v>
          </cell>
          <cell r="B171" t="str">
            <v>1. Ajustar en el portal web de la entidad, en el servicio en línea en el portal de valorización, para la generación y/o actualización del certificado de estado de cuenta y el Sistema ünico de Información de Trámites-SUIT, con el fin de dar cumplimiento al Decreto Ley 019 de 2015.</v>
          </cell>
          <cell r="C171" t="str">
            <v>Solicitud de Documento para solicitud de Estado de Cuenta</v>
          </cell>
          <cell r="D171" t="str">
            <v>Cerrado</v>
          </cell>
          <cell r="E171">
            <v>100</v>
          </cell>
          <cell r="F171" t="str">
            <v>Interno</v>
          </cell>
          <cell r="G171" t="str">
            <v>Erika Maria Stipanovic Venegas - pestipan1</v>
          </cell>
          <cell r="H171" t="str">
            <v>DTAV - DIRECCIÓN TÉCNICA APOYO ALA VALORIZACION</v>
          </cell>
          <cell r="I171" t="str">
            <v>Hernando Arenas Castro - pharenas1</v>
          </cell>
          <cell r="J171" t="str">
            <v>Svetlana Jimenez Pulido - csjimene1</v>
          </cell>
          <cell r="K171">
            <v>42826</v>
          </cell>
          <cell r="L171">
            <v>42916</v>
          </cell>
          <cell r="M171" t="str">
            <v>Gestión</v>
          </cell>
          <cell r="N171" t="str">
            <v>Gestión</v>
          </cell>
        </row>
        <row r="172">
          <cell r="A172" t="str">
            <v>Accion_819</v>
          </cell>
          <cell r="B172" t="str">
            <v>Alinear todos las canales de comunicación, con la misma información sobre la solicitud del certificado de estado de cuenta para trámite notarial</v>
          </cell>
          <cell r="C172" t="str">
            <v>Solicitud de Documento para solicitud de Estado de Cuenta</v>
          </cell>
          <cell r="D172" t="str">
            <v>Cerrado</v>
          </cell>
          <cell r="E172">
            <v>100</v>
          </cell>
          <cell r="F172" t="str">
            <v>Interno</v>
          </cell>
          <cell r="G172" t="str">
            <v>Erika Maria Stipanovic Venegas - pestipan1</v>
          </cell>
          <cell r="H172" t="str">
            <v>DTAV - DIRECCIÓN TÉCNICA APOYO ALA VALORIZACION</v>
          </cell>
          <cell r="I172" t="str">
            <v>Hernando Arenas Castro - pharenas1</v>
          </cell>
          <cell r="J172" t="str">
            <v>Svetlana Jimenez Pulido - csjimene1</v>
          </cell>
          <cell r="K172">
            <v>42826</v>
          </cell>
          <cell r="L172">
            <v>42916</v>
          </cell>
          <cell r="M172" t="str">
            <v>Gestión</v>
          </cell>
          <cell r="N172" t="str">
            <v>Gestión</v>
          </cell>
        </row>
        <row r="173">
          <cell r="A173" t="str">
            <v>Accion_821</v>
          </cell>
          <cell r="B173" t="str">
            <v>STRF solicitará a STRT inspección técnica sobre los activos tecnológicos existentes en almacén. Sobre la respuesta de STRT se clasificarán los activos en una bodega específica en el Sistema de Información STONE.</v>
          </cell>
          <cell r="C173" t="str">
            <v>Conciliación información TIC STONE - ARANDA</v>
          </cell>
          <cell r="D173" t="str">
            <v>Terminado</v>
          </cell>
          <cell r="E173">
            <v>100</v>
          </cell>
          <cell r="F173" t="str">
            <v>Interno</v>
          </cell>
          <cell r="G173" t="str">
            <v>Adriana Mabel Nino Acosta - paninoac1</v>
          </cell>
          <cell r="H173" t="str">
            <v>STRT - S.T. DE RECURSOS TECNOLÓGICOS</v>
          </cell>
          <cell r="I173" t="str">
            <v>Leydy Yohana Pineda Afanador - plpineda2</v>
          </cell>
          <cell r="J173" t="str">
            <v>Hector Andres Mafla Trujillo - phmaflat1</v>
          </cell>
          <cell r="K173">
            <v>42917</v>
          </cell>
          <cell r="L173">
            <v>43131</v>
          </cell>
          <cell r="M173" t="str">
            <v>Gestión</v>
          </cell>
          <cell r="N173" t="str">
            <v>Gestión</v>
          </cell>
        </row>
        <row r="174">
          <cell r="A174" t="str">
            <v>Accion_822</v>
          </cell>
          <cell r="B174" t="str">
            <v>Desarrollar un módulo de software dentro del sistema de información CHIE que permita generar cruces de información entre Stone y Aranda</v>
          </cell>
          <cell r="C174" t="str">
            <v>Conciliación información TIC STONE - ARANDA</v>
          </cell>
          <cell r="D174" t="str">
            <v>En Progreso</v>
          </cell>
          <cell r="E174">
            <v>50</v>
          </cell>
          <cell r="F174" t="str">
            <v>Interno</v>
          </cell>
          <cell r="G174" t="str">
            <v>Adriana Mabel Nino Acosta - paninoac1</v>
          </cell>
          <cell r="H174" t="str">
            <v>STRT - S.T. DE RECURSOS TECNOLÓGICOS</v>
          </cell>
          <cell r="I174" t="str">
            <v>Leydy Yohana Pineda Afanador - plpineda2</v>
          </cell>
          <cell r="J174" t="str">
            <v>Hector Andres Mafla Trujillo - phmaflat1</v>
          </cell>
          <cell r="K174">
            <v>42948</v>
          </cell>
          <cell r="L174">
            <v>43251</v>
          </cell>
          <cell r="M174" t="str">
            <v>Gestión</v>
          </cell>
          <cell r="N174" t="str">
            <v>Gestión</v>
          </cell>
        </row>
        <row r="175">
          <cell r="A175" t="str">
            <v>Accion_823</v>
          </cell>
          <cell r="B175" t="str">
            <v>Realizar conciliaciones entre Aranda y Stone con relación al inventario de activos tecnológicos</v>
          </cell>
          <cell r="C175" t="str">
            <v>Conciliación información TIC STONE - ARANDA</v>
          </cell>
          <cell r="D175" t="str">
            <v>Terminado</v>
          </cell>
          <cell r="E175">
            <v>100</v>
          </cell>
          <cell r="F175" t="str">
            <v>Interno</v>
          </cell>
          <cell r="G175" t="str">
            <v>Adriana Mabel Nino Acosta - paninoac1</v>
          </cell>
          <cell r="H175" t="str">
            <v>STRT - S.T. DE RECURSOS TECNOLÓGICOS</v>
          </cell>
          <cell r="I175" t="str">
            <v>Leydy Yohana Pineda Afanador - plpineda2</v>
          </cell>
          <cell r="J175" t="str">
            <v>Hector Andres Mafla Trujillo - phmaflat1</v>
          </cell>
          <cell r="K175">
            <v>42855</v>
          </cell>
          <cell r="L175">
            <v>43100</v>
          </cell>
          <cell r="M175" t="str">
            <v>Gestión</v>
          </cell>
          <cell r="N175" t="str">
            <v>Gestión</v>
          </cell>
        </row>
        <row r="176">
          <cell r="A176" t="str">
            <v>Accion_824</v>
          </cell>
          <cell r="B176" t="str">
            <v>La solicitud de ingreso de los activos de tecnología al almacén, las realizará el responsable del control de inventarios tecnológicos de la STRT</v>
          </cell>
          <cell r="C176" t="str">
            <v>Conciliación información TIC STONE - ARANDA</v>
          </cell>
          <cell r="D176" t="str">
            <v>Terminado</v>
          </cell>
          <cell r="E176">
            <v>100</v>
          </cell>
          <cell r="F176" t="str">
            <v>Interno</v>
          </cell>
          <cell r="G176" t="str">
            <v>Adriana Mabel Nino Acosta - paninoac1</v>
          </cell>
          <cell r="H176" t="str">
            <v>STRT - S.T. DE RECURSOS TECNOLÓGICOS</v>
          </cell>
          <cell r="I176" t="str">
            <v>Leydy Yohana Pineda Afanador - plpineda2</v>
          </cell>
          <cell r="J176" t="str">
            <v>Jose Javier Munoz Castillo - cjmunozc1</v>
          </cell>
          <cell r="K176">
            <v>42856</v>
          </cell>
          <cell r="L176">
            <v>43100</v>
          </cell>
          <cell r="M176" t="str">
            <v>Gestión</v>
          </cell>
          <cell r="N176" t="str">
            <v>Gestión</v>
          </cell>
        </row>
        <row r="177">
          <cell r="A177" t="str">
            <v>Accion_825</v>
          </cell>
          <cell r="B177" t="str">
            <v>Solicitar a la DTDP la elaboración de un plan de mejoramiento por esta acción</v>
          </cell>
          <cell r="C177" t="str">
            <v>ENTREGA POR PARTE DE LA DTDP DE PREDIOS REQUERIDOS</v>
          </cell>
          <cell r="D177" t="str">
            <v>Cerrado</v>
          </cell>
          <cell r="E177">
            <v>100</v>
          </cell>
          <cell r="F177" t="str">
            <v>Interno</v>
          </cell>
          <cell r="G177" t="str">
            <v>Fabio Luis Ayala Rodriguez - pfayalar1</v>
          </cell>
          <cell r="H177" t="str">
            <v>STEST - S.T. EJECUCIÓN SUBSISTEMA TRANSPORTE</v>
          </cell>
          <cell r="I177" t="str">
            <v>Hugo Alejandro Morales Montana - phmorale1</v>
          </cell>
          <cell r="J177" t="str">
            <v>Sandra Vivian Salazar Rodriguez - cssalaza1</v>
          </cell>
          <cell r="K177">
            <v>42863</v>
          </cell>
          <cell r="L177">
            <v>42983</v>
          </cell>
          <cell r="M177" t="str">
            <v>Gestión</v>
          </cell>
          <cell r="N177" t="str">
            <v>Gestión</v>
          </cell>
        </row>
        <row r="178">
          <cell r="A178" t="str">
            <v>Accion_826</v>
          </cell>
          <cell r="B178" t="str">
            <v>Enviar a la DTGC, la solicitud de realizar las modificaciones contractuales necesarias, a fin de poder generar la Cesión de la firma INGENIEROS CONSTRUCTORES S.A.S (ICEIN) del contrato IDU-1630-2015.</v>
          </cell>
          <cell r="C178" t="str">
            <v>INHABILIDAD SOBREVIVIENTE FIRMA ICEIN</v>
          </cell>
          <cell r="D178" t="str">
            <v>Cerrado</v>
          </cell>
          <cell r="E178">
            <v>100</v>
          </cell>
          <cell r="F178" t="str">
            <v>Interno</v>
          </cell>
          <cell r="G178" t="str">
            <v>Fabio Luis Ayala Rodriguez - pfayalar1</v>
          </cell>
          <cell r="H178" t="str">
            <v>STEST - S.T. EJECUCIÓN SUBSISTEMA TRANSPORTE</v>
          </cell>
          <cell r="I178" t="str">
            <v>Hugo Alejandro Morales Montana - phmorale1</v>
          </cell>
          <cell r="J178" t="str">
            <v>Sandra Vivian Salazar Rodriguez - cssalaza1</v>
          </cell>
          <cell r="K178">
            <v>42863</v>
          </cell>
          <cell r="L178">
            <v>43043</v>
          </cell>
          <cell r="M178" t="str">
            <v>Gestión</v>
          </cell>
          <cell r="N178" t="str">
            <v>Gestión</v>
          </cell>
        </row>
        <row r="179">
          <cell r="A179" t="str">
            <v>Accion_827</v>
          </cell>
          <cell r="B179" t="str">
            <v>Devolver los informes no aprobados a la Interventoría para que complemente la información correspondiente</v>
          </cell>
          <cell r="C179" t="str">
            <v>AVANCES FÍSICOS INFORMES SEMANALES</v>
          </cell>
          <cell r="D179" t="str">
            <v>Cerrado</v>
          </cell>
          <cell r="E179">
            <v>100</v>
          </cell>
          <cell r="F179" t="str">
            <v>Interno</v>
          </cell>
          <cell r="G179" t="str">
            <v>Fabio Luis Ayala Rodriguez - pfayalar1</v>
          </cell>
          <cell r="H179" t="str">
            <v>STEST - S.T. EJECUCIÓN SUBSISTEMA TRANSPORTE</v>
          </cell>
          <cell r="I179" t="str">
            <v>Hugo Alejandro Morales Montana - phmorale1</v>
          </cell>
          <cell r="J179" t="str">
            <v>Sandra Vivian Salazar Rodriguez - cssalaza1</v>
          </cell>
          <cell r="K179">
            <v>42863</v>
          </cell>
          <cell r="L179">
            <v>42983</v>
          </cell>
          <cell r="M179" t="str">
            <v>Gestión</v>
          </cell>
          <cell r="N179" t="str">
            <v>Gestión</v>
          </cell>
        </row>
        <row r="180">
          <cell r="A180" t="str">
            <v>Accion_828</v>
          </cell>
          <cell r="B180" t="str">
            <v>Capacitar al Interventor para que elaboren un programa detallado de trabajo, con todas las entradas y salidas que permitan realizar un mejor seguimiento a los trabajos ejecutados</v>
          </cell>
          <cell r="C180" t="str">
            <v>PROGRAMA DE TRABAJO DETALLADO</v>
          </cell>
          <cell r="D180" t="str">
            <v>Cancelada</v>
          </cell>
          <cell r="E180">
            <v>0</v>
          </cell>
          <cell r="F180" t="str">
            <v>Interno</v>
          </cell>
          <cell r="G180" t="str">
            <v>Fabio Luis Ayala Rodriguez - pfayalar1</v>
          </cell>
          <cell r="H180" t="str">
            <v>STEST - S.T. EJECUCIÓN SUBSISTEMA TRANSPORTE</v>
          </cell>
          <cell r="I180" t="str">
            <v>Hugo Alejandro Morales Montana - phmorale1</v>
          </cell>
          <cell r="J180">
            <v>0</v>
          </cell>
          <cell r="K180">
            <v>42863</v>
          </cell>
          <cell r="L180">
            <v>42983</v>
          </cell>
          <cell r="M180" t="str">
            <v>Gestión</v>
          </cell>
          <cell r="N180" t="str">
            <v>Gestión</v>
          </cell>
        </row>
        <row r="181">
          <cell r="A181" t="str">
            <v>Accion_829</v>
          </cell>
          <cell r="B181" t="str">
            <v>Solicitar al interventor el histograma de dedicaciones de los profesionales</v>
          </cell>
          <cell r="C181" t="str">
            <v>PERSONAL DE OBRA MÍNIMO REQUERIDO</v>
          </cell>
          <cell r="D181" t="str">
            <v>Cerrado</v>
          </cell>
          <cell r="E181">
            <v>100</v>
          </cell>
          <cell r="F181" t="str">
            <v>Interno</v>
          </cell>
          <cell r="G181" t="str">
            <v>Fabio Luis Ayala Rodriguez - pfayalar1</v>
          </cell>
          <cell r="H181" t="str">
            <v>STEST - S.T. EJECUCIÓN SUBSISTEMA TRANSPORTE</v>
          </cell>
          <cell r="I181" t="str">
            <v>Hugo Alejandro Morales Montana - phmorale1</v>
          </cell>
          <cell r="J181" t="str">
            <v>Sandra Vivian Salazar Rodriguez - cssalaza1</v>
          </cell>
          <cell r="K181">
            <v>42863</v>
          </cell>
          <cell r="L181">
            <v>42983</v>
          </cell>
          <cell r="M181" t="str">
            <v>Gestión</v>
          </cell>
          <cell r="N181" t="str">
            <v>Gestión</v>
          </cell>
        </row>
        <row r="182">
          <cell r="A182" t="str">
            <v>Accion_830</v>
          </cell>
          <cell r="B182" t="str">
            <v>Dar a conocer la directriz a los coordinadores en el área</v>
          </cell>
          <cell r="C182" t="str">
            <v>PERSONAL DE OBRA MÍNIMO REQUERIDO</v>
          </cell>
          <cell r="D182" t="str">
            <v>Cerrado</v>
          </cell>
          <cell r="E182">
            <v>100</v>
          </cell>
          <cell r="F182" t="str">
            <v>Interno</v>
          </cell>
          <cell r="G182" t="str">
            <v>Fabio Luis Ayala Rodriguez - pfayalar1</v>
          </cell>
          <cell r="H182" t="str">
            <v>STEST - S.T. EJECUCIÓN SUBSISTEMA TRANSPORTE</v>
          </cell>
          <cell r="I182" t="str">
            <v>Hugo Alejandro Morales Montana - phmorale1</v>
          </cell>
          <cell r="J182" t="str">
            <v>Sandra Vivian Salazar Rodriguez - cssalaza1</v>
          </cell>
          <cell r="K182">
            <v>42863</v>
          </cell>
          <cell r="L182">
            <v>42983</v>
          </cell>
          <cell r="M182" t="str">
            <v>Gestión</v>
          </cell>
          <cell r="N182" t="str">
            <v>Gestión</v>
          </cell>
        </row>
        <row r="183">
          <cell r="A183" t="str">
            <v>Accion_831</v>
          </cell>
          <cell r="B183" t="str">
            <v>Capacitar al Interventor para que elaboren un programa detallado de trabajo, con todas las entradas y salidas que permitan realizar un mejor seguimiento a los trabajos ejecutados</v>
          </cell>
          <cell r="C183" t="str">
            <v>AVANCES FÍSICOS INFORMES SEMANALES</v>
          </cell>
          <cell r="D183" t="str">
            <v>Cerrado</v>
          </cell>
          <cell r="E183">
            <v>100</v>
          </cell>
          <cell r="F183" t="str">
            <v>Interno</v>
          </cell>
          <cell r="G183" t="str">
            <v>Fabio Luis Ayala Rodriguez - pfayalar1</v>
          </cell>
          <cell r="H183" t="str">
            <v>STEST - S.T. EJECUCIÓN SUBSISTEMA TRANSPORTE</v>
          </cell>
          <cell r="I183" t="str">
            <v>Hugo Alejandro Morales Montana - phmorale1</v>
          </cell>
          <cell r="J183" t="str">
            <v>Sandra Vivian Salazar Rodriguez - cssalaza1</v>
          </cell>
          <cell r="K183">
            <v>42863</v>
          </cell>
          <cell r="L183">
            <v>42983</v>
          </cell>
          <cell r="M183" t="str">
            <v>Gestión</v>
          </cell>
          <cell r="N183" t="str">
            <v>Gestión</v>
          </cell>
        </row>
        <row r="184">
          <cell r="A184" t="str">
            <v>Accion_832</v>
          </cell>
          <cell r="B184" t="str">
            <v>Exigir al interventor la implementación del programa detallado de trabajo de forma semanal.</v>
          </cell>
          <cell r="C184" t="str">
            <v>AVANCES FÍSICOS INFORMES SEMANALES</v>
          </cell>
          <cell r="D184" t="str">
            <v>Cerrado</v>
          </cell>
          <cell r="E184">
            <v>100</v>
          </cell>
          <cell r="F184" t="str">
            <v>Interno</v>
          </cell>
          <cell r="G184" t="str">
            <v>Fabio Luis Ayala Rodriguez - pfayalar1</v>
          </cell>
          <cell r="H184" t="str">
            <v>STEST - S.T. EJECUCIÓN SUBSISTEMA TRANSPORTE</v>
          </cell>
          <cell r="I184" t="str">
            <v>Hugo Alejandro Morales Montana - phmorale1</v>
          </cell>
          <cell r="J184" t="str">
            <v>Sandra Vivian Salazar Rodriguez - cssalaza1</v>
          </cell>
          <cell r="K184">
            <v>42863</v>
          </cell>
          <cell r="L184">
            <v>43043</v>
          </cell>
          <cell r="M184" t="str">
            <v>Gestión</v>
          </cell>
          <cell r="N184" t="str">
            <v>Gestión</v>
          </cell>
        </row>
        <row r="185">
          <cell r="A185" t="str">
            <v>Accion_833</v>
          </cell>
          <cell r="B185" t="str">
            <v>Preparar una presentación tipo sobre el SIG, en la cual se expliqué a los nuevos directivos la necesidad de hacer 2 revisiones por la dirección en el año. La presentación tipo será utilizada en los espacios de inducción a Directivos liderados por la STRH</v>
          </cell>
          <cell r="C185" t="str">
            <v>Solo se realizó una Revisión por la Dirección</v>
          </cell>
          <cell r="D185" t="str">
            <v>Terminado</v>
          </cell>
          <cell r="E185">
            <v>100</v>
          </cell>
          <cell r="F185" t="str">
            <v>Interno</v>
          </cell>
          <cell r="G185" t="str">
            <v>Nohra Lucia Forero Cespedes - cnforero2</v>
          </cell>
          <cell r="H185" t="str">
            <v>OAP - OFICINA ASESORA DE PLANEACIÓN</v>
          </cell>
          <cell r="I185" t="str">
            <v>Isauro Cabrera Vega - picabrer1</v>
          </cell>
          <cell r="J185" t="str">
            <v>Paula Juliana Serrano Serrano - cpserran1</v>
          </cell>
          <cell r="K185">
            <v>42857</v>
          </cell>
          <cell r="L185">
            <v>42977</v>
          </cell>
          <cell r="M185" t="str">
            <v>Gestión</v>
          </cell>
          <cell r="N185" t="str">
            <v>Gestión</v>
          </cell>
        </row>
        <row r="186">
          <cell r="A186" t="str">
            <v>Accion_834</v>
          </cell>
          <cell r="B186" t="str">
            <v>Elaborar un tablero de control para el SIG que incluya indicadores asociados al desempeño de los subsistemas</v>
          </cell>
          <cell r="C186" t="str">
            <v>Cumplimiento parcial de la NTD SIG 001:2011 en el numeral 8</v>
          </cell>
          <cell r="D186" t="str">
            <v>Terminado</v>
          </cell>
          <cell r="E186">
            <v>100</v>
          </cell>
          <cell r="F186" t="str">
            <v>Interno</v>
          </cell>
          <cell r="G186" t="str">
            <v>Nohra Lucia Forero Cespedes - cnforero2</v>
          </cell>
          <cell r="H186" t="str">
            <v>OAP - OFICINA ASESORA DE PLANEACIÓN</v>
          </cell>
          <cell r="I186" t="str">
            <v>Isauro Cabrera Vega - picabrer1</v>
          </cell>
          <cell r="J186" t="str">
            <v>Paula Juliana Serrano Serrano - cpserran1</v>
          </cell>
          <cell r="K186">
            <v>42857</v>
          </cell>
          <cell r="L186">
            <v>42977</v>
          </cell>
          <cell r="M186" t="str">
            <v>Gestión</v>
          </cell>
          <cell r="N186" t="str">
            <v>Gestión</v>
          </cell>
        </row>
        <row r="187">
          <cell r="A187" t="str">
            <v>Accion_835</v>
          </cell>
          <cell r="B187" t="str">
            <v>Ajustar la guía de documentación del SIG para aclarar las pautas de revisión y aprobación y el campo de acción de los líderes de proceso y líderes operativos</v>
          </cell>
          <cell r="C187" t="str">
            <v>Incumpliendo de la guía GU-AC-01 en el numeral 7,2 "Validación, Revisión y Aprobación"</v>
          </cell>
          <cell r="D187" t="str">
            <v>Terminado</v>
          </cell>
          <cell r="E187">
            <v>100</v>
          </cell>
          <cell r="F187" t="str">
            <v>Interno</v>
          </cell>
          <cell r="G187" t="str">
            <v>Nohra Lucia Forero Cespedes - cnforero2</v>
          </cell>
          <cell r="H187" t="str">
            <v>OAP - OFICINA ASESORA DE PLANEACIÓN</v>
          </cell>
          <cell r="I187" t="str">
            <v>Isauro Cabrera Vega - picabrer1</v>
          </cell>
          <cell r="J187" t="str">
            <v>Paula Juliana Serrano Serrano - cpserran1</v>
          </cell>
          <cell r="K187">
            <v>42857</v>
          </cell>
          <cell r="L187">
            <v>42977</v>
          </cell>
          <cell r="M187" t="str">
            <v>Gestión</v>
          </cell>
          <cell r="N187" t="str">
            <v>Gestión</v>
          </cell>
        </row>
        <row r="188">
          <cell r="A188" t="str">
            <v>Accion_836</v>
          </cell>
          <cell r="B188" t="str">
            <v>Efectuar socialización de la Guía “alcance de los entregables de pre-factibilidad y factibilidad” en el numeral 7.</v>
          </cell>
          <cell r="C188" t="str">
            <v>Información incompleta</v>
          </cell>
          <cell r="D188" t="str">
            <v>Cerrado</v>
          </cell>
          <cell r="E188">
            <v>100</v>
          </cell>
          <cell r="F188" t="str">
            <v>Interno</v>
          </cell>
          <cell r="G188" t="str">
            <v>Wilson Guillermo Herrera Reyes - pwherrer1</v>
          </cell>
          <cell r="H188" t="str">
            <v>DTP - DIRECCIÓN TÉCNICA DE PROYECTOS</v>
          </cell>
          <cell r="I188" t="str">
            <v>Jorge Mauricio Reyes Velandia - pjreyesv1</v>
          </cell>
          <cell r="J188" t="str">
            <v>Gloria Yaneth Arevalo - pgareval1</v>
          </cell>
          <cell r="K188">
            <v>42817</v>
          </cell>
          <cell r="L188">
            <v>43145</v>
          </cell>
          <cell r="M188" t="str">
            <v>Gestión</v>
          </cell>
          <cell r="N188" t="str">
            <v>Gestión</v>
          </cell>
        </row>
        <row r="189">
          <cell r="A189" t="str">
            <v>Accion_837</v>
          </cell>
          <cell r="B189" t="str">
            <v>Actualizar la Guía Participación del IDU en la formulación y seguimiento al plan de Desarrollo con código GU-EP-13, de acuerdo a la normatividad vigente y al desarrollo operativo del Instituto.</v>
          </cell>
          <cell r="C189" t="str">
            <v>Documentación desactualizada</v>
          </cell>
          <cell r="D189" t="str">
            <v>En Progreso</v>
          </cell>
          <cell r="E189">
            <v>50</v>
          </cell>
          <cell r="F189" t="str">
            <v>Interno</v>
          </cell>
          <cell r="G189" t="str">
            <v>Wilson Guillermo Herrera Reyes - pwherrer1</v>
          </cell>
          <cell r="H189" t="str">
            <v>SGDU - SUBDIRECCIÓN GENERAL DESARROLLO URBANO</v>
          </cell>
          <cell r="I189" t="str">
            <v>Rafael Eduardo Abuchaibe Lopez - prabucha1</v>
          </cell>
          <cell r="J189" t="str">
            <v>Blanca Nubia Penuela Roa - cbpenuel1</v>
          </cell>
          <cell r="K189">
            <v>42817</v>
          </cell>
          <cell r="L189">
            <v>43281</v>
          </cell>
          <cell r="M189" t="str">
            <v>Gestión</v>
          </cell>
          <cell r="N189" t="str">
            <v>Gestión</v>
          </cell>
        </row>
        <row r="190">
          <cell r="A190" t="str">
            <v>Accion_838</v>
          </cell>
          <cell r="B190" t="str">
            <v>Establecer la metodología en la Guía Participación del IDU en la formulación y seguimiento al plan de Desarrollo para alimentar el Banco de Proyectos del IDU y su actualización permanente.</v>
          </cell>
          <cell r="C190" t="str">
            <v>Sin Banco de proyectos centralizado</v>
          </cell>
          <cell r="D190" t="str">
            <v>En Progreso</v>
          </cell>
          <cell r="E190">
            <v>50</v>
          </cell>
          <cell r="F190" t="str">
            <v>Interno</v>
          </cell>
          <cell r="G190" t="str">
            <v>Wilson Guillermo Herrera Reyes - pwherrer1</v>
          </cell>
          <cell r="H190" t="str">
            <v>SGDU - SUBDIRECCIÓN GENERAL DESARROLLO URBANO</v>
          </cell>
          <cell r="I190" t="str">
            <v>Rafael Eduardo Abuchaibe Lopez - prabucha1</v>
          </cell>
          <cell r="J190" t="str">
            <v>Blanca Nubia Penuela Roa - cbpenuel1</v>
          </cell>
          <cell r="K190">
            <v>42817</v>
          </cell>
          <cell r="L190">
            <v>43281</v>
          </cell>
          <cell r="M190" t="str">
            <v>Gestión</v>
          </cell>
          <cell r="N190" t="str">
            <v>Gestión</v>
          </cell>
        </row>
        <row r="191">
          <cell r="A191" t="str">
            <v>Accion_839</v>
          </cell>
          <cell r="B191" t="str">
            <v>Identificar y establecer los controles en la Matriz de Riesgo vegencia 2017 para los riesgos asociados al proceso de Factibilidad de Proyectos., que permitan mitigar su materialización.</v>
          </cell>
          <cell r="C191" t="str">
            <v>Materialización de Riesgos</v>
          </cell>
          <cell r="D191" t="str">
            <v>Terminado</v>
          </cell>
          <cell r="E191">
            <v>100</v>
          </cell>
          <cell r="F191" t="str">
            <v>Interno</v>
          </cell>
          <cell r="G191" t="str">
            <v>Wilson Guillermo Herrera Reyes - pwherrer1</v>
          </cell>
          <cell r="H191" t="str">
            <v>DTP - DIRECCIÓN TÉCNICA DE PROYECTOS</v>
          </cell>
          <cell r="I191" t="str">
            <v>Jorge Mauricio Reyes Velandia - pjreyesv1</v>
          </cell>
          <cell r="J191" t="str">
            <v>Gloria Yaneth Arevalo - pgareval1</v>
          </cell>
          <cell r="K191">
            <v>42817</v>
          </cell>
          <cell r="L191">
            <v>43145</v>
          </cell>
          <cell r="M191" t="str">
            <v>Gestión</v>
          </cell>
          <cell r="N191" t="str">
            <v>Gestión</v>
          </cell>
        </row>
        <row r="192">
          <cell r="A192" t="str">
            <v>Accion_840</v>
          </cell>
          <cell r="B192" t="str">
            <v>Actualizar el Procedimiento PR-EP-088" Formulación, evaluación y seguimiento de proyectos", en relación con los productos destino de los análisis de ideas, perfiles y prefactibilidades.</v>
          </cell>
          <cell r="C192" t="str">
            <v>Procedimiento con error en Flujograma</v>
          </cell>
          <cell r="D192" t="str">
            <v>Cancelada</v>
          </cell>
          <cell r="E192">
            <v>0</v>
          </cell>
          <cell r="F192" t="str">
            <v>Interno</v>
          </cell>
          <cell r="G192" t="str">
            <v>Wilson Guillermo Herrera Reyes - pwherrer1</v>
          </cell>
          <cell r="H192" t="str">
            <v>DTP - DIRECCIÓN TÉCNICA DE PROYECTOS</v>
          </cell>
          <cell r="I192" t="str">
            <v>Jorge Mauricio Reyes Velandia - pjreyesv1</v>
          </cell>
          <cell r="J192" t="str">
            <v>Gloria Yaneth Arevalo - pgareval1</v>
          </cell>
          <cell r="K192">
            <v>42817</v>
          </cell>
          <cell r="L192">
            <v>43281</v>
          </cell>
          <cell r="M192" t="str">
            <v>Gestión</v>
          </cell>
          <cell r="N192" t="str">
            <v>Gestión</v>
          </cell>
        </row>
        <row r="193">
          <cell r="A193" t="str">
            <v>Accion_841</v>
          </cell>
          <cell r="B193" t="str">
            <v>Remitir comunicación a las entidades financieras actualizando datos de dirección de correspondencia, direcciones electrónicas y funcionarios responsables y verificar la actualización de dicha información en los extractos</v>
          </cell>
          <cell r="C193" t="str">
            <v>Direcciones de Correo electrónico y firmas registradas desactualizadas</v>
          </cell>
          <cell r="D193" t="str">
            <v>Terminado</v>
          </cell>
          <cell r="E193">
            <v>100</v>
          </cell>
          <cell r="F193" t="str">
            <v>Interno</v>
          </cell>
          <cell r="G193" t="str">
            <v>Nohra Lucia Forero Cespedes - cnforero2</v>
          </cell>
          <cell r="H193" t="str">
            <v>STTR - S.T. DE TESORERIA Y RECAUDO</v>
          </cell>
          <cell r="I193" t="str">
            <v>Guiovanni Cubides Moreno - pgcubide1</v>
          </cell>
          <cell r="J193" t="str">
            <v>Sandra Maria Moreno Sanchez - psmoreno1</v>
          </cell>
          <cell r="K193">
            <v>42856</v>
          </cell>
          <cell r="L193">
            <v>42916</v>
          </cell>
          <cell r="M193" t="str">
            <v>Gestión</v>
          </cell>
          <cell r="N193" t="str">
            <v>Gestión</v>
          </cell>
        </row>
        <row r="194">
          <cell r="A194" t="str">
            <v>Accion_842</v>
          </cell>
          <cell r="B194" t="str">
            <v>Capacitar a los funcionarios en el procedimiento de conciliaciones bancarias</v>
          </cell>
          <cell r="C194" t="str">
            <v>Errores en fechas, información incompleta y falta de anexos</v>
          </cell>
          <cell r="D194" t="str">
            <v>Terminado</v>
          </cell>
          <cell r="E194">
            <v>100</v>
          </cell>
          <cell r="F194" t="str">
            <v>Interno</v>
          </cell>
          <cell r="G194" t="str">
            <v>Nohra Lucia Forero Cespedes - cnforero2</v>
          </cell>
          <cell r="H194" t="str">
            <v>STTR - S.T. DE TESORERIA Y RECAUDO</v>
          </cell>
          <cell r="I194" t="str">
            <v>Guiovanni Cubides Moreno - pgcubide1</v>
          </cell>
          <cell r="J194" t="str">
            <v>Sandra Maria Moreno Sanchez - psmoreno1</v>
          </cell>
          <cell r="K194">
            <v>42826</v>
          </cell>
          <cell r="L194">
            <v>43100</v>
          </cell>
          <cell r="M194" t="str">
            <v>Gestión</v>
          </cell>
          <cell r="N194" t="str">
            <v>Gestión</v>
          </cell>
        </row>
        <row r="195">
          <cell r="A195" t="str">
            <v>Accion_843</v>
          </cell>
          <cell r="B195" t="str">
            <v>Remitir mensualmente a las entidades financieras con las que se tengan partidas no conciliadas en el mes anterior, comunicación solicitando allegar la información requerida.</v>
          </cell>
          <cell r="C195" t="str">
            <v>Partidas conciliatorias con vigencia superior a 60 días</v>
          </cell>
          <cell r="D195" t="str">
            <v>Terminado</v>
          </cell>
          <cell r="E195">
            <v>100</v>
          </cell>
          <cell r="F195" t="str">
            <v>Interno</v>
          </cell>
          <cell r="G195" t="str">
            <v>Nohra Lucia Forero Cespedes - cnforero2</v>
          </cell>
          <cell r="H195" t="str">
            <v>STTR - S.T. DE TESORERIA Y RECAUDO</v>
          </cell>
          <cell r="I195" t="str">
            <v>Guiovanni Cubides Moreno - pgcubide1</v>
          </cell>
          <cell r="J195" t="str">
            <v>Sandra Maria Moreno Sanchez - psmoreno1</v>
          </cell>
          <cell r="K195">
            <v>42826</v>
          </cell>
          <cell r="L195">
            <v>43100</v>
          </cell>
          <cell r="M195" t="str">
            <v>Gestión</v>
          </cell>
          <cell r="N195" t="str">
            <v>Gestión</v>
          </cell>
        </row>
        <row r="196">
          <cell r="A196" t="str">
            <v>Accion_844</v>
          </cell>
          <cell r="B196" t="str">
            <v>Actualizar la información registrada en el Sistema de Información Contractual SIAC de los convenios o contratos con las entidades financieras supervisados por la STTR.</v>
          </cell>
          <cell r="C196" t="str">
            <v>No actualización de supervisores de contratos en SIAC</v>
          </cell>
          <cell r="D196" t="str">
            <v>Terminado</v>
          </cell>
          <cell r="E196">
            <v>100</v>
          </cell>
          <cell r="F196" t="str">
            <v>Interno</v>
          </cell>
          <cell r="G196" t="str">
            <v>Nohra Lucia Forero Cespedes - cnforero2</v>
          </cell>
          <cell r="H196" t="str">
            <v>STTR - S.T. DE TESORERIA Y RECAUDO</v>
          </cell>
          <cell r="I196" t="str">
            <v>Guiovanni Cubides Moreno - pgcubide1</v>
          </cell>
          <cell r="J196" t="str">
            <v>Sandra Maria Moreno Sanchez - psmoreno1</v>
          </cell>
          <cell r="K196">
            <v>42826</v>
          </cell>
          <cell r="L196">
            <v>43008</v>
          </cell>
          <cell r="M196" t="str">
            <v>Gestión</v>
          </cell>
          <cell r="N196" t="str">
            <v>Gestión</v>
          </cell>
        </row>
        <row r="197">
          <cell r="A197" t="str">
            <v>Accion_845</v>
          </cell>
          <cell r="B197" t="str">
            <v>Solicitar a la Secretaría Distrital de Hacienda informar si el Banco Colpatria salió del listado de entidades autorizadas y de ser así, la fecha de tal exclusión.</v>
          </cell>
          <cell r="C197" t="str">
            <v>Falta de actualización</v>
          </cell>
          <cell r="D197" t="str">
            <v>Cerrado</v>
          </cell>
          <cell r="E197">
            <v>100</v>
          </cell>
          <cell r="F197" t="str">
            <v>Interno</v>
          </cell>
          <cell r="G197" t="str">
            <v>Nohra Lucia Forero Cespedes - cnforero2</v>
          </cell>
          <cell r="H197" t="str">
            <v>STTR - S.T. DE TESORERIA Y RECAUDO</v>
          </cell>
          <cell r="I197" t="str">
            <v>Guiovanni Cubides Moreno - pgcubide1</v>
          </cell>
          <cell r="J197" t="str">
            <v>Sandra Maria Moreno Sanchez - psmoreno1</v>
          </cell>
          <cell r="K197">
            <v>42826</v>
          </cell>
          <cell r="L197">
            <v>43008</v>
          </cell>
          <cell r="M197" t="str">
            <v>Gestión</v>
          </cell>
          <cell r="N197" t="str">
            <v>Gestión</v>
          </cell>
        </row>
        <row r="198">
          <cell r="A198" t="str">
            <v>Accion_846</v>
          </cell>
          <cell r="B198" t="str">
            <v>Realizar una mesa de trabajo con la STRT para determinar la solución integral a los inconvenientes presentados con los aplicativos SIAC y STONE en la generación de CDP y CRP y proponer cronograma.</v>
          </cell>
          <cell r="C198" t="str">
            <v>Error "el Año 1899"</v>
          </cell>
          <cell r="D198" t="str">
            <v>Terminado</v>
          </cell>
          <cell r="E198">
            <v>100</v>
          </cell>
          <cell r="F198" t="str">
            <v>Interno</v>
          </cell>
          <cell r="G198" t="str">
            <v>Nohra Lucia Forero Cespedes - cnforero2</v>
          </cell>
          <cell r="H198" t="str">
            <v>STPC - S.T. PRESUPUESTO Y CONTABLILIDAD</v>
          </cell>
          <cell r="I198" t="str">
            <v>Vladimiro Alberto Estrada Moncayo - pvestrad1</v>
          </cell>
          <cell r="J198" t="str">
            <v>Claudia Amparo Montes Carranza - ccmontes1</v>
          </cell>
          <cell r="K198">
            <v>42826</v>
          </cell>
          <cell r="L198">
            <v>43008</v>
          </cell>
          <cell r="M198" t="str">
            <v>Gestión</v>
          </cell>
          <cell r="N198" t="str">
            <v>Gestión</v>
          </cell>
        </row>
        <row r="199">
          <cell r="A199" t="str">
            <v>Accion_847</v>
          </cell>
          <cell r="B199" t="str">
            <v>Realizar una mesa de trabajo con la Subdirección Técnica de Recursos Tecnológicos a efectos de definir cronogramas para atender las solicitudes registradas.</v>
          </cell>
          <cell r="C199" t="str">
            <v>Caso ARANDA sin finalizar</v>
          </cell>
          <cell r="D199" t="str">
            <v>Terminado</v>
          </cell>
          <cell r="E199">
            <v>100</v>
          </cell>
          <cell r="F199" t="str">
            <v>Interno</v>
          </cell>
          <cell r="G199" t="str">
            <v>Nohra Lucia Forero Cespedes - cnforero2</v>
          </cell>
          <cell r="H199" t="str">
            <v>STPC - S.T. PRESUPUESTO Y CONTABLILIDAD</v>
          </cell>
          <cell r="I199" t="str">
            <v>Vladimiro Alberto Estrada Moncayo - pvestrad1</v>
          </cell>
          <cell r="J199" t="str">
            <v>Claudia Amparo Montes Carranza - ccmontes1</v>
          </cell>
          <cell r="K199">
            <v>42826</v>
          </cell>
          <cell r="L199">
            <v>43008</v>
          </cell>
          <cell r="M199" t="str">
            <v>Gestión</v>
          </cell>
          <cell r="N199" t="str">
            <v>Gestión</v>
          </cell>
        </row>
        <row r="200">
          <cell r="A200" t="str">
            <v>Accion_848</v>
          </cell>
          <cell r="B200" t="str">
            <v>Evaluar la formalización o eliminación de los documentos lista de chequeo y cuadro de distribución de impuestos utilizados por la STTR.</v>
          </cell>
          <cell r="C200" t="str">
            <v>Se observa modificación y uso inadecuado de los formatos utilizados</v>
          </cell>
          <cell r="D200" t="str">
            <v>Terminado</v>
          </cell>
          <cell r="E200">
            <v>100</v>
          </cell>
          <cell r="F200" t="str">
            <v>Interno</v>
          </cell>
          <cell r="G200" t="str">
            <v>Nohra Lucia Forero Cespedes - cnforero2</v>
          </cell>
          <cell r="H200" t="str">
            <v>STTR - S.T. DE TESORERIA Y RECAUDO</v>
          </cell>
          <cell r="I200" t="str">
            <v>Guiovanni Cubides Moreno - pgcubide1</v>
          </cell>
          <cell r="J200" t="str">
            <v>Sandra Maria Moreno Sanchez - psmoreno1</v>
          </cell>
          <cell r="K200">
            <v>42826</v>
          </cell>
          <cell r="L200">
            <v>43100</v>
          </cell>
          <cell r="M200" t="str">
            <v>Gestión</v>
          </cell>
          <cell r="N200" t="str">
            <v>Gestión</v>
          </cell>
        </row>
        <row r="201">
          <cell r="A201" t="str">
            <v>Accion_849</v>
          </cell>
          <cell r="B201" t="str">
            <v>Remitir un informe mensual a los ordenadores de gasto indicando las causas de las devoluciones y los tiempos empleados por parte de cada uno de los actores del proceso, solicitando mejoras en la gestión.</v>
          </cell>
          <cell r="C201" t="str">
            <v>Ordenes de pago no pagadas dentro del tiempo</v>
          </cell>
          <cell r="D201" t="str">
            <v>Terminado</v>
          </cell>
          <cell r="E201">
            <v>100</v>
          </cell>
          <cell r="F201" t="str">
            <v>Interno</v>
          </cell>
          <cell r="G201" t="str">
            <v>Nohra Lucia Forero Cespedes - cnforero2</v>
          </cell>
          <cell r="H201" t="str">
            <v>STTR - S.T. DE TESORERIA Y RECAUDO</v>
          </cell>
          <cell r="I201" t="str">
            <v>Guiovanni Cubides Moreno - pgcubide1</v>
          </cell>
          <cell r="J201" t="str">
            <v>Sandra Maria Moreno Sanchez - psmoreno1</v>
          </cell>
          <cell r="K201">
            <v>42826</v>
          </cell>
          <cell r="L201">
            <v>43100</v>
          </cell>
          <cell r="M201" t="str">
            <v>Gestión</v>
          </cell>
          <cell r="N201" t="str">
            <v>Gestión</v>
          </cell>
        </row>
        <row r="202">
          <cell r="A202" t="str">
            <v>Accion_850</v>
          </cell>
          <cell r="B202" t="str">
            <v>Crear el expediente en el Sistema de Gestión Documental denominado "Conciliaciones" para cada vigencia.</v>
          </cell>
          <cell r="C202" t="str">
            <v>No existe uniformidad en la asignación de expedientes</v>
          </cell>
          <cell r="D202" t="str">
            <v>Terminado</v>
          </cell>
          <cell r="E202">
            <v>100</v>
          </cell>
          <cell r="F202" t="str">
            <v>Interno</v>
          </cell>
          <cell r="G202" t="str">
            <v>Nohra Lucia Forero Cespedes - cnforero2</v>
          </cell>
          <cell r="H202" t="str">
            <v>STPC - S.T. PRESUPUESTO Y CONTABLILIDAD</v>
          </cell>
          <cell r="I202" t="str">
            <v>Vladimiro Alberto Estrada Moncayo - pvestrad1</v>
          </cell>
          <cell r="J202" t="str">
            <v>Claudia Amparo Montes Carranza - ccmontes1</v>
          </cell>
          <cell r="K202">
            <v>42826</v>
          </cell>
          <cell r="L202">
            <v>42946</v>
          </cell>
          <cell r="M202" t="str">
            <v>Gestión</v>
          </cell>
          <cell r="N202" t="str">
            <v>Gestión</v>
          </cell>
        </row>
        <row r="203">
          <cell r="A203" t="str">
            <v>Accion_851</v>
          </cell>
          <cell r="B203" t="str">
            <v>Reclasificar en el expediente creado para la vigencia 2016, los documentos registrados en expedientes que no corresponden.</v>
          </cell>
          <cell r="C203" t="str">
            <v>No existe uniformidad en la asignación de expedientes</v>
          </cell>
          <cell r="D203" t="str">
            <v>Terminado</v>
          </cell>
          <cell r="E203">
            <v>100</v>
          </cell>
          <cell r="F203" t="str">
            <v>Interno</v>
          </cell>
          <cell r="G203" t="str">
            <v>Nohra Lucia Forero Cespedes - cnforero2</v>
          </cell>
          <cell r="H203" t="str">
            <v>STPC - S.T. PRESUPUESTO Y CONTABLILIDAD</v>
          </cell>
          <cell r="I203" t="str">
            <v>Vladimiro Alberto Estrada Moncayo - pvestrad1</v>
          </cell>
          <cell r="J203" t="str">
            <v>Claudia Amparo Montes Carranza - ccmontes1</v>
          </cell>
          <cell r="K203">
            <v>42826</v>
          </cell>
          <cell r="L203">
            <v>42946</v>
          </cell>
          <cell r="M203" t="str">
            <v>Gestión</v>
          </cell>
          <cell r="N203" t="str">
            <v>Gestión</v>
          </cell>
        </row>
        <row r="204">
          <cell r="A204" t="str">
            <v>Accion_852</v>
          </cell>
          <cell r="B204" t="str">
            <v>Oficiar al Banco Colpatria solicitándole confirmar la titularidad de la cuenta y según el resultado solicitar la cancelación de la cuenta.</v>
          </cell>
          <cell r="C204" t="str">
            <v>Saldo no registrado en la cuenta 111006</v>
          </cell>
          <cell r="D204" t="str">
            <v>Terminado</v>
          </cell>
          <cell r="E204">
            <v>100</v>
          </cell>
          <cell r="F204" t="str">
            <v>Interno</v>
          </cell>
          <cell r="G204" t="str">
            <v>Nohra Lucia Forero Cespedes - cnforero2</v>
          </cell>
          <cell r="H204" t="str">
            <v>STTR - S.T. DE TESORERIA Y RECAUDO</v>
          </cell>
          <cell r="I204" t="str">
            <v>Guiovanni Cubides Moreno - pgcubide1</v>
          </cell>
          <cell r="J204" t="str">
            <v>Sandra Maria Moreno Sanchez - psmoreno1</v>
          </cell>
          <cell r="K204">
            <v>42826</v>
          </cell>
          <cell r="L204">
            <v>42916</v>
          </cell>
          <cell r="M204" t="str">
            <v>Gestión</v>
          </cell>
          <cell r="N204" t="str">
            <v>Gestión</v>
          </cell>
        </row>
        <row r="205">
          <cell r="A205" t="str">
            <v>Accion_853</v>
          </cell>
          <cell r="B205" t="str">
            <v>Evaluar conjuntamente entre la Subdirección de Tesorería y Recaudo y la Subdirección Técnica de Presupuesto y Contabilidad la necesidad de remitir a dicha área los extractos bancarios utilizados para las conciliaciones.</v>
          </cell>
          <cell r="C205" t="str">
            <v>A las conciliaciones bancarias mensuales no tienen adjuntos los extractos bancarios</v>
          </cell>
          <cell r="D205" t="str">
            <v>Terminado</v>
          </cell>
          <cell r="E205">
            <v>100</v>
          </cell>
          <cell r="F205" t="str">
            <v>Interno</v>
          </cell>
          <cell r="G205" t="str">
            <v>Nohra Lucia Forero Cespedes - cnforero2</v>
          </cell>
          <cell r="H205" t="str">
            <v>STTR - S.T. DE TESORERIA Y RECAUDO</v>
          </cell>
          <cell r="I205" t="str">
            <v>Guiovanni Cubides Moreno - pgcubide1</v>
          </cell>
          <cell r="J205" t="str">
            <v>Sandra Maria Moreno Sanchez - psmoreno1</v>
          </cell>
          <cell r="K205">
            <v>42826</v>
          </cell>
          <cell r="L205">
            <v>42946</v>
          </cell>
          <cell r="M205" t="str">
            <v>Gestión</v>
          </cell>
          <cell r="N205" t="str">
            <v>Gestión</v>
          </cell>
        </row>
        <row r="206">
          <cell r="A206" t="str">
            <v>Accion_854</v>
          </cell>
          <cell r="B206" t="str">
            <v>1, Evaluar los tiempos necesarios para el desarrollo del proceso de conciliación bancaria.</v>
          </cell>
          <cell r="C206" t="str">
            <v>La conciliaciones bancarias se envían después de los 5 primeros días</v>
          </cell>
          <cell r="D206" t="str">
            <v>Terminado</v>
          </cell>
          <cell r="E206">
            <v>100</v>
          </cell>
          <cell r="F206" t="str">
            <v>Interno</v>
          </cell>
          <cell r="G206" t="str">
            <v>Nohra Lucia Forero Cespedes - cnforero2</v>
          </cell>
          <cell r="H206" t="str">
            <v>STTR - S.T. DE TESORERIA Y RECAUDO</v>
          </cell>
          <cell r="I206" t="str">
            <v>Guiovanni Cubides Moreno - pgcubide1</v>
          </cell>
          <cell r="J206" t="str">
            <v>Sandra Maria Moreno Sanchez - psmoreno1</v>
          </cell>
          <cell r="K206">
            <v>42826</v>
          </cell>
          <cell r="L206">
            <v>43008</v>
          </cell>
          <cell r="M206" t="str">
            <v>Gestión</v>
          </cell>
          <cell r="N206" t="str">
            <v>Gestión</v>
          </cell>
        </row>
        <row r="207">
          <cell r="A207" t="str">
            <v>Accion_855</v>
          </cell>
          <cell r="B207" t="str">
            <v>2,Coordinar con la STPC la modificación de la Resolución 12069 de Abril 21 de 2014, para que se ajuste a los tiempos que requiere el proceso de conciliación bancaria.</v>
          </cell>
          <cell r="C207" t="str">
            <v>La conciliaciones bancarias se envían después de los 5 primeros días</v>
          </cell>
          <cell r="D207" t="str">
            <v>Terminado</v>
          </cell>
          <cell r="E207">
            <v>100</v>
          </cell>
          <cell r="F207" t="str">
            <v>Interno</v>
          </cell>
          <cell r="G207" t="str">
            <v>Nohra Lucia Forero Cespedes - cnforero2</v>
          </cell>
          <cell r="H207" t="str">
            <v>STTR - S.T. DE TESORERIA Y RECAUDO</v>
          </cell>
          <cell r="I207" t="str">
            <v>Guiovanni Cubides Moreno - pgcubide1</v>
          </cell>
          <cell r="J207" t="str">
            <v>Sandra Maria Moreno Sanchez - psmoreno1</v>
          </cell>
          <cell r="K207">
            <v>42826</v>
          </cell>
          <cell r="L207">
            <v>43131</v>
          </cell>
          <cell r="M207" t="str">
            <v>Gestión</v>
          </cell>
          <cell r="N207" t="str">
            <v>Gestión</v>
          </cell>
        </row>
        <row r="208">
          <cell r="A208" t="str">
            <v>Accion_856</v>
          </cell>
          <cell r="B208" t="str">
            <v>Programar alertas automáticas anticipadas con el fin de hacer el seguimiento constante.</v>
          </cell>
          <cell r="C208" t="str">
            <v>PUBLICACIÓN DOCUMENTOS DE ADJUDICACION</v>
          </cell>
          <cell r="D208" t="str">
            <v>Cerrado</v>
          </cell>
          <cell r="E208">
            <v>100</v>
          </cell>
          <cell r="F208" t="str">
            <v>Interno</v>
          </cell>
          <cell r="G208" t="str">
            <v>Erika Maria Stipanovic Venegas - pestipan1</v>
          </cell>
          <cell r="H208" t="str">
            <v>DTPS - DIRECCIÓN TÉCNICA DE PROCESOS SELECTIVOS</v>
          </cell>
          <cell r="I208" t="str">
            <v>Ferney Baquero Figueredo - pfbaquer1</v>
          </cell>
          <cell r="J208" t="str">
            <v>Sayda Yolanda Ochica Vargas - psochica1</v>
          </cell>
          <cell r="K208">
            <v>42826</v>
          </cell>
          <cell r="L208">
            <v>42947</v>
          </cell>
          <cell r="M208" t="str">
            <v>Gestión</v>
          </cell>
          <cell r="N208" t="str">
            <v>Gestión</v>
          </cell>
        </row>
        <row r="209">
          <cell r="A209" t="str">
            <v>Accion_857</v>
          </cell>
          <cell r="B209" t="str">
            <v>Generar una directriz desde la SGJ para recordar a las áreas ordenadoras el cumplimiento de los plazos máximos de publicación de los documentos en los portales de contratación.</v>
          </cell>
          <cell r="C209" t="str">
            <v>PUBLICACIÓN DOCUMENTOS DE ADJUDICACION</v>
          </cell>
          <cell r="D209" t="str">
            <v>Terminado</v>
          </cell>
          <cell r="E209">
            <v>100</v>
          </cell>
          <cell r="F209" t="str">
            <v>Interno</v>
          </cell>
          <cell r="G209" t="str">
            <v>Erika Maria Stipanovic Venegas - pestipan1</v>
          </cell>
          <cell r="H209" t="str">
            <v>DTPS - DIRECCIÓN TÉCNICA DE PROCESOS SELECTIVOS</v>
          </cell>
          <cell r="I209" t="str">
            <v>Ferney Baquero Figueredo - pfbaquer1</v>
          </cell>
          <cell r="J209" t="str">
            <v>Sayda Yolanda Ochica Vargas - psochica1</v>
          </cell>
          <cell r="K209">
            <v>42835</v>
          </cell>
          <cell r="L209">
            <v>42947</v>
          </cell>
          <cell r="M209" t="str">
            <v>Gestión</v>
          </cell>
          <cell r="N209" t="str">
            <v>Gestión</v>
          </cell>
        </row>
        <row r="210">
          <cell r="A210" t="str">
            <v>Accion_858</v>
          </cell>
          <cell r="B210" t="str">
            <v>Realizar sesiones de divulgación de los procedimientos y políticas internas de la dependencia, cuando se requiera ( modificación y/o actualización de procedimientos, ingreso de servidores públicos)</v>
          </cell>
          <cell r="C210" t="str">
            <v>PUBLICACIÓN DOCUMENTOS DE ADJUDICACION</v>
          </cell>
          <cell r="D210" t="str">
            <v>Cerrado</v>
          </cell>
          <cell r="E210">
            <v>100</v>
          </cell>
          <cell r="F210" t="str">
            <v>Interno</v>
          </cell>
          <cell r="G210" t="str">
            <v>Erika Maria Stipanovic Venegas - pestipan1</v>
          </cell>
          <cell r="H210" t="str">
            <v>DTPS - DIRECCIÓN TÉCNICA DE PROCESOS SELECTIVOS</v>
          </cell>
          <cell r="I210" t="str">
            <v>Ferney Baquero Figueredo - pfbaquer1</v>
          </cell>
          <cell r="J210" t="str">
            <v>Sayda Yolanda Ochica Vargas - psochica1</v>
          </cell>
          <cell r="K210">
            <v>42863</v>
          </cell>
          <cell r="L210">
            <v>43100</v>
          </cell>
          <cell r="M210" t="str">
            <v>Gestión</v>
          </cell>
          <cell r="N210" t="str">
            <v>Gestión</v>
          </cell>
        </row>
        <row r="211">
          <cell r="A211" t="str">
            <v>Accion_859</v>
          </cell>
          <cell r="B211" t="str">
            <v>Generar una directriz desde la SGJ para recordar a las áreas ordenadoras el cumplimiento de los plazos máximos de publicación de los documentos en los portales de contratación</v>
          </cell>
          <cell r="C211" t="str">
            <v>INCONSISTENCIA REGISTROS CAV-SIAC-SECOP</v>
          </cell>
          <cell r="D211" t="str">
            <v>Terminado</v>
          </cell>
          <cell r="E211">
            <v>100</v>
          </cell>
          <cell r="F211" t="str">
            <v>Interno</v>
          </cell>
          <cell r="G211" t="str">
            <v>Erika Maria Stipanovic Venegas - pestipan1</v>
          </cell>
          <cell r="H211" t="str">
            <v>DTPS - DIRECCIÓN TÉCNICA DE PROCESOS SELECTIVOS</v>
          </cell>
          <cell r="I211" t="str">
            <v>Ferney Baquero Figueredo - pfbaquer1</v>
          </cell>
          <cell r="J211" t="str">
            <v>Sayda Yolanda Ochica Vargas - psochica1</v>
          </cell>
          <cell r="K211">
            <v>42826</v>
          </cell>
          <cell r="L211">
            <v>42947</v>
          </cell>
          <cell r="M211" t="str">
            <v>Gestión</v>
          </cell>
          <cell r="N211" t="str">
            <v>Gestión</v>
          </cell>
        </row>
        <row r="212">
          <cell r="A212" t="str">
            <v>Accion_860</v>
          </cell>
          <cell r="B212" t="str">
            <v>Programar alertas automáticas anticipadas con el fin de hacer el seguimiento constante</v>
          </cell>
          <cell r="C212" t="str">
            <v>INCONSISTENCIA REGISTROS CAV-SIAC-SECOP</v>
          </cell>
          <cell r="D212" t="str">
            <v>Cerrado</v>
          </cell>
          <cell r="E212">
            <v>100</v>
          </cell>
          <cell r="F212" t="str">
            <v>Interno</v>
          </cell>
          <cell r="G212" t="str">
            <v>Erika Maria Stipanovic Venegas - pestipan1</v>
          </cell>
          <cell r="H212" t="str">
            <v>DTPS - DIRECCIÓN TÉCNICA DE PROCESOS SELECTIVOS</v>
          </cell>
          <cell r="I212" t="str">
            <v>Ferney Baquero Figueredo - pfbaquer1</v>
          </cell>
          <cell r="J212" t="str">
            <v>Sayda Yolanda Ochica Vargas - psochica1</v>
          </cell>
          <cell r="K212">
            <v>42835</v>
          </cell>
          <cell r="L212">
            <v>42947</v>
          </cell>
          <cell r="M212" t="str">
            <v>Gestión</v>
          </cell>
          <cell r="N212" t="str">
            <v>Gestión</v>
          </cell>
        </row>
        <row r="213">
          <cell r="A213" t="str">
            <v>Accion_861</v>
          </cell>
          <cell r="B213" t="str">
            <v>Realizar jornadas de socialización a los funcionarios y contratistas de la DTGC de los términos establecidos para las publicaciones en los portales de contratación y los términos de aprobación de garantías como requisito de ejecución.</v>
          </cell>
          <cell r="C213" t="str">
            <v>PUBLICACIONES PRORTALES</v>
          </cell>
          <cell r="D213" t="str">
            <v>En Progreso</v>
          </cell>
          <cell r="E213">
            <v>60</v>
          </cell>
          <cell r="F213" t="str">
            <v>Interno</v>
          </cell>
          <cell r="G213" t="str">
            <v>Erika Maria Stipanovic Venegas - pestipan1</v>
          </cell>
          <cell r="H213" t="str">
            <v>DTGC - DIRECCIÓN TÉCNICA DE GESTION CONTRACTUAL</v>
          </cell>
          <cell r="I213" t="str">
            <v>Sandra Liliana Roya Blanco - psroyabl1</v>
          </cell>
          <cell r="J213" t="str">
            <v>Johana Paola Lamilla Sanchez - cjlamill1</v>
          </cell>
          <cell r="K213">
            <v>42864</v>
          </cell>
          <cell r="L213">
            <v>43228</v>
          </cell>
          <cell r="M213" t="str">
            <v>Gestión</v>
          </cell>
          <cell r="N213" t="str">
            <v>Gestión</v>
          </cell>
        </row>
        <row r="214">
          <cell r="A214" t="str">
            <v>Accion_862</v>
          </cell>
          <cell r="B214" t="str">
            <v>a1) Incluir en el modelo de pliegos de condiciones de Consultoría que la aprobación de las hojas de vida del personal clave evaluable se realiza durante el proceso de selección y que dicha aprobación será requisito para la suscripción del Acta de Inicio de los Contratos.</v>
          </cell>
          <cell r="C214" t="str">
            <v>Demora en el inicio del contrato y en los reinicios luego de las suspensiones lo que impactó negativamente el oportuno cumplimiento a las Acciones Populares.</v>
          </cell>
          <cell r="D214" t="str">
            <v>Cerrado</v>
          </cell>
          <cell r="E214">
            <v>100</v>
          </cell>
          <cell r="F214" t="str">
            <v>Interno</v>
          </cell>
          <cell r="G214" t="str">
            <v>Luis Fernando Leiva Sanchez - plleiva1</v>
          </cell>
          <cell r="H214" t="str">
            <v>DTP - DIRECCIÓN TÉCNICA DE PROYECTOS</v>
          </cell>
          <cell r="I214" t="str">
            <v>Jorge Mauricio Reyes Velandia - pjreyesv1</v>
          </cell>
          <cell r="J214" t="str">
            <v>Imelda Bernal Raquira - cibernal1</v>
          </cell>
          <cell r="K214">
            <v>42870</v>
          </cell>
          <cell r="L214">
            <v>42947</v>
          </cell>
          <cell r="M214" t="str">
            <v>Gestión</v>
          </cell>
          <cell r="N214" t="str">
            <v>Gestión</v>
          </cell>
        </row>
        <row r="215">
          <cell r="A215" t="str">
            <v>Accion_863</v>
          </cell>
          <cell r="B215" t="str">
            <v>a2) Enviar memorando de consulta legal a la DTGC consultando si es posible exigir a los contratistas del IDU que la representación legal principal y suplente sean ejercidas por una persona Natural diferente.</v>
          </cell>
          <cell r="C215" t="str">
            <v>Demora en el inicio del contrato y en los reinicios luego de las suspensiones lo que impactó negativamente el oportuno cumplimiento a las Acciones Populares.</v>
          </cell>
          <cell r="D215" t="str">
            <v>Cerrado</v>
          </cell>
          <cell r="E215">
            <v>100</v>
          </cell>
          <cell r="F215" t="str">
            <v>Interno</v>
          </cell>
          <cell r="G215" t="str">
            <v>Luis Fernando Leiva Sanchez - plleiva1</v>
          </cell>
          <cell r="H215" t="str">
            <v>DTP - DIRECCIÓN TÉCNICA DE PROYECTOS</v>
          </cell>
          <cell r="I215" t="str">
            <v>Jorge Mauricio Reyes Velandia - pjreyesv1</v>
          </cell>
          <cell r="J215" t="str">
            <v>Imelda Bernal Raquira - cibernal1</v>
          </cell>
          <cell r="K215">
            <v>42870</v>
          </cell>
          <cell r="L215">
            <v>42901</v>
          </cell>
          <cell r="M215" t="str">
            <v>Gestión</v>
          </cell>
          <cell r="N215" t="str">
            <v>Gestión</v>
          </cell>
        </row>
        <row r="216">
          <cell r="A216" t="str">
            <v>Accion_864</v>
          </cell>
          <cell r="B216" t="str">
            <v>b) Generar una directriz para cuando se evidencie durante la ejecución de los contratos de Consultoría que el objeto contractual no podrá cumplirse dentro del plazo de ejecución establecido contractualmente.</v>
          </cell>
          <cell r="C216" t="str">
            <v>Atrasos significativos para el cumplimiento del cronograma de trabajo, ante esta situación tanto la interventoría como la entidad, no realizó acciones efectivas y necesarias para realizar el plan de contingencia necesario, que permitiera evaluar el inicio</v>
          </cell>
          <cell r="D216" t="str">
            <v>Cerrado</v>
          </cell>
          <cell r="E216">
            <v>100</v>
          </cell>
          <cell r="F216" t="str">
            <v>Interno</v>
          </cell>
          <cell r="G216" t="str">
            <v>Luis Fernando Leiva Sanchez - plleiva1</v>
          </cell>
          <cell r="H216" t="str">
            <v>DTP - DIRECCIÓN TÉCNICA DE PROYECTOS</v>
          </cell>
          <cell r="I216" t="str">
            <v>Jorge Mauricio Reyes Velandia - pjreyesv1</v>
          </cell>
          <cell r="J216" t="str">
            <v>Imelda Bernal Raquira - cibernal1</v>
          </cell>
          <cell r="K216">
            <v>42870</v>
          </cell>
          <cell r="L216">
            <v>42947</v>
          </cell>
          <cell r="M216" t="str">
            <v>Gestión</v>
          </cell>
          <cell r="N216" t="str">
            <v>Gestión</v>
          </cell>
        </row>
        <row r="217">
          <cell r="A217" t="str">
            <v>Accion_865</v>
          </cell>
          <cell r="B217" t="str">
            <v>Iniciar el procedimiento sancionatorio de aplicación de la Cláusula Penal Pecuniaria tanto al Consultor como al Interventor por el incumplimiento en la entrega de la totalidad de los productos debidamente aprobados por Interventoría y/o Entidades Distritales y Empresas de Servicios Públicos competentes, a la fecha de terminación del contrato.</v>
          </cell>
          <cell r="C217" t="str">
            <v>Incumplimiento en el objeto contractual dado que no se va a entregar la totalidad de los diseños contratados y/o por la terminación del plazo contractual sin que se haya entregado la totalidad de los productos.</v>
          </cell>
          <cell r="D217" t="str">
            <v>Cerrado</v>
          </cell>
          <cell r="E217">
            <v>100</v>
          </cell>
          <cell r="F217" t="str">
            <v>Interno</v>
          </cell>
          <cell r="G217" t="str">
            <v>Luis Fernando Leiva Sanchez - plleiva1</v>
          </cell>
          <cell r="H217" t="str">
            <v>DTP - DIRECCIÓN TÉCNICA DE PROYECTOS</v>
          </cell>
          <cell r="I217" t="str">
            <v>Jorge Mauricio Reyes Velandia - pjreyesv1</v>
          </cell>
          <cell r="J217" t="str">
            <v>Imelda Bernal Raquira - cibernal1</v>
          </cell>
          <cell r="K217">
            <v>42870</v>
          </cell>
          <cell r="L217">
            <v>42931</v>
          </cell>
          <cell r="M217" t="str">
            <v>Gestión</v>
          </cell>
          <cell r="N217" t="str">
            <v>Gestión</v>
          </cell>
        </row>
        <row r="218">
          <cell r="A218" t="str">
            <v>Accion_866</v>
          </cell>
          <cell r="B218" t="str">
            <v>Enviar memorando a DTGJ recomendando que se realice consulta con las diferentes áreas del Instituto sobre la existencia de proyectos alternos, bien sean del IDU o de otras Entidades Distritales, cuya ejecución permita dar cumplimiento total o parcial a las ordenes judiciales impartidas en los fallos de las acciones populares contra el Instituto, para que en caso de que existan este tipo de proyectos, los mismos sean presentados ante el juzgado como medida de mitigación o posible cumplimiento de las ordenes judiciales, antes de solicitar a las áreas ejecutoras del IDU el cumplimiento expreso de las mencionadas órdenes judiciales.</v>
          </cell>
          <cell r="C218" t="str">
            <v>Posible vulneración al principio de planeación y economía de la contratación estatal, al incluir dentro objeto del Contrato 1406 de 2013 el puente de la Avenida Circunvalar por calle 64, cuando el Colegio Nueva Granada contaba con Plan de Regularización M</v>
          </cell>
          <cell r="D218" t="str">
            <v>Cerrado</v>
          </cell>
          <cell r="E218">
            <v>100</v>
          </cell>
          <cell r="F218" t="str">
            <v>Interno</v>
          </cell>
          <cell r="G218" t="str">
            <v>Luis Fernando Leiva Sanchez - plleiva1</v>
          </cell>
          <cell r="H218" t="str">
            <v>DTP - DIRECCIÓN TÉCNICA DE PROYECTOS</v>
          </cell>
          <cell r="I218" t="str">
            <v>Jorge Mauricio Reyes Velandia - pjreyesv1</v>
          </cell>
          <cell r="J218" t="str">
            <v>Imelda Bernal Raquira - cibernal1</v>
          </cell>
          <cell r="K218">
            <v>42870</v>
          </cell>
          <cell r="L218">
            <v>42901</v>
          </cell>
          <cell r="M218" t="str">
            <v>Gestión</v>
          </cell>
          <cell r="N218" t="str">
            <v>Gestión</v>
          </cell>
        </row>
        <row r="219">
          <cell r="A219" t="str">
            <v>Accion_867</v>
          </cell>
          <cell r="B219" t="str">
            <v>Enviar memorando de consulta legal a la DTGC indicando la situación presentada durante la ejecución del contrato IDU-1406-2013 y solicitando revisar la pertinencia legal de incluir dentro de los futuros pliegos de condiciones de consultoría, cláusulas que supediten al IDU a depender de un tercero para realizar la ejecución de sus contratos, e igualmente cláusulas que implícitamente impliquen acciones ilegales como la de sugerir a los consultores que atiendan observaciones de los productos en períodos de suspensión contractual.</v>
          </cell>
          <cell r="C219" t="str">
            <v>Se evidenció que la condición establecida en el pliego de condiciones para la suspensión supedita al Instituto a depender de un tercero externo e impone limitaciones para un posterior reinicio del contrato.</v>
          </cell>
          <cell r="D219" t="str">
            <v>Cerrado</v>
          </cell>
          <cell r="E219">
            <v>100</v>
          </cell>
          <cell r="F219" t="str">
            <v>Interno</v>
          </cell>
          <cell r="G219" t="str">
            <v>Luis Fernando Leiva Sanchez - plleiva1</v>
          </cell>
          <cell r="H219" t="str">
            <v>DTP - DIRECCIÓN TÉCNICA DE PROYECTOS</v>
          </cell>
          <cell r="I219" t="str">
            <v>Jorge Mauricio Reyes Velandia - pjreyesv1</v>
          </cell>
          <cell r="J219" t="str">
            <v>Imelda Bernal Raquira - cibernal1</v>
          </cell>
          <cell r="K219">
            <v>42870</v>
          </cell>
          <cell r="L219">
            <v>42901</v>
          </cell>
          <cell r="M219" t="str">
            <v>Gestión</v>
          </cell>
          <cell r="N219" t="str">
            <v>Gestión</v>
          </cell>
        </row>
        <row r="220">
          <cell r="A220" t="str">
            <v>Accion_868</v>
          </cell>
          <cell r="B220" t="str">
            <v>Modificar el modelo de pliego de condiciones de Consultoría en relación a la forma de pago, eliminando los pagos mensuales de consultoría y realizando únicamente pago conforme a entrega de productos, previa aprobación por parte de la Interventoría y/o de las Empresas de Servicios Públicos y Entidades Distritales competentes para el contrato, y el correspondiente recibo a satisfacción de los productos por parte del IDU. En dicha forma de pago se establecerá claramente el porcentaje de pago de los productos cuando requieren la aprobación de Interventoría y cuando adicionalmente requieren ser aprobados por Empresas de Servicios Públicos y/o Entidades Distritales.</v>
          </cell>
          <cell r="C220" t="str">
            <v>Solo se entregó como producto la Topografía, la cual fue radicado en el Instituto bajo el número 20175260086262 de febrero 09de 2017, quedaron pendientes los demás productos del contrato como consta en la mencionada Acta de terminación.</v>
          </cell>
          <cell r="D220" t="str">
            <v>Cerrado</v>
          </cell>
          <cell r="E220">
            <v>100</v>
          </cell>
          <cell r="F220" t="str">
            <v>Interno</v>
          </cell>
          <cell r="G220" t="str">
            <v>Luis Fernando Leiva Sanchez - plleiva1</v>
          </cell>
          <cell r="H220" t="str">
            <v>DTP - DIRECCIÓN TÉCNICA DE PROYECTOS</v>
          </cell>
          <cell r="I220" t="str">
            <v>Jorge Mauricio Reyes Velandia - pjreyesv1</v>
          </cell>
          <cell r="J220" t="str">
            <v>Imelda Bernal Raquira - cibernal1</v>
          </cell>
          <cell r="K220">
            <v>42870</v>
          </cell>
          <cell r="L220">
            <v>42947</v>
          </cell>
          <cell r="M220" t="str">
            <v>Gestión</v>
          </cell>
          <cell r="N220" t="str">
            <v>Gestión</v>
          </cell>
        </row>
        <row r="221">
          <cell r="A221" t="str">
            <v>Accion_869</v>
          </cell>
          <cell r="B221" t="str">
            <v>Reprogramar las tareas y definir los tiempos reales que se tomará cada una.</v>
          </cell>
          <cell r="C221" t="str">
            <v>Avances en la ejecución en los indicadores de gestión inferiores al 70%</v>
          </cell>
          <cell r="D221" t="str">
            <v>Cerrado</v>
          </cell>
          <cell r="E221">
            <v>100</v>
          </cell>
          <cell r="F221" t="str">
            <v>Interno</v>
          </cell>
          <cell r="G221" t="str">
            <v>Hector Pulido Moreno - phpulido1</v>
          </cell>
          <cell r="H221" t="str">
            <v>STRT - S.T. DE RECURSOS TECNOLÓGICOS</v>
          </cell>
          <cell r="I221" t="str">
            <v>Leydy Yohana Pineda Afanador - plpineda2</v>
          </cell>
          <cell r="J221" t="str">
            <v>Hector Andres Mafla Trujillo - phmaflat1</v>
          </cell>
          <cell r="K221">
            <v>42891</v>
          </cell>
          <cell r="L221">
            <v>42916</v>
          </cell>
          <cell r="M221" t="str">
            <v>Gestión</v>
          </cell>
          <cell r="N221" t="str">
            <v>Gestión</v>
          </cell>
        </row>
        <row r="222">
          <cell r="A222" t="str">
            <v>Accion_870</v>
          </cell>
          <cell r="B222" t="str">
            <v>Ajustar los indicadores relacionados con la disponibilidad de los servicios de TI (5361, 5362, 53610, 53611 y 53612)</v>
          </cell>
          <cell r="C222" t="str">
            <v>Acuerdo de Nivel de Servicios para servicios de TI</v>
          </cell>
          <cell r="D222" t="str">
            <v>Cerrado</v>
          </cell>
          <cell r="E222">
            <v>100</v>
          </cell>
          <cell r="F222" t="str">
            <v>Interno</v>
          </cell>
          <cell r="G222" t="str">
            <v>Hector Pulido Moreno - phpulido1</v>
          </cell>
          <cell r="H222" t="str">
            <v>STRT - S.T. DE RECURSOS TECNOLÓGICOS</v>
          </cell>
          <cell r="I222" t="str">
            <v>Leydy Yohana Pineda Afanador - plpineda2</v>
          </cell>
          <cell r="J222" t="str">
            <v>Hector Andres Mafla Trujillo - phmaflat1</v>
          </cell>
          <cell r="K222">
            <v>42891</v>
          </cell>
          <cell r="L222">
            <v>42915</v>
          </cell>
          <cell r="M222" t="str">
            <v>Gestión</v>
          </cell>
          <cell r="N222" t="str">
            <v>Gestión</v>
          </cell>
        </row>
        <row r="223">
          <cell r="A223" t="str">
            <v>Accion_871</v>
          </cell>
          <cell r="B223" t="str">
            <v>Reformular el objetivo del indicador.</v>
          </cell>
          <cell r="C223" t="str">
            <v>La fórmula y el objetivo planteado para el indicador 5369 no se corresponden.</v>
          </cell>
          <cell r="D223" t="str">
            <v>Cerrado</v>
          </cell>
          <cell r="E223">
            <v>100</v>
          </cell>
          <cell r="F223" t="str">
            <v>Interno</v>
          </cell>
          <cell r="G223" t="str">
            <v>Hector Pulido Moreno - phpulido1</v>
          </cell>
          <cell r="H223" t="str">
            <v>STRT - S.T. DE RECURSOS TECNOLÓGICOS</v>
          </cell>
          <cell r="I223" t="str">
            <v>Leydy Yohana Pineda Afanador - plpineda2</v>
          </cell>
          <cell r="J223" t="str">
            <v>Hector Andres Mafla Trujillo - phmaflat1</v>
          </cell>
          <cell r="K223">
            <v>42891</v>
          </cell>
          <cell r="L223">
            <v>42915</v>
          </cell>
          <cell r="M223" t="str">
            <v>Gestión</v>
          </cell>
          <cell r="N223" t="str">
            <v>Gestión</v>
          </cell>
        </row>
        <row r="224">
          <cell r="A224" t="str">
            <v>Accion_872</v>
          </cell>
          <cell r="B224" t="str">
            <v>PRESENTAR INFORMES A QUE SE REFIERE EL ARTICULO 2.2.4.3.1.2.6 DEL DECRETO 1069 DE 2015</v>
          </cell>
          <cell r="C224" t="str">
            <v>INFORMES -Comité de Defensa Judicial, Conciliación y Repetición</v>
          </cell>
          <cell r="D224" t="str">
            <v>Cerrado</v>
          </cell>
          <cell r="E224">
            <v>100</v>
          </cell>
          <cell r="F224" t="str">
            <v>Interno</v>
          </cell>
          <cell r="G224" t="str">
            <v>Erika Maria Stipanovic Venegas - pestipan1</v>
          </cell>
          <cell r="H224" t="str">
            <v>DTGJ - DIRECCIÓN TÉCNICA DE GESTIÓN JUDICIAL</v>
          </cell>
          <cell r="I224" t="str">
            <v>Jose Fernando Suarez Venegas - pjsuarez3</v>
          </cell>
          <cell r="J224" t="str">
            <v>Maria Diva Fuentes Meneses - pmfuente1</v>
          </cell>
          <cell r="K224">
            <v>42947</v>
          </cell>
          <cell r="L224">
            <v>43131</v>
          </cell>
          <cell r="M224" t="str">
            <v>Gestión</v>
          </cell>
          <cell r="N224" t="str">
            <v>Gestión</v>
          </cell>
        </row>
        <row r="225">
          <cell r="A225" t="str">
            <v>Accion_873</v>
          </cell>
          <cell r="B225" t="str">
            <v>PRESENTAR INFORME A QUE SE REFIERE EL ARTICULO 2.2.4.3.1.2.5 DEL DECRETO 1069 DE 2015</v>
          </cell>
          <cell r="C225" t="str">
            <v>INFORMES -Comité de Defensa Judicial, Conciliación y Repetición</v>
          </cell>
          <cell r="D225" t="str">
            <v>Cerrado</v>
          </cell>
          <cell r="E225">
            <v>100</v>
          </cell>
          <cell r="F225" t="str">
            <v>Interno</v>
          </cell>
          <cell r="G225" t="str">
            <v>Erika Maria Stipanovic Venegas - pestipan1</v>
          </cell>
          <cell r="H225" t="str">
            <v>DTGJ - DIRECCIÓN TÉCNICA DE GESTIÓN JUDICIAL</v>
          </cell>
          <cell r="I225" t="str">
            <v>Jose Fernando Suarez Venegas - pjsuarez3</v>
          </cell>
          <cell r="J225" t="str">
            <v>Maria Diva Fuentes Meneses - pmfuente1</v>
          </cell>
          <cell r="K225">
            <v>42947</v>
          </cell>
          <cell r="L225">
            <v>43131</v>
          </cell>
          <cell r="M225" t="str">
            <v>Gestión</v>
          </cell>
          <cell r="N225" t="str">
            <v>Gestión</v>
          </cell>
        </row>
        <row r="226">
          <cell r="A226" t="str">
            <v>Accion_874</v>
          </cell>
          <cell r="B226" t="str">
            <v>Solicitud de anulación de los radicados que no se tramitaron.</v>
          </cell>
          <cell r="C226" t="str">
            <v>354 radicados asignados o generados con vigencia superior a 90 días, sin que se haya finalizado el trámite</v>
          </cell>
          <cell r="D226" t="str">
            <v>Cerrado</v>
          </cell>
          <cell r="E226">
            <v>100</v>
          </cell>
          <cell r="F226" t="str">
            <v>Interno</v>
          </cell>
          <cell r="G226" t="str">
            <v>Consuelo Mercedes Russi Suarez - ccrussis1</v>
          </cell>
          <cell r="H226" t="str">
            <v>STJEF - S.T. JURIDICA Y EJECUCIONES FISCALES</v>
          </cell>
          <cell r="I226" t="str">
            <v>Carlos Francisco Ramirez Cardenas - pcramire1</v>
          </cell>
          <cell r="J226" t="str">
            <v>Tatiana Vanessa Mahecha Valenzuela - ctmahech1</v>
          </cell>
          <cell r="K226">
            <v>42893</v>
          </cell>
          <cell r="L226">
            <v>43038</v>
          </cell>
          <cell r="M226" t="str">
            <v>Gestión</v>
          </cell>
          <cell r="N226" t="str">
            <v>Gestión</v>
          </cell>
        </row>
        <row r="227">
          <cell r="A227" t="str">
            <v>Accion_875</v>
          </cell>
          <cell r="B227" t="str">
            <v>Realizar el descargue de todos los radicados pendientes, siempre y cuando se haya surtido el trámite.</v>
          </cell>
          <cell r="C227" t="str">
            <v>820 radicados que figuran en las diferentes carpetas en estado "enviado" con vigencia superior a 90 días, sin que se haya finalizado el trámi</v>
          </cell>
          <cell r="D227" t="str">
            <v>Cerrado</v>
          </cell>
          <cell r="E227">
            <v>100</v>
          </cell>
          <cell r="F227" t="str">
            <v>Interno</v>
          </cell>
          <cell r="G227" t="str">
            <v>Consuelo Mercedes Russi Suarez - ccrussis1</v>
          </cell>
          <cell r="H227" t="str">
            <v>STJEF - S.T. JURIDICA Y EJECUCIONES FISCALES</v>
          </cell>
          <cell r="I227" t="str">
            <v>Carlos Francisco Ramirez Cardenas - pcramire1</v>
          </cell>
          <cell r="J227" t="str">
            <v>Tatiana Vanessa Mahecha Valenzuela - ctmahech1</v>
          </cell>
          <cell r="K227">
            <v>42893</v>
          </cell>
          <cell r="L227">
            <v>43038</v>
          </cell>
          <cell r="M227" t="str">
            <v>Gestión</v>
          </cell>
          <cell r="N227" t="str">
            <v>Gestión</v>
          </cell>
        </row>
        <row r="228">
          <cell r="A228" t="str">
            <v>Accion_876</v>
          </cell>
          <cell r="B228" t="str">
            <v>Solicitar al área de correspondencia del IDU, mejorar los tiempos de asignación de los comunicados que deben ser asignados a la DTC, de la devolución de las respuestas cuando sea requerido y que se incluyan los plazos reales en los documentos asignados.</v>
          </cell>
          <cell r="C228" t="str">
            <v>Respuesta a algunos comunicados por fuera del plazo establecido y radicados mayores a 90 días en las bandejas de entrada</v>
          </cell>
          <cell r="D228" t="str">
            <v>Cerrado</v>
          </cell>
          <cell r="E228">
            <v>100</v>
          </cell>
          <cell r="F228" t="str">
            <v>Interno</v>
          </cell>
          <cell r="G228" t="str">
            <v>Consuelo Mercedes Russi Suarez - ccrussis1</v>
          </cell>
          <cell r="H228" t="str">
            <v>DTC - DIRECCIÓN TÉCNICA DE CONSTRUCCIONES</v>
          </cell>
          <cell r="I228" t="str">
            <v>Cesar Augusto Reyes Riano - pcreyesr1</v>
          </cell>
          <cell r="J228" t="str">
            <v>Habib Leonardo Mejia Rivera - chmejiar1</v>
          </cell>
          <cell r="K228">
            <v>42894</v>
          </cell>
          <cell r="L228">
            <v>43014</v>
          </cell>
          <cell r="M228" t="str">
            <v>Gestión</v>
          </cell>
          <cell r="N228" t="str">
            <v>Gestión</v>
          </cell>
        </row>
        <row r="229">
          <cell r="A229" t="str">
            <v>Accion_878</v>
          </cell>
          <cell r="B229" t="str">
            <v>Realizar taller de socialización de las directrices y TIPS para agilizar la respuesta de la correspondencia</v>
          </cell>
          <cell r="C229" t="str">
            <v>Respuesta a algunos comunicados por fuera del plazo establecido y radicados mayores a 90 días en las bandejas de entrada</v>
          </cell>
          <cell r="D229" t="str">
            <v>Cerrado</v>
          </cell>
          <cell r="E229">
            <v>100</v>
          </cell>
          <cell r="F229" t="str">
            <v>Interno</v>
          </cell>
          <cell r="G229" t="str">
            <v>Consuelo Mercedes Russi Suarez - ccrussis1</v>
          </cell>
          <cell r="H229" t="str">
            <v>DTC - DIRECCIÓN TÉCNICA DE CONSTRUCCIONES</v>
          </cell>
          <cell r="I229" t="str">
            <v>Cesar Augusto Reyes Riano - pcreyesr1</v>
          </cell>
          <cell r="J229" t="str">
            <v>Habib Leonardo Mejia Rivera - chmejiar1</v>
          </cell>
          <cell r="K229">
            <v>42894</v>
          </cell>
          <cell r="L229">
            <v>43014</v>
          </cell>
          <cell r="M229" t="str">
            <v>Gestión</v>
          </cell>
          <cell r="N229" t="str">
            <v>Gestión</v>
          </cell>
        </row>
        <row r="230">
          <cell r="A230" t="str">
            <v>Accion_879</v>
          </cell>
          <cell r="B230" t="str">
            <v>Identificar, sustentar y presentar a la SGI (si Aplica) la necesidad de nuevos cupos administrativos y/o técnicos para dar respuesta a los comunicados.</v>
          </cell>
          <cell r="C230" t="str">
            <v>Respuesta a algunos comunicados por fuera del plazo establecido y radicados mayores a 90 días en las bandejas de entrada</v>
          </cell>
          <cell r="D230" t="str">
            <v>Cerrado</v>
          </cell>
          <cell r="E230">
            <v>100</v>
          </cell>
          <cell r="F230" t="str">
            <v>Interno</v>
          </cell>
          <cell r="G230" t="str">
            <v>Consuelo Mercedes Russi Suarez - ccrussis1</v>
          </cell>
          <cell r="H230" t="str">
            <v>DTC - DIRECCIÓN TÉCNICA DE CONSTRUCCIONES</v>
          </cell>
          <cell r="I230" t="str">
            <v>Cesar Augusto Reyes Riano - pcreyesr1</v>
          </cell>
          <cell r="J230" t="str">
            <v>Habib Leonardo Mejia Rivera - chmejiar1</v>
          </cell>
          <cell r="K230">
            <v>42894</v>
          </cell>
          <cell r="L230">
            <v>43014</v>
          </cell>
          <cell r="M230" t="str">
            <v>Gestión</v>
          </cell>
          <cell r="N230" t="str">
            <v>Gestión</v>
          </cell>
        </row>
        <row r="231">
          <cell r="A231" t="str">
            <v>Accion_880</v>
          </cell>
          <cell r="B231" t="str">
            <v>Realizar un cuadro conjunto entre la DTC-STEST-STESV que permita identificar fácilmente los oficios que están pendientes de dar respuesta.</v>
          </cell>
          <cell r="C231" t="str">
            <v>Respuesta a algunos comunicados por fuera del plazo establecido y radicados mayores a 90 días en las bandejas de entrada</v>
          </cell>
          <cell r="D231" t="str">
            <v>Cerrado</v>
          </cell>
          <cell r="E231">
            <v>100</v>
          </cell>
          <cell r="F231" t="str">
            <v>Interno</v>
          </cell>
          <cell r="G231" t="str">
            <v>Consuelo Mercedes Russi Suarez - ccrussis1</v>
          </cell>
          <cell r="H231" t="str">
            <v>DTC - DIRECCIÓN TÉCNICA DE CONSTRUCCIONES</v>
          </cell>
          <cell r="I231" t="str">
            <v>Cesar Augusto Reyes Riano - pcreyesr1</v>
          </cell>
          <cell r="J231" t="str">
            <v>Habib Leonardo Mejia Rivera - chmejiar1</v>
          </cell>
          <cell r="K231">
            <v>42894</v>
          </cell>
          <cell r="L231">
            <v>43014</v>
          </cell>
          <cell r="M231" t="str">
            <v>Gestión</v>
          </cell>
          <cell r="N231" t="str">
            <v>Gestión</v>
          </cell>
        </row>
        <row r="232">
          <cell r="A232" t="str">
            <v>Accion_881</v>
          </cell>
          <cell r="B232" t="str">
            <v>Descargar y/o dar tramite a los documentos relacionados en los memorandos 20171350124843, 20171350124933 y 20171350122303 en el aplicativo Orfeo.</v>
          </cell>
          <cell r="C232" t="str">
            <v>Respuesta a algunos comunicados por fuera del plazo establecido y radicados mayores a 90 días en las bandejas de entrada</v>
          </cell>
          <cell r="D232" t="str">
            <v>Cerrado</v>
          </cell>
          <cell r="E232">
            <v>100</v>
          </cell>
          <cell r="F232" t="str">
            <v>Interno</v>
          </cell>
          <cell r="G232" t="str">
            <v>Consuelo Mercedes Russi Suarez - ccrussis1</v>
          </cell>
          <cell r="H232" t="str">
            <v>DTC - DIRECCIÓN TÉCNICA DE CONSTRUCCIONES</v>
          </cell>
          <cell r="I232" t="str">
            <v>Cesar Augusto Reyes Riano - pcreyesr1</v>
          </cell>
          <cell r="J232" t="str">
            <v>Habib Leonardo Mejia Rivera - chmejiar1</v>
          </cell>
          <cell r="K232">
            <v>42894</v>
          </cell>
          <cell r="L232">
            <v>43014</v>
          </cell>
          <cell r="M232" t="str">
            <v>Gestión</v>
          </cell>
          <cell r="N232" t="str">
            <v>Gestión</v>
          </cell>
        </row>
        <row r="233">
          <cell r="A233" t="str">
            <v>Accion_882</v>
          </cell>
          <cell r="B233" t="str">
            <v>Identificar, sustentar y presentar a la SGI (si Aplica) la necesidad de nuevos cupos administrativos y/o técnicos para dar respuesta a los comunicados.</v>
          </cell>
          <cell r="C233" t="str">
            <v>Respuesta a algunos comunicados por fuera del plazo establecido y radicados mayores a 90 días en las bandejas de entrada</v>
          </cell>
          <cell r="D233" t="str">
            <v>Cerrado</v>
          </cell>
          <cell r="E233">
            <v>100</v>
          </cell>
          <cell r="F233" t="str">
            <v>Interno</v>
          </cell>
          <cell r="G233" t="str">
            <v>Consuelo Mercedes Russi Suarez - ccrussis1</v>
          </cell>
          <cell r="H233" t="str">
            <v>STEST - S.T. EJECUCIÓN SUBSISTEMA TRANSPORTE</v>
          </cell>
          <cell r="I233" t="str">
            <v>Hugo Alejandro Morales Montana - phmorale1</v>
          </cell>
          <cell r="J233" t="str">
            <v>Sandra Vivian Salazar Rodriguez - cssalaza1</v>
          </cell>
          <cell r="K233">
            <v>42894</v>
          </cell>
          <cell r="L233">
            <v>43014</v>
          </cell>
          <cell r="M233" t="str">
            <v>Gestión</v>
          </cell>
          <cell r="N233" t="str">
            <v>Gestión</v>
          </cell>
        </row>
        <row r="234">
          <cell r="A234" t="str">
            <v>Accion_883</v>
          </cell>
          <cell r="B234" t="str">
            <v>Realizar un cuadro conjunto entre la DTC-STEST-STESV que permita identificar fácilmente los oficios que están pendientes de dar respuesta.</v>
          </cell>
          <cell r="C234" t="str">
            <v>Respuesta a algunos comunicados por fuera del plazo establecido y radicados mayores a 90 días en las bandejas de entrada</v>
          </cell>
          <cell r="D234" t="str">
            <v>Cerrado</v>
          </cell>
          <cell r="E234">
            <v>100</v>
          </cell>
          <cell r="F234" t="str">
            <v>Interno</v>
          </cell>
          <cell r="G234" t="str">
            <v>Consuelo Mercedes Russi Suarez - ccrussis1</v>
          </cell>
          <cell r="H234" t="str">
            <v>STEST - S.T. EJECUCIÓN SUBSISTEMA TRANSPORTE</v>
          </cell>
          <cell r="I234" t="str">
            <v>Hugo Alejandro Morales Montana - phmorale1</v>
          </cell>
          <cell r="J234" t="str">
            <v>Sandra Vivian Salazar Rodriguez - cssalaza1</v>
          </cell>
          <cell r="K234">
            <v>42894</v>
          </cell>
          <cell r="L234">
            <v>43014</v>
          </cell>
          <cell r="M234" t="str">
            <v>Gestión</v>
          </cell>
          <cell r="N234" t="str">
            <v>Gestión</v>
          </cell>
        </row>
        <row r="235">
          <cell r="A235" t="str">
            <v>Accion_884</v>
          </cell>
          <cell r="B235" t="str">
            <v>Descargar y/o dar tramite a los documentos relacionados en los memorandos 20171350124843, 20171350124933 y 20171350122303 en el aplicativo Orfeo.</v>
          </cell>
          <cell r="C235" t="str">
            <v>Respuesta a algunos comunicados por fuera del plazo establecido y radicados mayores a 90 días en las bandejas de entrada</v>
          </cell>
          <cell r="D235" t="str">
            <v>Cerrado</v>
          </cell>
          <cell r="E235">
            <v>100</v>
          </cell>
          <cell r="F235" t="str">
            <v>Interno</v>
          </cell>
          <cell r="G235" t="str">
            <v>Consuelo Mercedes Russi Suarez - ccrussis1</v>
          </cell>
          <cell r="H235" t="str">
            <v>STEST - S.T. EJECUCIÓN SUBSISTEMA TRANSPORTE</v>
          </cell>
          <cell r="I235" t="str">
            <v>Hugo Alejandro Morales Montana - phmorale1</v>
          </cell>
          <cell r="J235" t="str">
            <v>Sandra Vivian Salazar Rodriguez - cssalaza1</v>
          </cell>
          <cell r="K235">
            <v>42894</v>
          </cell>
          <cell r="L235">
            <v>43014</v>
          </cell>
          <cell r="M235" t="str">
            <v>Gestión</v>
          </cell>
          <cell r="N235" t="str">
            <v>Gestión</v>
          </cell>
        </row>
        <row r="236">
          <cell r="A236" t="str">
            <v>Accion_885</v>
          </cell>
          <cell r="B236" t="str">
            <v>Identificar, sustentar y presentar a la SGI (si Aplica) la necesidad de nuevos cupos administrativos y/o técnicos para dar respuesta a los comunicados.</v>
          </cell>
          <cell r="C236" t="str">
            <v>Respuesta a algunos comunicados por fuera del plazo establecido y radicados mayores a 90 días en las bandejas de entrada</v>
          </cell>
          <cell r="D236" t="str">
            <v>Cerrado</v>
          </cell>
          <cell r="E236">
            <v>100</v>
          </cell>
          <cell r="F236" t="str">
            <v>Interno</v>
          </cell>
          <cell r="G236" t="str">
            <v>Consuelo Mercedes Russi Suarez - ccrussis1</v>
          </cell>
          <cell r="H236" t="str">
            <v>STESV - S. T. DE EJECUCIÓN SUBSISTEMA VIAL</v>
          </cell>
          <cell r="I236" t="str">
            <v>Cesar Augusto Reyes Riano - pcreyesr1</v>
          </cell>
          <cell r="J236" t="str">
            <v>Jose Luis Florian Quiroga - cjfloria1</v>
          </cell>
          <cell r="K236">
            <v>42894</v>
          </cell>
          <cell r="L236">
            <v>43014</v>
          </cell>
          <cell r="M236" t="str">
            <v>Gestión</v>
          </cell>
          <cell r="N236" t="str">
            <v>Gestión</v>
          </cell>
        </row>
        <row r="237">
          <cell r="A237" t="str">
            <v>Accion_886</v>
          </cell>
          <cell r="B237" t="str">
            <v>Realizar un cuadro conjunto entre la DTC-STEST-STESV que permita identificar fácilmente los oficios que están pendientes de dar respuesta.</v>
          </cell>
          <cell r="C237" t="str">
            <v>Respuesta a algunos comunicados por fuera del plazo establecido y radicados mayores a 90 días en las bandejas de entrada</v>
          </cell>
          <cell r="D237" t="str">
            <v>Cerrado</v>
          </cell>
          <cell r="E237">
            <v>100</v>
          </cell>
          <cell r="F237" t="str">
            <v>Interno</v>
          </cell>
          <cell r="G237" t="str">
            <v>Consuelo Mercedes Russi Suarez - ccrussis1</v>
          </cell>
          <cell r="H237" t="str">
            <v>STESV - S. T. DE EJECUCIÓN SUBSISTEMA VIAL</v>
          </cell>
          <cell r="I237" t="str">
            <v>Cesar Augusto Reyes Riano - pcreyesr1</v>
          </cell>
          <cell r="J237" t="str">
            <v>Jose Luis Florian Quiroga - cjfloria1</v>
          </cell>
          <cell r="K237">
            <v>42894</v>
          </cell>
          <cell r="L237">
            <v>43014</v>
          </cell>
          <cell r="M237" t="str">
            <v>Gestión</v>
          </cell>
          <cell r="N237" t="str">
            <v>Gestión</v>
          </cell>
        </row>
        <row r="238">
          <cell r="A238" t="str">
            <v>Accion_887</v>
          </cell>
          <cell r="B238" t="str">
            <v>Descargar y/o dar tramite a los documentos relacionados en los memorandos 20171350124843, 20171350124933 y 20171350122303 en el aplicativo Orfeo.</v>
          </cell>
          <cell r="C238" t="str">
            <v>Respuesta a algunos comunicados por fuera del plazo establecido y radicados mayores a 90 días en las bandejas de entrada</v>
          </cell>
          <cell r="D238" t="str">
            <v>Terminado</v>
          </cell>
          <cell r="E238">
            <v>0</v>
          </cell>
          <cell r="F238" t="str">
            <v>Interno</v>
          </cell>
          <cell r="G238" t="str">
            <v>Consuelo Mercedes Russi Suarez - ccrussis1</v>
          </cell>
          <cell r="H238" t="str">
            <v>STESV - S. T. DE EJECUCIÓN SUBSISTEMA VIAL</v>
          </cell>
          <cell r="I238" t="str">
            <v>Cesar Augusto Reyes Riano - pcreyesr1</v>
          </cell>
          <cell r="J238" t="str">
            <v>Jose Luis Florian Quiroga - cjfloria1</v>
          </cell>
          <cell r="K238">
            <v>42894</v>
          </cell>
          <cell r="L238">
            <v>43159</v>
          </cell>
          <cell r="M238" t="str">
            <v>Gestión</v>
          </cell>
          <cell r="N238" t="str">
            <v>Gestión</v>
          </cell>
        </row>
        <row r="239">
          <cell r="A239" t="str">
            <v>Accion_888</v>
          </cell>
          <cell r="B239" t="str">
            <v>Remitir a los responsables de los radicados mediante correo electrónico el listado para que efectúen el trámite respectivo de cierre.</v>
          </cell>
          <cell r="C239" t="str">
            <v>121 radicados asignados o generados, que figuran en las diferentes carpetas, con vigencia superior a 90 días, sin que se haya efectuado el trámite respectivo, desde la vigencia 2010 al 15 de mayo de 2017</v>
          </cell>
          <cell r="D239" t="str">
            <v>Cerrado</v>
          </cell>
          <cell r="E239">
            <v>100</v>
          </cell>
          <cell r="F239" t="str">
            <v>Interno</v>
          </cell>
          <cell r="G239" t="str">
            <v>Consuelo Mercedes Russi Suarez - ccrussis1</v>
          </cell>
          <cell r="H239" t="str">
            <v>DTP - DIRECCIÓN TÉCNICA DE PROYECTOS</v>
          </cell>
          <cell r="I239" t="str">
            <v>Jorge Mauricio Reyes Velandia - pjreyesv1</v>
          </cell>
          <cell r="J239" t="str">
            <v>Gloria Yaneth Arevalo - pgareval1</v>
          </cell>
          <cell r="K239">
            <v>42902</v>
          </cell>
          <cell r="L239">
            <v>43100</v>
          </cell>
          <cell r="M239" t="str">
            <v>Gestión</v>
          </cell>
          <cell r="N239" t="str">
            <v>Gestión</v>
          </cell>
        </row>
        <row r="240">
          <cell r="A240" t="str">
            <v>Accion_889</v>
          </cell>
          <cell r="B240" t="str">
            <v>Remitir a los responsables de los radicados mediante correo electrónico el listado para que efectúen el trámite respectivo de cierre.</v>
          </cell>
          <cell r="C240" t="str">
            <v>89 radicados que figuran en las carpetas y que presentan generación de documentos en estado "enviado" con vigencia superior a 90 días, sin que se haya efectuado el trámite respectivo, desde la vigencia 2015 a 2017</v>
          </cell>
          <cell r="D240" t="str">
            <v>Cerrado</v>
          </cell>
          <cell r="E240">
            <v>100</v>
          </cell>
          <cell r="F240" t="str">
            <v>Interno</v>
          </cell>
          <cell r="G240" t="str">
            <v>Consuelo Mercedes Russi Suarez - ccrussis1</v>
          </cell>
          <cell r="H240" t="str">
            <v>DTP - DIRECCIÓN TÉCNICA DE PROYECTOS</v>
          </cell>
          <cell r="I240" t="str">
            <v>Jorge Mauricio Reyes Velandia - pjreyesv1</v>
          </cell>
          <cell r="J240" t="str">
            <v>Gloria Yaneth Arevalo - pgareval1</v>
          </cell>
          <cell r="K240">
            <v>42902</v>
          </cell>
          <cell r="L240">
            <v>43100</v>
          </cell>
          <cell r="M240" t="str">
            <v>Gestión</v>
          </cell>
          <cell r="N240" t="str">
            <v>Gestión</v>
          </cell>
        </row>
        <row r="241">
          <cell r="A241" t="str">
            <v>Accion_890</v>
          </cell>
          <cell r="B241" t="str">
            <v>Solicitar inducción o reinducción del manejo del Sistema de Gestión Documental ORFEO</v>
          </cell>
          <cell r="C241" t="str">
            <v>Radicados que figuran en las carpetas abiertos superiores a 90 dias</v>
          </cell>
          <cell r="D241" t="str">
            <v>Cerrado</v>
          </cell>
          <cell r="E241">
            <v>100</v>
          </cell>
          <cell r="F241" t="str">
            <v>Interno</v>
          </cell>
          <cell r="G241" t="str">
            <v>Consuelo Mercedes Russi Suarez - ccrussis1</v>
          </cell>
          <cell r="H241" t="str">
            <v>DTP - DIRECCIÓN TÉCNICA DE PROYECTOS</v>
          </cell>
          <cell r="I241" t="str">
            <v>Jorge Mauricio Reyes Velandia - pjreyesv1</v>
          </cell>
          <cell r="J241" t="str">
            <v>Gloria Yaneth Arevalo - pgareval1</v>
          </cell>
          <cell r="K241">
            <v>42902</v>
          </cell>
          <cell r="L241">
            <v>43100</v>
          </cell>
          <cell r="M241" t="str">
            <v>Gestión</v>
          </cell>
          <cell r="N241" t="str">
            <v>Gestión</v>
          </cell>
        </row>
        <row r="242">
          <cell r="A242" t="str">
            <v>Accion_891</v>
          </cell>
          <cell r="B242" t="str">
            <v>Indicar a los responsables del apoyo a la Supervisión de los contratos que deben revisar previo a la certificación del pago de los honorarios de los contratistas, que esten al día con los radicados a su cargo en el Sistema de Gestión Documental - ORFEO</v>
          </cell>
          <cell r="C242" t="str">
            <v>Radicados que figuran en las carpetas abiertos superiores a 90 dias</v>
          </cell>
          <cell r="D242" t="str">
            <v>Cerrado</v>
          </cell>
          <cell r="E242">
            <v>100</v>
          </cell>
          <cell r="F242" t="str">
            <v>Interno</v>
          </cell>
          <cell r="G242" t="str">
            <v>Consuelo Mercedes Russi Suarez - ccrussis1</v>
          </cell>
          <cell r="H242" t="str">
            <v>DTP - DIRECCIÓN TÉCNICA DE PROYECTOS</v>
          </cell>
          <cell r="I242" t="str">
            <v>Jorge Mauricio Reyes Velandia - pjreyesv1</v>
          </cell>
          <cell r="J242" t="str">
            <v>Gloria Yaneth Arevalo - pgareval1</v>
          </cell>
          <cell r="K242">
            <v>42902</v>
          </cell>
          <cell r="L242">
            <v>43100</v>
          </cell>
          <cell r="M242" t="str">
            <v>Gestión</v>
          </cell>
          <cell r="N242" t="str">
            <v>Gestión</v>
          </cell>
        </row>
        <row r="243">
          <cell r="A243" t="str">
            <v>Accion_892</v>
          </cell>
          <cell r="B243" t="str">
            <v>Recordar a los servidores públicos de la Dirección, la obligación que tienen dentro de sus funciones de mantener actualizados los Sistemas de la Entidad, en especial el Sistema de Gestión Documental - ORFEO</v>
          </cell>
          <cell r="C243" t="str">
            <v>Radicados que figuran en las carpetas abiertos superiores a 90 dias</v>
          </cell>
          <cell r="D243" t="str">
            <v>Cerrado</v>
          </cell>
          <cell r="E243">
            <v>100</v>
          </cell>
          <cell r="F243" t="str">
            <v>Interno</v>
          </cell>
          <cell r="G243" t="str">
            <v>Consuelo Mercedes Russi Suarez - ccrussis1</v>
          </cell>
          <cell r="H243" t="str">
            <v>DTP - DIRECCIÓN TÉCNICA DE PROYECTOS</v>
          </cell>
          <cell r="I243" t="str">
            <v>Jorge Mauricio Reyes Velandia - pjreyesv1</v>
          </cell>
          <cell r="J243" t="str">
            <v>Gloria Yaneth Arevalo - pgareval1</v>
          </cell>
          <cell r="K243">
            <v>42902</v>
          </cell>
          <cell r="L243">
            <v>43100</v>
          </cell>
          <cell r="M243" t="str">
            <v>Gestión</v>
          </cell>
          <cell r="N243" t="str">
            <v>Gestión</v>
          </cell>
        </row>
        <row r="244">
          <cell r="A244" t="str">
            <v>Accion_893</v>
          </cell>
          <cell r="B244" t="str">
            <v>Formular plan de contingencia para la actualización del módulo una vez se encuentre en correcto funcionamiento. (reemplaza la acción 205 que fue cancelada)</v>
          </cell>
          <cell r="C244" t="str">
            <v>Se debe evaluar la situación del módulo de evaluación del desempeño dado que es el módulo donde más se presentan fallas los programas y la información registrada corresponde a la vigencia 2012.</v>
          </cell>
          <cell r="D244" t="str">
            <v>Cerrado</v>
          </cell>
          <cell r="E244">
            <v>100</v>
          </cell>
          <cell r="F244" t="str">
            <v>Interno</v>
          </cell>
          <cell r="G244" t="str">
            <v>Hector Pulido Moreno - phpulido1</v>
          </cell>
          <cell r="H244" t="str">
            <v>STRH - S.T. DE RECURSOS HUMANOS</v>
          </cell>
          <cell r="I244" t="str">
            <v>Paula Tatiana Arenas Gonzalez - pparenas1</v>
          </cell>
          <cell r="J244" t="str">
            <v>Jorge Enrique Sepulveda Afanador - pjsepulv1</v>
          </cell>
          <cell r="K244">
            <v>42095</v>
          </cell>
          <cell r="L244">
            <v>43038</v>
          </cell>
          <cell r="M244" t="str">
            <v>Gestión</v>
          </cell>
          <cell r="N244" t="str">
            <v>Gestión</v>
          </cell>
        </row>
        <row r="245">
          <cell r="A245" t="str">
            <v>Accion_894</v>
          </cell>
          <cell r="B245" t="str">
            <v>Presentar informe semestral de las actividades que informen las áreas técnicas a la Secretaria de en el cumplimiento de las instrucciones jurídicas relacionadas con la prevención del daño antijurídico</v>
          </cell>
          <cell r="C245" t="str">
            <v>INFORMES DE SEGUIMIENTO DAÑO ANTIJURIDICO</v>
          </cell>
          <cell r="D245" t="str">
            <v>Cerrado</v>
          </cell>
          <cell r="E245">
            <v>100</v>
          </cell>
          <cell r="F245" t="str">
            <v>Interno</v>
          </cell>
          <cell r="G245" t="str">
            <v>Erika Maria Stipanovic Venegas - pestipan1</v>
          </cell>
          <cell r="H245" t="str">
            <v>DTGJ - DIRECCIÓN TÉCNICA DE GESTIÓN JUDICIAL</v>
          </cell>
          <cell r="I245" t="str">
            <v>Jose Fernando Suarez Venegas - pjsuarez3</v>
          </cell>
          <cell r="J245" t="str">
            <v>Maria Diva Fuentes Meneses - pmfuente1</v>
          </cell>
          <cell r="K245">
            <v>42946</v>
          </cell>
          <cell r="L245">
            <v>43131</v>
          </cell>
          <cell r="M245" t="str">
            <v>Gestión</v>
          </cell>
          <cell r="N245" t="str">
            <v>Gestión</v>
          </cell>
        </row>
        <row r="246">
          <cell r="A246" t="str">
            <v>Accion_895</v>
          </cell>
          <cell r="B246" t="str">
            <v>Actualizar documento</v>
          </cell>
          <cell r="C246" t="str">
            <v>documento desactualizado</v>
          </cell>
          <cell r="D246" t="str">
            <v>Rechazada</v>
          </cell>
          <cell r="E246">
            <v>0</v>
          </cell>
          <cell r="F246" t="str">
            <v>Interno</v>
          </cell>
          <cell r="G246" t="str">
            <v>Nohra Lucia Forero Cespedes - cnforero2</v>
          </cell>
          <cell r="H246" t="str">
            <v>OCI - OFICINA DE CONTROL INTERNO</v>
          </cell>
          <cell r="I246" t="str">
            <v>Ismael Martinez Guerrero - pimartin1</v>
          </cell>
          <cell r="J246">
            <v>0</v>
          </cell>
          <cell r="K246">
            <v>42917</v>
          </cell>
          <cell r="L246">
            <v>42947</v>
          </cell>
          <cell r="M246" t="str">
            <v>Gestión</v>
          </cell>
          <cell r="N246" t="str">
            <v>Gestión</v>
          </cell>
        </row>
        <row r="247">
          <cell r="A247" t="str">
            <v>Accion_896</v>
          </cell>
          <cell r="B247" t="str">
            <v>Actualizar el reglamento interno del Comité Jurídico</v>
          </cell>
          <cell r="C247" t="str">
            <v>ACTUALIZACIÓN REGLAMENTO DEL COMITÉ JURIDICO</v>
          </cell>
          <cell r="D247" t="str">
            <v>Vencido</v>
          </cell>
          <cell r="E247">
            <v>50</v>
          </cell>
          <cell r="F247" t="str">
            <v>Interno</v>
          </cell>
          <cell r="G247" t="str">
            <v>Erika Maria Stipanovic Venegas - pestipan1</v>
          </cell>
          <cell r="H247" t="str">
            <v>DTGC - DIRECCIÓN TÉCNICA DE GESTION CONTRACTUAL</v>
          </cell>
          <cell r="I247" t="str">
            <v>Sandra Liliana Roya Blanco - psroyabl1</v>
          </cell>
          <cell r="J247" t="str">
            <v>Johana Paola Lamilla Sanchez - cjlamill1</v>
          </cell>
          <cell r="K247">
            <v>42937</v>
          </cell>
          <cell r="L247">
            <v>43098</v>
          </cell>
          <cell r="M247" t="str">
            <v>Gestión</v>
          </cell>
          <cell r="N247" t="str">
            <v>Gestión</v>
          </cell>
        </row>
        <row r="248">
          <cell r="A248" t="str">
            <v>Accion_897</v>
          </cell>
          <cell r="B248" t="str">
            <v>Incluir en el reglamento interno del Comité Jurídico los terminos de elaboración de las actas y los tiempos para su legalización</v>
          </cell>
          <cell r="C248" t="str">
            <v>INADECUADO DILIGENCIAMIENTO DE LAS ACTAS DEL COMITÉ Y LEGALIZACIÓN DE LAS MISMAS</v>
          </cell>
          <cell r="D248" t="str">
            <v>Vencido</v>
          </cell>
          <cell r="E248">
            <v>40</v>
          </cell>
          <cell r="F248" t="str">
            <v>Interno</v>
          </cell>
          <cell r="G248" t="str">
            <v>Erika Maria Stipanovic Venegas - pestipan1</v>
          </cell>
          <cell r="H248" t="str">
            <v>DTGC - DIRECCIÓN TÉCNICA DE GESTION CONTRACTUAL</v>
          </cell>
          <cell r="I248" t="str">
            <v>Sandra Liliana Roya Blanco - psroyabl1</v>
          </cell>
          <cell r="J248" t="str">
            <v>Johana Paola Lamilla Sanchez - cjlamill1</v>
          </cell>
          <cell r="K248">
            <v>42937</v>
          </cell>
          <cell r="L248">
            <v>43098</v>
          </cell>
          <cell r="M248" t="str">
            <v>Gestión</v>
          </cell>
          <cell r="N248" t="str">
            <v>Gestión</v>
          </cell>
        </row>
        <row r="249">
          <cell r="A249" t="str">
            <v>Accion_898</v>
          </cell>
          <cell r="B249" t="str">
            <v>Requerir al Interventor para que le exija al contratista el cumplimiento a las dedicaciones contempladas en los documentos de proceso de selección IDU-LP-SGI-009-2016</v>
          </cell>
          <cell r="C249" t="str">
            <v>Dedicación de Personal Profesional mínimo requerido</v>
          </cell>
          <cell r="D249" t="str">
            <v>Cerrado</v>
          </cell>
          <cell r="E249">
            <v>100</v>
          </cell>
          <cell r="F249" t="str">
            <v>Interno</v>
          </cell>
          <cell r="G249" t="str">
            <v>Fabio Luis Ayala Rodriguez - pfayalar1</v>
          </cell>
          <cell r="H249" t="str">
            <v>STESV - S. T. DE EJECUCIÓN SUBSISTEMA VIAL</v>
          </cell>
          <cell r="I249" t="str">
            <v>Cesar Augusto Reyes Riano - pcreyesr1</v>
          </cell>
          <cell r="J249" t="str">
            <v>Jose Luis Florian Quiroga - cjfloria1</v>
          </cell>
          <cell r="K249">
            <v>42923</v>
          </cell>
          <cell r="L249">
            <v>42989</v>
          </cell>
          <cell r="M249" t="str">
            <v>Gestión</v>
          </cell>
          <cell r="N249" t="str">
            <v>Gestión</v>
          </cell>
        </row>
        <row r="250">
          <cell r="A250" t="str">
            <v>Accion_899</v>
          </cell>
          <cell r="B250" t="str">
            <v>Actualizar el formato de informe Semanal del proceso de Ejecución de obras</v>
          </cell>
          <cell r="C250" t="str">
            <v>Deficiencias en la información que hace parte del formato correspondientes a Informes semanales de Interventoría</v>
          </cell>
          <cell r="D250" t="str">
            <v>Cerrado</v>
          </cell>
          <cell r="E250">
            <v>100</v>
          </cell>
          <cell r="F250" t="str">
            <v>Interno</v>
          </cell>
          <cell r="G250" t="str">
            <v>Fabio Luis Ayala Rodriguez - pfayalar1</v>
          </cell>
          <cell r="H250" t="str">
            <v>DTC - DIRECCIÓN TÉCNICA DE CONSTRUCCIONES</v>
          </cell>
          <cell r="I250" t="str">
            <v>Cesar Augusto Reyes Riano - pcreyesr1</v>
          </cell>
          <cell r="J250" t="str">
            <v>Habib Leonardo Mejia Rivera - chmejiar1</v>
          </cell>
          <cell r="K250">
            <v>42923</v>
          </cell>
          <cell r="L250">
            <v>43288</v>
          </cell>
          <cell r="M250" t="str">
            <v>Gestión</v>
          </cell>
          <cell r="N250" t="str">
            <v>Gestión</v>
          </cell>
        </row>
        <row r="251">
          <cell r="A251" t="str">
            <v>Accion_900</v>
          </cell>
          <cell r="B251" t="str">
            <v>Requerir a la interventoría para que revise que el cronograma se encuentre ajustado a los requerimientos del contrato y para que requiera al contratista la implementación de acciones correctivas que permitan subsanar los atrasos presentados en la ejecución del proyecto</v>
          </cell>
          <cell r="C251" t="str">
            <v>Incumplimiento de Cronograma (demora en la implementación del Plan de Manejo de Tráfico)</v>
          </cell>
          <cell r="D251" t="str">
            <v>Cerrado</v>
          </cell>
          <cell r="E251">
            <v>100</v>
          </cell>
          <cell r="F251" t="str">
            <v>Interno</v>
          </cell>
          <cell r="G251" t="str">
            <v>Fabio Luis Ayala Rodriguez - pfayalar1</v>
          </cell>
          <cell r="H251" t="str">
            <v>STESV - S. T. DE EJECUCIÓN SUBSISTEMA VIAL</v>
          </cell>
          <cell r="I251" t="str">
            <v>Cesar Augusto Reyes Riano - pcreyesr1</v>
          </cell>
          <cell r="J251" t="str">
            <v>Jose Luis Florian Quiroga - cjfloria1</v>
          </cell>
          <cell r="K251">
            <v>42923</v>
          </cell>
          <cell r="L251">
            <v>42989</v>
          </cell>
          <cell r="M251" t="str">
            <v>Gestión</v>
          </cell>
          <cell r="N251" t="str">
            <v>Gestión</v>
          </cell>
        </row>
        <row r="252">
          <cell r="A252" t="str">
            <v>Accion_908</v>
          </cell>
          <cell r="B252" t="str">
            <v>Manejar una bitácora de control para las actas del comité con el propósito monitorear la recolección de firmas y validar el completo diligenciamiento del formato de Acta de Reunión</v>
          </cell>
          <cell r="C252" t="str">
            <v>Diligenciamiento Actas de Comité</v>
          </cell>
          <cell r="D252" t="str">
            <v>Cerrado</v>
          </cell>
          <cell r="E252">
            <v>100</v>
          </cell>
          <cell r="F252" t="str">
            <v>Interno</v>
          </cell>
          <cell r="G252" t="str">
            <v>Erika Maria Stipanovic Venegas - pestipan1</v>
          </cell>
          <cell r="H252" t="str">
            <v>STRT - S.T. DE RECURSOS TECNOLÓGICOS</v>
          </cell>
          <cell r="I252" t="str">
            <v>Leydy Yohana Pineda Afanador - plpineda2</v>
          </cell>
          <cell r="J252" t="str">
            <v>Hector Andres Mafla Trujillo - phmaflat1</v>
          </cell>
          <cell r="K252">
            <v>42948</v>
          </cell>
          <cell r="L252">
            <v>43007</v>
          </cell>
          <cell r="M252" t="str">
            <v>Gestión</v>
          </cell>
          <cell r="N252" t="str">
            <v>Gestión</v>
          </cell>
        </row>
        <row r="253">
          <cell r="A253" t="str">
            <v>Accion_909</v>
          </cell>
          <cell r="B253" t="str">
            <v>Se solicitará al proceso de Gestión documental la creación de un expediente específico para el comité anti trámite y gobierno en línea, para relacionar la información física y digital disponible con dicho expediente.</v>
          </cell>
          <cell r="C253" t="str">
            <v>Creación expedientes ORFEO para las actas del Comité Anti trámites y de gobierno en línea</v>
          </cell>
          <cell r="D253" t="str">
            <v>Cerrado</v>
          </cell>
          <cell r="E253">
            <v>100</v>
          </cell>
          <cell r="F253" t="str">
            <v>Interno</v>
          </cell>
          <cell r="G253" t="str">
            <v>Erika Maria Stipanovic Venegas - pestipan1</v>
          </cell>
          <cell r="H253" t="str">
            <v>STRT - S.T. DE RECURSOS TECNOLÓGICOS</v>
          </cell>
          <cell r="I253" t="str">
            <v>Leydy Yohana Pineda Afanador - plpineda2</v>
          </cell>
          <cell r="J253" t="str">
            <v>Hector Andres Mafla Trujillo - phmaflat1</v>
          </cell>
          <cell r="K253">
            <v>42947</v>
          </cell>
          <cell r="L253">
            <v>42976</v>
          </cell>
          <cell r="M253" t="str">
            <v>Gestión</v>
          </cell>
          <cell r="N253" t="str">
            <v>Gestión</v>
          </cell>
        </row>
        <row r="254">
          <cell r="A254" t="str">
            <v>Accion_910</v>
          </cell>
          <cell r="B254" t="str">
            <v>Realizar una mesa de trabajo con la Oficina Asesora de Planeación con el fin de proponer la modificación del formato FOIDU131 - acta de reunión, en el sentido que las actas solamente sean suscritas por el Presidente y Secretario Técnico de cada comité y se acompañe con el formato FOIDU 05 1 listado de asistencia.</v>
          </cell>
          <cell r="C254" t="str">
            <v>SUSCRIPCIÓN ACTAS DE COMITE</v>
          </cell>
          <cell r="D254" t="str">
            <v>Cerrado</v>
          </cell>
          <cell r="E254">
            <v>100</v>
          </cell>
          <cell r="F254" t="str">
            <v>Interno</v>
          </cell>
          <cell r="G254" t="str">
            <v>Erika Maria Stipanovic Venegas - pestipan1</v>
          </cell>
          <cell r="H254" t="str">
            <v>STPC - S.T. PRESUPUESTO Y CONTABLILIDAD</v>
          </cell>
          <cell r="I254" t="str">
            <v>Vladimiro Alberto Estrada Moncayo - pvestrad1</v>
          </cell>
          <cell r="J254" t="str">
            <v>Claudia Amparo Montes Carranza - ccmontes1</v>
          </cell>
          <cell r="K254">
            <v>42940</v>
          </cell>
          <cell r="L254">
            <v>42978</v>
          </cell>
          <cell r="M254" t="str">
            <v>Gestión</v>
          </cell>
          <cell r="N254" t="str">
            <v>Gestión</v>
          </cell>
        </row>
        <row r="255">
          <cell r="A255" t="str">
            <v>Accion_911</v>
          </cell>
          <cell r="B255" t="str">
            <v>Solicitar a la Subdirección Técnica de Recursos Físicos la creación de expedientes para las actas de los comités de sostenibilidad contable y de inventarios y de cartera, donde se digitalicen estas con sus respectivos soportes y los originales permanezcan en la Subdirección Técnica de Presupuesto y Contabilidad.</v>
          </cell>
          <cell r="C255" t="str">
            <v>EXPEDIENTE ORFEO PARA ACTAS DEL COMITé DE CARTERA Y EL COMITÉ DE SOSTENIBILIDAD CONTABLE</v>
          </cell>
          <cell r="D255" t="str">
            <v>Cerrado</v>
          </cell>
          <cell r="E255">
            <v>100</v>
          </cell>
          <cell r="F255" t="str">
            <v>Interno</v>
          </cell>
          <cell r="G255" t="str">
            <v>Erika Maria Stipanovic Venegas - pestipan1</v>
          </cell>
          <cell r="H255" t="str">
            <v>STPC - S.T. PRESUPUESTO Y CONTABLILIDAD</v>
          </cell>
          <cell r="I255" t="str">
            <v>Vladimiro Alberto Estrada Moncayo - pvestrad1</v>
          </cell>
          <cell r="J255" t="str">
            <v>Claudia Amparo Montes Carranza - ccmontes1</v>
          </cell>
          <cell r="K255">
            <v>42940</v>
          </cell>
          <cell r="L255">
            <v>42978</v>
          </cell>
          <cell r="M255" t="str">
            <v>Gestión</v>
          </cell>
          <cell r="N255" t="str">
            <v>Gestión</v>
          </cell>
        </row>
        <row r="256">
          <cell r="A256" t="str">
            <v>Accion_912</v>
          </cell>
          <cell r="B256" t="str">
            <v>Implementar mecanismos que permitan agilizar el trámite de legalización (elaboración , firma y archivo de las Actas del Comité. OBSERVACIÓN: La DTM como Secretario Técnico de Comité SIGERDE, se encargará de elaborar el acta recoger las firmas y archivarlas dentro de los 15 días hábiles siguientes a la sesión del Comité</v>
          </cell>
          <cell r="C256" t="str">
            <v>AUSENCIA DE FIRMAS EN LAS ACTAS DEL COMITÉ SIGERDE</v>
          </cell>
          <cell r="D256" t="str">
            <v>Cerrado</v>
          </cell>
          <cell r="E256">
            <v>100</v>
          </cell>
          <cell r="F256" t="str">
            <v>Interno</v>
          </cell>
          <cell r="G256" t="str">
            <v>Erika Maria Stipanovic Venegas - pestipan1</v>
          </cell>
          <cell r="H256" t="str">
            <v>DTM - DIRECCIÓN TÉCNICA DE MANTENIMIENTO</v>
          </cell>
          <cell r="I256" t="str">
            <v>Luis Ernesto Bernal Rivera - plbernal1</v>
          </cell>
          <cell r="J256" t="str">
            <v>Laura Patricia Otero Duran - ploterod1</v>
          </cell>
          <cell r="K256">
            <v>42937</v>
          </cell>
          <cell r="L256">
            <v>43100</v>
          </cell>
          <cell r="M256" t="str">
            <v>Gestión</v>
          </cell>
          <cell r="N256" t="str">
            <v>Gestión</v>
          </cell>
        </row>
        <row r="257">
          <cell r="A257" t="str">
            <v>Accion_913</v>
          </cell>
          <cell r="B257" t="str">
            <v>Diligenciar adecuadamente y en su integridad el formato FO-IDU-131 ACTA DE REUNION, que se emplea como registro de las actas del Comité, junto con el formato de REGISTRO DE ASISTENCIA. OBSERVACIÓN: La DTM como Secretario Técnico de Comité SIGERDE, se encargará de elaborar el acta recoger las firmas y archivarlas junto con todos los anexos dentro de los 15 días hábiles siguientes a la sesión del Comité</v>
          </cell>
          <cell r="C257" t="str">
            <v>INDEBIDO DILIGENCIAMIENTO DEL FORMATO DE ACTA DE REUNIÓN</v>
          </cell>
          <cell r="D257" t="str">
            <v>Cerrado</v>
          </cell>
          <cell r="E257">
            <v>100</v>
          </cell>
          <cell r="F257" t="str">
            <v>Interno</v>
          </cell>
          <cell r="G257" t="str">
            <v>Erika Maria Stipanovic Venegas - pestipan1</v>
          </cell>
          <cell r="H257" t="str">
            <v>DTM - DIRECCIÓN TÉCNICA DE MANTENIMIENTO</v>
          </cell>
          <cell r="I257" t="str">
            <v>Luis Ernesto Bernal Rivera - plbernal1</v>
          </cell>
          <cell r="J257" t="str">
            <v>Laura Patricia Otero Duran - ploterod1</v>
          </cell>
          <cell r="K257">
            <v>42937</v>
          </cell>
          <cell r="L257">
            <v>43100</v>
          </cell>
          <cell r="M257" t="str">
            <v>Gestión</v>
          </cell>
          <cell r="N257" t="str">
            <v>Gestión</v>
          </cell>
        </row>
        <row r="258">
          <cell r="A258" t="str">
            <v>Accion_914</v>
          </cell>
          <cell r="B258" t="str">
            <v>Realizar las gestiones para revisar y adoptar el reglamento interno del Comité, a la luz de la Resolución 6315 de 2016 y de conformidad con el trámite procedimental del Instituto.</v>
          </cell>
          <cell r="C258" t="str">
            <v>PROTOCOLIZACION DEL REGLAMENTO DEL COMITÉ SIGERDE</v>
          </cell>
          <cell r="D258" t="str">
            <v>Terminado</v>
          </cell>
          <cell r="E258">
            <v>100</v>
          </cell>
          <cell r="F258" t="str">
            <v>Interno</v>
          </cell>
          <cell r="G258" t="str">
            <v>Luz Andrea Chaux Quimbaya - clchauxq1</v>
          </cell>
          <cell r="H258" t="str">
            <v>DTM - DIRECCIÓN TÉCNICA DE MANTENIMIENTO</v>
          </cell>
          <cell r="I258" t="str">
            <v>Luis Ernesto Bernal Rivera - plbernal1</v>
          </cell>
          <cell r="J258" t="str">
            <v>Laura Patricia Otero Duran - ploterod1</v>
          </cell>
          <cell r="K258">
            <v>42937</v>
          </cell>
          <cell r="L258">
            <v>43100</v>
          </cell>
          <cell r="M258" t="str">
            <v>Gestión</v>
          </cell>
          <cell r="N258" t="str">
            <v>Gestión</v>
          </cell>
        </row>
        <row r="259">
          <cell r="A259" t="str">
            <v>Accion_915</v>
          </cell>
          <cell r="B259" t="str">
            <v>A través del sistema ORFEO, crear el respectivo expediente digital al cual se puedan "cargar" las actas y sus anexos de manera inmediata por parte del usuario (DTM), que servirán de archivo de respaldo y de consulta en tiempo real.</v>
          </cell>
          <cell r="C259" t="str">
            <v>CREACIÓN EXPEDIENTE DE RESPALDO ORFEO PARA ACTAS DE COMITÉ SIGERDE</v>
          </cell>
          <cell r="D259" t="str">
            <v>Cerrado</v>
          </cell>
          <cell r="E259">
            <v>100</v>
          </cell>
          <cell r="F259" t="str">
            <v>Interno</v>
          </cell>
          <cell r="G259" t="str">
            <v>Erika Maria Stipanovic Venegas - pestipan1</v>
          </cell>
          <cell r="H259" t="str">
            <v>DTM - DIRECCIÓN TÉCNICA DE MANTENIMIENTO</v>
          </cell>
          <cell r="I259" t="str">
            <v>Luis Ernesto Bernal Rivera - plbernal1</v>
          </cell>
          <cell r="J259" t="str">
            <v>Laura Patricia Otero Duran - ploterod1</v>
          </cell>
          <cell r="K259">
            <v>42937</v>
          </cell>
          <cell r="L259">
            <v>43100</v>
          </cell>
          <cell r="M259" t="str">
            <v>Gestión</v>
          </cell>
          <cell r="N259" t="str">
            <v>Gestión</v>
          </cell>
        </row>
        <row r="260">
          <cell r="A260" t="str">
            <v>Accion_916</v>
          </cell>
          <cell r="B260" t="str">
            <v>Capacitar a los funcionarios de la STRF que realicen las actividades de seguimiento o apoyo a los comités o a la supervisión de contratos, con el objeto que conozcan la importancia de diligenciar la totalidad de los espacios de los formatos de acta y su funcionalidad como: (i) documentos probatorios que registran los temas tratados y los acuerdos adoptados en la reunión (ii) dan validez a lo acordado. (iii) dan una visión general de la estructura de la reunión, los asistentes y una relación de las diversas cuestiones planteadas</v>
          </cell>
          <cell r="C260" t="str">
            <v>DILIGENCIAMIENTO INTEGRAL DEL FORMATO DE ACTA DE REUNION</v>
          </cell>
          <cell r="D260" t="str">
            <v>Cerrado</v>
          </cell>
          <cell r="E260">
            <v>100</v>
          </cell>
          <cell r="F260" t="str">
            <v>Interno</v>
          </cell>
          <cell r="G260" t="str">
            <v>Erika Maria Stipanovic Venegas - pestipan1</v>
          </cell>
          <cell r="H260" t="str">
            <v>STRF - S.T. DE RECURSOS FISICOS</v>
          </cell>
          <cell r="I260" t="str">
            <v>Gloria Patricia Castano Echeverry - pgcastan1</v>
          </cell>
          <cell r="J260" t="str">
            <v>Jhoan Estiven Matallana Torres - cjmatall1</v>
          </cell>
          <cell r="K260">
            <v>42948</v>
          </cell>
          <cell r="L260">
            <v>42993</v>
          </cell>
          <cell r="M260" t="str">
            <v>Gestión</v>
          </cell>
          <cell r="N260" t="str">
            <v>Gestión</v>
          </cell>
        </row>
        <row r="261">
          <cell r="A261" t="str">
            <v>Accion_917</v>
          </cell>
          <cell r="B261" t="str">
            <v>Crear a través del sistema ORFEO un expediente digital al cual se puedan cargar las actas y sus anexos de manera inmediata por parte del usuario, que serviría de archivo de respaldo y de consulta en tiempo real.</v>
          </cell>
          <cell r="C261" t="str">
            <v>CREACIÓN DE EXPEDIENTE ORFEO COMO INFORMACIÓN DE RESPALDO</v>
          </cell>
          <cell r="D261" t="str">
            <v>Cerrado</v>
          </cell>
          <cell r="E261">
            <v>100</v>
          </cell>
          <cell r="F261" t="str">
            <v>Interno</v>
          </cell>
          <cell r="G261" t="str">
            <v>Erika Maria Stipanovic Venegas - pestipan1</v>
          </cell>
          <cell r="H261" t="str">
            <v>STRF - S.T. DE RECURSOS FISICOS</v>
          </cell>
          <cell r="I261" t="str">
            <v>Gloria Patricia Castano Echeverry - pgcastan1</v>
          </cell>
          <cell r="J261" t="str">
            <v>Jhoan Estiven Matallana Torres - cjmatall1</v>
          </cell>
          <cell r="K261">
            <v>42931</v>
          </cell>
          <cell r="L261">
            <v>42962</v>
          </cell>
          <cell r="M261" t="str">
            <v>Gestión</v>
          </cell>
          <cell r="N261" t="str">
            <v>Gestión</v>
          </cell>
        </row>
        <row r="262">
          <cell r="A262" t="str">
            <v>Accion_918</v>
          </cell>
          <cell r="B262" t="str">
            <v>Generar memorando dirigido a los miembros del Comité de Contratación dando a conocer el cronograma anual de las sesiones ordinarias y las funciones del Comité.</v>
          </cell>
          <cell r="C262" t="str">
            <v>OPORTUNIDAD SESIONES DE COMITÉ DE CONTRATACIÓN</v>
          </cell>
          <cell r="D262" t="str">
            <v>Cerrado</v>
          </cell>
          <cell r="E262">
            <v>100</v>
          </cell>
          <cell r="F262" t="str">
            <v>Interno</v>
          </cell>
          <cell r="G262" t="str">
            <v>Erika Maria Stipanovic Venegas - pestipan1</v>
          </cell>
          <cell r="H262" t="str">
            <v>DTPS - DIRECCIÓN TÉCNICA DE PROCESOS SELECTIVOS</v>
          </cell>
          <cell r="I262" t="str">
            <v>Ferney Baquero Figueredo - pfbaquer1</v>
          </cell>
          <cell r="J262" t="str">
            <v>Sayda Yolanda Ochica Vargas - psochica1</v>
          </cell>
          <cell r="K262">
            <v>42971</v>
          </cell>
          <cell r="L262">
            <v>43014</v>
          </cell>
          <cell r="M262" t="str">
            <v>Gestión</v>
          </cell>
          <cell r="N262" t="str">
            <v>Gestión</v>
          </cell>
        </row>
        <row r="263">
          <cell r="A263" t="str">
            <v>Accion_962</v>
          </cell>
          <cell r="B263" t="str">
            <v>Solicitar los cupos de contratación y nombramiento en planta de un numero de profesionales suficiente de acuerdo al volumen de expedientes.</v>
          </cell>
          <cell r="C263" t="str">
            <v>INOBSERVANCIA TÉRMINOS PROCESALES-ETAPAS</v>
          </cell>
          <cell r="D263" t="str">
            <v>Cerrado</v>
          </cell>
          <cell r="E263">
            <v>100</v>
          </cell>
          <cell r="F263" t="str">
            <v>Interno</v>
          </cell>
          <cell r="G263" t="str">
            <v>Erika Maria Stipanovic Venegas - pestipan1</v>
          </cell>
          <cell r="H263" t="str">
            <v>OCD - OFICINA DE CONTROL DISCIPLINARIO</v>
          </cell>
          <cell r="I263" t="str">
            <v>Patricia Del Pilar Zapata Oliveros - ppzapata1</v>
          </cell>
          <cell r="J263" t="str">
            <v>Denix Clariveht Martinez Rojas - pdmartin2</v>
          </cell>
          <cell r="K263">
            <v>42948</v>
          </cell>
          <cell r="L263">
            <v>43100</v>
          </cell>
          <cell r="M263" t="str">
            <v>Gestión</v>
          </cell>
          <cell r="N263" t="str">
            <v>Gestión</v>
          </cell>
        </row>
        <row r="264">
          <cell r="A264" t="str">
            <v>Accion_963</v>
          </cell>
          <cell r="B264" t="str">
            <v>Ejercer un control permanente de los Autos y Fallos por parte del Jefe de la oficina en el momento de firmarlos.</v>
          </cell>
          <cell r="C264" t="str">
            <v>INDEBIDA NOTIFICACION</v>
          </cell>
          <cell r="D264" t="str">
            <v>Cerrado</v>
          </cell>
          <cell r="E264">
            <v>100</v>
          </cell>
          <cell r="F264" t="str">
            <v>Interno</v>
          </cell>
          <cell r="G264" t="str">
            <v>Erika Maria Stipanovic Venegas - pestipan1</v>
          </cell>
          <cell r="H264" t="str">
            <v>OCD - OFICINA DE CONTROL DISCIPLINARIO</v>
          </cell>
          <cell r="I264" t="str">
            <v>Patricia Del Pilar Zapata Oliveros - ppzapata1</v>
          </cell>
          <cell r="J264" t="str">
            <v>Denix Clariveht Martinez Rojas - pdmartin2</v>
          </cell>
          <cell r="K264">
            <v>42948</v>
          </cell>
          <cell r="L264">
            <v>43100</v>
          </cell>
          <cell r="M264" t="str">
            <v>Gestión</v>
          </cell>
          <cell r="N264" t="str">
            <v>Gestión</v>
          </cell>
        </row>
        <row r="265">
          <cell r="A265" t="str">
            <v>Accion_964</v>
          </cell>
          <cell r="B265" t="str">
            <v>Solicitar los cupos de contratación y nombramiento en planta de un numero de profesionales suficiente de acuerdo al volumen de expedientes.</v>
          </cell>
          <cell r="C265" t="str">
            <v>PRUEBAS DECRETADAS SIN NOTIFICACIÓN O PRACTICA</v>
          </cell>
          <cell r="D265" t="str">
            <v>Cerrado</v>
          </cell>
          <cell r="E265">
            <v>100</v>
          </cell>
          <cell r="F265" t="str">
            <v>Interno</v>
          </cell>
          <cell r="G265" t="str">
            <v>Erika Maria Stipanovic Venegas - pestipan1</v>
          </cell>
          <cell r="H265" t="str">
            <v>OCD - OFICINA DE CONTROL DISCIPLINARIO</v>
          </cell>
          <cell r="I265" t="str">
            <v>Patricia Del Pilar Zapata Oliveros - ppzapata1</v>
          </cell>
          <cell r="J265" t="str">
            <v>Denix Clariveht Martinez Rojas - pdmartin2</v>
          </cell>
          <cell r="K265">
            <v>42948</v>
          </cell>
          <cell r="L265">
            <v>43100</v>
          </cell>
          <cell r="M265" t="str">
            <v>Gestión</v>
          </cell>
          <cell r="N265" t="str">
            <v>Gestión</v>
          </cell>
        </row>
        <row r="266">
          <cell r="A266" t="str">
            <v>Accion_965</v>
          </cell>
          <cell r="B266" t="str">
            <v>Efectuar una revisión a todos los procesos activos a fin de determinar en cuales se decretaron pruebas y no se practicaron, y en cuales se programó la practica y no se comunicaron.</v>
          </cell>
          <cell r="C266" t="str">
            <v>PRUEBAS DECRETADAS SIN NOTIFICACIÓN O PRACTICA</v>
          </cell>
          <cell r="D266" t="str">
            <v>Cerrado</v>
          </cell>
          <cell r="E266">
            <v>100</v>
          </cell>
          <cell r="F266" t="str">
            <v>Interno</v>
          </cell>
          <cell r="G266" t="str">
            <v>Erika Maria Stipanovic Venegas - pestipan1</v>
          </cell>
          <cell r="H266" t="str">
            <v>OCD - OFICINA DE CONTROL DISCIPLINARIO</v>
          </cell>
          <cell r="I266" t="str">
            <v>Patricia Del Pilar Zapata Oliveros - ppzapata1</v>
          </cell>
          <cell r="J266" t="str">
            <v>Denix Clariveht Martinez Rojas - pdmartin2</v>
          </cell>
          <cell r="K266">
            <v>43008</v>
          </cell>
          <cell r="L266">
            <v>43100</v>
          </cell>
          <cell r="M266" t="str">
            <v>Gestión</v>
          </cell>
          <cell r="N266" t="str">
            <v>Gestión</v>
          </cell>
        </row>
        <row r="267">
          <cell r="A267" t="str">
            <v>Accion_966</v>
          </cell>
          <cell r="B267" t="str">
            <v>Ejecutar a través de un control en la firma de los autos que contengan decreto de pruebas, consistente en adjuntar al auto, la comunicación de practica de la prueba.</v>
          </cell>
          <cell r="C267" t="str">
            <v>PRUEBAS DECRETADAS SIN NOTIFICACIÓN O PRACTICA</v>
          </cell>
          <cell r="D267" t="str">
            <v>Cerrado</v>
          </cell>
          <cell r="E267">
            <v>100</v>
          </cell>
          <cell r="F267" t="str">
            <v>Interno</v>
          </cell>
          <cell r="G267" t="str">
            <v>Erika Maria Stipanovic Venegas - pestipan1</v>
          </cell>
          <cell r="H267" t="str">
            <v>OCD - OFICINA DE CONTROL DISCIPLINARIO</v>
          </cell>
          <cell r="I267" t="str">
            <v>Patricia Del Pilar Zapata Oliveros - ppzapata1</v>
          </cell>
          <cell r="J267" t="str">
            <v>Denix Clariveht Martinez Rojas - pdmartin2</v>
          </cell>
          <cell r="K267">
            <v>42979</v>
          </cell>
          <cell r="L267">
            <v>43100</v>
          </cell>
          <cell r="M267" t="str">
            <v>Gestión</v>
          </cell>
          <cell r="N267" t="str">
            <v>Gestión</v>
          </cell>
        </row>
        <row r="268">
          <cell r="A268" t="str">
            <v>Accion_967</v>
          </cell>
          <cell r="B268" t="str">
            <v>Generar una directriz para prevenir los errores de archivo en los procesos disciplinarios activos</v>
          </cell>
          <cell r="C268" t="str">
            <v>DEFICIENCIA GESTIÓN DOCUMENTAL</v>
          </cell>
          <cell r="D268" t="str">
            <v>Cerrado</v>
          </cell>
          <cell r="E268">
            <v>100</v>
          </cell>
          <cell r="F268" t="str">
            <v>Interno</v>
          </cell>
          <cell r="G268" t="str">
            <v>Erika Maria Stipanovic Venegas - pestipan1</v>
          </cell>
          <cell r="H268" t="str">
            <v>OCD - OFICINA DE CONTROL DISCIPLINARIO</v>
          </cell>
          <cell r="I268" t="str">
            <v>Patricia Del Pilar Zapata Oliveros - ppzapata1</v>
          </cell>
          <cell r="J268" t="str">
            <v>Denix Clariveht Martinez Rojas - pdmartin2</v>
          </cell>
          <cell r="K268">
            <v>42979</v>
          </cell>
          <cell r="L268">
            <v>43100</v>
          </cell>
          <cell r="M268" t="str">
            <v>Gestión</v>
          </cell>
          <cell r="N268" t="str">
            <v>Gestión</v>
          </cell>
        </row>
        <row r="269">
          <cell r="A269" t="str">
            <v>Accion_968</v>
          </cell>
          <cell r="B269" t="str">
            <v>Revisión de la cronología y foliación de documentos en los procesos activos</v>
          </cell>
          <cell r="C269" t="str">
            <v>DEFICIENCIA GESTIÓN DOCUMENTAL</v>
          </cell>
          <cell r="D269" t="str">
            <v>Cerrado</v>
          </cell>
          <cell r="E269">
            <v>100</v>
          </cell>
          <cell r="F269" t="str">
            <v>Interno</v>
          </cell>
          <cell r="G269" t="str">
            <v>Erika Maria Stipanovic Venegas - pestipan1</v>
          </cell>
          <cell r="H269" t="str">
            <v>OCD - OFICINA DE CONTROL DISCIPLINARIO</v>
          </cell>
          <cell r="I269" t="str">
            <v>Patricia Del Pilar Zapata Oliveros - ppzapata1</v>
          </cell>
          <cell r="J269" t="str">
            <v>Denix Clariveht Martinez Rojas - pdmartin2</v>
          </cell>
          <cell r="K269">
            <v>42979</v>
          </cell>
          <cell r="L269">
            <v>43100</v>
          </cell>
          <cell r="M269" t="str">
            <v>Gestión</v>
          </cell>
          <cell r="N269" t="str">
            <v>Gestión</v>
          </cell>
        </row>
        <row r="270">
          <cell r="A270" t="str">
            <v>Accion_969</v>
          </cell>
          <cell r="B270" t="str">
            <v>Solicitar los cupos de contratación y nombramiento en planta de un numero de profesionales suficiente de acuerdo al volumen de expedientes.</v>
          </cell>
          <cell r="C270" t="str">
            <v>DUPLICIDAD NOTIFICACIONES</v>
          </cell>
          <cell r="D270" t="str">
            <v>Cancelada</v>
          </cell>
          <cell r="E270">
            <v>0</v>
          </cell>
          <cell r="F270" t="str">
            <v>Interno</v>
          </cell>
          <cell r="G270" t="str">
            <v>Luz Andrea Chaux Quimbaya - clchauxq1</v>
          </cell>
          <cell r="H270" t="str">
            <v>OCD - OFICINA DE CONTROL DISCIPLINARIO</v>
          </cell>
          <cell r="I270" t="str">
            <v>Patricia Del Pilar Zapata Oliveros - ppzapata1</v>
          </cell>
          <cell r="J270" t="str">
            <v>Denix Clariveht Martinez Rojas - pdmartin2</v>
          </cell>
          <cell r="K270">
            <v>42948</v>
          </cell>
          <cell r="L270">
            <v>43100</v>
          </cell>
          <cell r="M270" t="str">
            <v>Gestión</v>
          </cell>
          <cell r="N270" t="str">
            <v>Gestión</v>
          </cell>
        </row>
        <row r="271">
          <cell r="A271" t="str">
            <v>Accion_970</v>
          </cell>
          <cell r="B271" t="str">
            <v>Solicitar los cupos de contratación y nombramiento en planta de un numero de profesionales suficiente de acuerdo al volumen de expedientes.</v>
          </cell>
          <cell r="C271" t="str">
            <v>INACTIVIDAD PROCESAL</v>
          </cell>
          <cell r="D271" t="str">
            <v>Cerrado</v>
          </cell>
          <cell r="E271">
            <v>100</v>
          </cell>
          <cell r="F271" t="str">
            <v>Interno</v>
          </cell>
          <cell r="G271" t="str">
            <v>Erika Maria Stipanovic Venegas - pestipan1</v>
          </cell>
          <cell r="H271" t="str">
            <v>OCD - OFICINA DE CONTROL DISCIPLINARIO</v>
          </cell>
          <cell r="I271" t="str">
            <v>Patricia Del Pilar Zapata Oliveros - ppzapata1</v>
          </cell>
          <cell r="J271" t="str">
            <v>Denix Clariveht Martinez Rojas - pdmartin2</v>
          </cell>
          <cell r="K271">
            <v>42948</v>
          </cell>
          <cell r="L271">
            <v>43100</v>
          </cell>
          <cell r="M271" t="str">
            <v>Gestión</v>
          </cell>
          <cell r="N271" t="str">
            <v>Gestión</v>
          </cell>
        </row>
        <row r="272">
          <cell r="A272" t="str">
            <v>Accion_971</v>
          </cell>
          <cell r="B272" t="str">
            <v>Solicitar los cupos de contratación y nombramiento en planta de un numero de profesionales suficiente de acuerdo al volumen de expedientes.</v>
          </cell>
          <cell r="C272" t="str">
            <v>DESCONOCIMIENTOS NORMAS DISCIPLINARIAS</v>
          </cell>
          <cell r="D272" t="str">
            <v>Cerrado</v>
          </cell>
          <cell r="E272">
            <v>100</v>
          </cell>
          <cell r="F272" t="str">
            <v>Interno</v>
          </cell>
          <cell r="G272" t="str">
            <v>Erika Maria Stipanovic Venegas - pestipan1</v>
          </cell>
          <cell r="H272" t="str">
            <v>OCD - OFICINA DE CONTROL DISCIPLINARIO</v>
          </cell>
          <cell r="I272" t="str">
            <v>Patricia Del Pilar Zapata Oliveros - ppzapata1</v>
          </cell>
          <cell r="J272" t="str">
            <v>Denix Clariveht Martinez Rojas - pdmartin2</v>
          </cell>
          <cell r="K272">
            <v>42948</v>
          </cell>
          <cell r="L272">
            <v>43100</v>
          </cell>
          <cell r="M272" t="str">
            <v>Gestión</v>
          </cell>
          <cell r="N272" t="str">
            <v>Gestión</v>
          </cell>
        </row>
        <row r="273">
          <cell r="A273" t="str">
            <v>Accion_972</v>
          </cell>
          <cell r="B273" t="str">
            <v>Efectuar una revisión de los autos y fallos por parte del Jefe de la oficina al momento de firmarlos</v>
          </cell>
          <cell r="C273" t="str">
            <v>DESCONOCIMIENTOS NORMAS DISCIPLINARIAS</v>
          </cell>
          <cell r="D273" t="str">
            <v>Cancelada</v>
          </cell>
          <cell r="E273">
            <v>0</v>
          </cell>
          <cell r="F273" t="str">
            <v>Interno</v>
          </cell>
          <cell r="G273" t="str">
            <v>Erika Maria Stipanovic Venegas - pestipan1</v>
          </cell>
          <cell r="H273" t="str">
            <v>OCD - OFICINA DE CONTROL DISCIPLINARIO</v>
          </cell>
          <cell r="I273" t="str">
            <v>Patricia Del Pilar Zapata Oliveros - ppzapata1</v>
          </cell>
          <cell r="J273" t="str">
            <v>Denix Clariveht Martinez Rojas - pdmartin2</v>
          </cell>
          <cell r="K273">
            <v>42948</v>
          </cell>
          <cell r="L273">
            <v>43100</v>
          </cell>
          <cell r="M273" t="str">
            <v>Gestión</v>
          </cell>
          <cell r="N273" t="str">
            <v>Gestión</v>
          </cell>
        </row>
        <row r="274">
          <cell r="A274" t="str">
            <v>Accion_973</v>
          </cell>
          <cell r="B274" t="str">
            <v>Implementar procedimiento para la ejecución de sanciones disciplinarias, entre la DG, STRH, DTGJ, OAP y OCD, que se encuentra en proceso de formalización con la OAP</v>
          </cell>
          <cell r="C274" t="str">
            <v>REGISTRO DE SANCIONES</v>
          </cell>
          <cell r="D274" t="str">
            <v>Terminado</v>
          </cell>
          <cell r="E274">
            <v>100</v>
          </cell>
          <cell r="F274" t="str">
            <v>Interno</v>
          </cell>
          <cell r="G274" t="str">
            <v>Luz Andrea Chaux Quimbaya - clchauxq1</v>
          </cell>
          <cell r="H274" t="str">
            <v>OCD - OFICINA DE CONTROL DISCIPLINARIO</v>
          </cell>
          <cell r="I274" t="str">
            <v>Patricia Del Pilar Zapata Oliveros - ppzapata1</v>
          </cell>
          <cell r="J274" t="str">
            <v>Denix Clariveht Martinez Rojas - pdmartin2</v>
          </cell>
          <cell r="K274">
            <v>42948</v>
          </cell>
          <cell r="L274">
            <v>43100</v>
          </cell>
          <cell r="M274" t="str">
            <v>Gestión</v>
          </cell>
          <cell r="N274" t="str">
            <v>Gestión</v>
          </cell>
        </row>
        <row r="275">
          <cell r="A275" t="str">
            <v>Accion_974</v>
          </cell>
          <cell r="B275" t="str">
            <v>Efectuar una revisión de las sanciones y su ejecución de los ultimos 5 años</v>
          </cell>
          <cell r="C275" t="str">
            <v>REGISTRO DE SANCIONES</v>
          </cell>
          <cell r="D275" t="str">
            <v>Cerrado</v>
          </cell>
          <cell r="E275">
            <v>100</v>
          </cell>
          <cell r="F275" t="str">
            <v>Interno</v>
          </cell>
          <cell r="G275" t="str">
            <v>Erika Maria Stipanovic Venegas - pestipan1</v>
          </cell>
          <cell r="H275" t="str">
            <v>OCD - OFICINA DE CONTROL DISCIPLINARIO</v>
          </cell>
          <cell r="I275" t="str">
            <v>Patricia Del Pilar Zapata Oliveros - ppzapata1</v>
          </cell>
          <cell r="J275" t="str">
            <v>Denix Clariveht Martinez Rojas - pdmartin2</v>
          </cell>
          <cell r="K275">
            <v>42948</v>
          </cell>
          <cell r="L275">
            <v>43100</v>
          </cell>
          <cell r="M275" t="str">
            <v>Gestión</v>
          </cell>
          <cell r="N275" t="str">
            <v>Gestión</v>
          </cell>
        </row>
        <row r="276">
          <cell r="A276" t="str">
            <v>Accion_975</v>
          </cell>
          <cell r="B276" t="str">
            <v>Indicar a las dependencias que los documentos de respuesta a los requerimientos efectuados por la OCD, para los procesos disciplinarios, sean marcados como reservados</v>
          </cell>
          <cell r="C276" t="str">
            <v>RESERVA DOCUMENTOS DISCIPLINARIOS</v>
          </cell>
          <cell r="D276" t="str">
            <v>Cerrado</v>
          </cell>
          <cell r="E276">
            <v>100</v>
          </cell>
          <cell r="F276" t="str">
            <v>Interno</v>
          </cell>
          <cell r="G276" t="str">
            <v>Erika Maria Stipanovic Venegas - pestipan1</v>
          </cell>
          <cell r="H276" t="str">
            <v>OCD - OFICINA DE CONTROL DISCIPLINARIO</v>
          </cell>
          <cell r="I276" t="str">
            <v>Patricia Del Pilar Zapata Oliveros - ppzapata1</v>
          </cell>
          <cell r="J276" t="str">
            <v>Denix Clariveht Martinez Rojas - pdmartin2</v>
          </cell>
          <cell r="K276">
            <v>42948</v>
          </cell>
          <cell r="L276">
            <v>43100</v>
          </cell>
          <cell r="M276" t="str">
            <v>Gestión</v>
          </cell>
          <cell r="N276" t="str">
            <v>Gestión</v>
          </cell>
        </row>
        <row r="277">
          <cell r="A277" t="str">
            <v>Accion_976</v>
          </cell>
          <cell r="B277" t="str">
            <v>Solicitar los cupos de contratación y nombramiento en planta de un numero de profesionales suficiente de acuerdo al volumen de expedientes.</v>
          </cell>
          <cell r="C277" t="str">
            <v>INCUMPLIMIENTO TÉRMINOS PROCESALES 2</v>
          </cell>
          <cell r="D277" t="str">
            <v>Cerrado</v>
          </cell>
          <cell r="E277">
            <v>100</v>
          </cell>
          <cell r="F277" t="str">
            <v>Interno</v>
          </cell>
          <cell r="G277" t="str">
            <v>Erika Maria Stipanovic Venegas - pestipan1</v>
          </cell>
          <cell r="H277" t="str">
            <v>OCD - OFICINA DE CONTROL DISCIPLINARIO</v>
          </cell>
          <cell r="I277" t="str">
            <v>Patricia Del Pilar Zapata Oliveros - ppzapata1</v>
          </cell>
          <cell r="J277" t="str">
            <v>Denix Clariveht Martinez Rojas - pdmartin2</v>
          </cell>
          <cell r="K277">
            <v>42948</v>
          </cell>
          <cell r="L277">
            <v>43100</v>
          </cell>
          <cell r="M277" t="str">
            <v>Gestión</v>
          </cell>
          <cell r="N277" t="str">
            <v>Gestión</v>
          </cell>
        </row>
        <row r="278">
          <cell r="A278" t="str">
            <v>Accion_977</v>
          </cell>
          <cell r="B278" t="str">
            <v>Revisión del formato de registro de información de visitas de inspección, a fin de establecer las necesidades actuales y realizar la respectiva estandarización y publicación, acorde con el sistema de gestión integrado del Instituto.</v>
          </cell>
          <cell r="C278" t="str">
            <v>No se encuentra formalizado el formato de visitas de inspección de puentes</v>
          </cell>
          <cell r="D278" t="str">
            <v>Cerrado</v>
          </cell>
          <cell r="E278">
            <v>100</v>
          </cell>
          <cell r="F278" t="str">
            <v>Interno</v>
          </cell>
          <cell r="G278" t="str">
            <v>Wilson Guillermo Herrera Reyes - pwherrer1</v>
          </cell>
          <cell r="H278" t="str">
            <v>DTAI - D. TÉCNICA DE ADMON INFRAESTRUCTURA</v>
          </cell>
          <cell r="I278" t="str">
            <v>Gustavo Montano Rodriguez - pgmontan1</v>
          </cell>
          <cell r="J278" t="str">
            <v>Pilar Perez Mesa - cpperezm1</v>
          </cell>
          <cell r="K278">
            <v>42920</v>
          </cell>
          <cell r="L278">
            <v>43100</v>
          </cell>
          <cell r="M278" t="str">
            <v>Gestión</v>
          </cell>
          <cell r="N278" t="str">
            <v>Gestión</v>
          </cell>
        </row>
        <row r="279">
          <cell r="A279" t="str">
            <v>Accion_978</v>
          </cell>
          <cell r="B279" t="str">
            <v>Revisión de cada uno de los formatos no utilizados, a fin de establecer necesidades reales acordes al Instructivo vigente, y posteriormente solicitar a la OAP la derogación de los formatos no requeridos. Así mismo se solicitará a la OTC la actualización de la normatividad de Urbanizadores en la cartilla de trámites del IDU.</v>
          </cell>
          <cell r="C279" t="str">
            <v>No se aplican formatos de gestión de control y algunos se encuentran desactualizados</v>
          </cell>
          <cell r="D279" t="str">
            <v>Terminado</v>
          </cell>
          <cell r="E279">
            <v>100</v>
          </cell>
          <cell r="F279" t="str">
            <v>Interno</v>
          </cell>
          <cell r="G279" t="str">
            <v>Wilson Guillermo Herrera Reyes - pwherrer1</v>
          </cell>
          <cell r="H279" t="str">
            <v>DTAI - D. TÉCNICA DE ADMON INFRAESTRUCTURA</v>
          </cell>
          <cell r="I279" t="str">
            <v>Gustavo Montano Rodriguez - pgmontan1</v>
          </cell>
          <cell r="J279" t="str">
            <v>Pilar Perez Mesa - cpperezm1</v>
          </cell>
          <cell r="K279">
            <v>42920</v>
          </cell>
          <cell r="L279">
            <v>43220</v>
          </cell>
          <cell r="M279" t="str">
            <v>Gestión</v>
          </cell>
          <cell r="N279" t="str">
            <v>Gestión</v>
          </cell>
        </row>
        <row r="280">
          <cell r="A280" t="str">
            <v>Accion_979</v>
          </cell>
          <cell r="B280" t="str">
            <v>Seguimiento preventivo y correctivo a la presentación y cumplimiento de cronogramas de ejecución de obras por parte de los Urbanizadores.</v>
          </cell>
          <cell r="C280" t="str">
            <v>Falta de controles efectivos que permitan dar cumplimiento a la presentación de los cronogramas particulares de ejecución de las obras por parte de los urbanizadores</v>
          </cell>
          <cell r="D280" t="str">
            <v>Terminado</v>
          </cell>
          <cell r="E280">
            <v>100</v>
          </cell>
          <cell r="F280" t="str">
            <v>Interno</v>
          </cell>
          <cell r="G280" t="str">
            <v>Wilson Guillermo Herrera Reyes - pwherrer1</v>
          </cell>
          <cell r="H280" t="str">
            <v>DTAI - D. TÉCNICA DE ADMON INFRAESTRUCTURA</v>
          </cell>
          <cell r="I280" t="str">
            <v>Gustavo Montano Rodriguez - pgmontan1</v>
          </cell>
          <cell r="J280" t="str">
            <v>Pilar Perez Mesa - cpperezm1</v>
          </cell>
          <cell r="K280">
            <v>42920</v>
          </cell>
          <cell r="L280">
            <v>43100</v>
          </cell>
          <cell r="M280" t="str">
            <v>Gestión</v>
          </cell>
          <cell r="N280" t="str">
            <v>Gestión</v>
          </cell>
        </row>
        <row r="281">
          <cell r="A281" t="str">
            <v>Accion_980</v>
          </cell>
          <cell r="B281" t="str">
            <v>Memorando a la DTGC para revisar las minutas de los contratos de modo que los plazos establecidos para adiciones, prórrogas y modificaciones contractuales estén acordes a los definidos en el procedimiento PR-GC-14.</v>
          </cell>
          <cell r="C281" t="str">
            <v>Contravención a lo dispuesto en el procedimiento PR-GC-14 MODIFICACIÓN Y ADICIÓN A LOS CONTRATOS ESTATALES; adicionalmente se evidencian inconsistencias entre el plazo de vencimiento establecido en el contrato (15 dh) y en el citado procedimiento (10 dh).</v>
          </cell>
          <cell r="D281" t="str">
            <v>Terminado</v>
          </cell>
          <cell r="E281">
            <v>100</v>
          </cell>
          <cell r="F281" t="str">
            <v>Interno</v>
          </cell>
          <cell r="G281" t="str">
            <v>Diego Fernando Aparicio Fuentes - pdaparic1</v>
          </cell>
          <cell r="H281" t="str">
            <v>STMSV - S.T. DE MANTENIMIENTO SUBSISTEMA VIAL</v>
          </cell>
          <cell r="I281" t="str">
            <v>Juan Carlos Abreo Beltran - pjabreob1</v>
          </cell>
          <cell r="J281" t="str">
            <v>Melva Marlen Zuluaga Cardenas - pmzuluag2</v>
          </cell>
          <cell r="K281">
            <v>42958</v>
          </cell>
          <cell r="L281">
            <v>43019</v>
          </cell>
          <cell r="M281" t="str">
            <v>Gestión</v>
          </cell>
          <cell r="N281" t="str">
            <v>Gestión</v>
          </cell>
        </row>
        <row r="282">
          <cell r="A282" t="str">
            <v>Accion_981</v>
          </cell>
          <cell r="B282" t="str">
            <v>Memorando a la DTGC solicitando realizar revisión del procedimiento PR-GC-14 de modo que las garantías se radiquen por ORFEO</v>
          </cell>
          <cell r="C282" t="str">
            <v>Contravención a lo estipulado en la cláusula 2 de la modificación N° 1 del contrato 1129 de 2016 y lo establecido en el procedimiento PR-GC-14 MODIFICACION Y ADICION A LOS CONTRATOS ESTATALES.</v>
          </cell>
          <cell r="D282" t="str">
            <v>Terminado</v>
          </cell>
          <cell r="E282">
            <v>100</v>
          </cell>
          <cell r="F282" t="str">
            <v>Interno</v>
          </cell>
          <cell r="G282" t="str">
            <v>Diego Fernando Aparicio Fuentes - pdaparic1</v>
          </cell>
          <cell r="H282" t="str">
            <v>STMSV - S.T. DE MANTENIMIENTO SUBSISTEMA VIAL</v>
          </cell>
          <cell r="I282" t="str">
            <v>Juan Carlos Abreo Beltran - pjabreob1</v>
          </cell>
          <cell r="J282" t="str">
            <v>Melva Marlen Zuluaga Cardenas - pmzuluag2</v>
          </cell>
          <cell r="K282">
            <v>42965</v>
          </cell>
          <cell r="L282">
            <v>43039</v>
          </cell>
          <cell r="M282" t="str">
            <v>Gestión</v>
          </cell>
          <cell r="N282" t="str">
            <v>Gestión</v>
          </cell>
        </row>
        <row r="283">
          <cell r="A283" t="str">
            <v>Accion_982</v>
          </cell>
          <cell r="B283" t="str">
            <v>Memorando a la OAP solicitando mesa de trabajo para la revisión y/o actualización de la matriz de riesgos en la vigencia 2018, puesto que se actualizó en junio de 2017.</v>
          </cell>
          <cell r="C283" t="str">
            <v>La posibilidad que se termine el plazo de ejecución del contrato sin que se alcance las metas de ejecución establecidas es un riesgo no contemplado dentro de la actual Matriz de riesgos del proceso.</v>
          </cell>
          <cell r="D283" t="str">
            <v>En Progreso</v>
          </cell>
          <cell r="E283">
            <v>0</v>
          </cell>
          <cell r="F283" t="str">
            <v>Interno</v>
          </cell>
          <cell r="G283" t="str">
            <v>Diego Fernando Aparicio Fuentes - pdaparic1</v>
          </cell>
          <cell r="H283" t="str">
            <v>STMSV - S.T. DE MANTENIMIENTO SUBSISTEMA VIAL</v>
          </cell>
          <cell r="I283" t="str">
            <v>Juan Carlos Abreo Beltran - pjabreob1</v>
          </cell>
          <cell r="J283" t="str">
            <v>Melva Marlen Zuluaga Cardenas - pmzuluag2</v>
          </cell>
          <cell r="K283">
            <v>42965</v>
          </cell>
          <cell r="L283">
            <v>43330</v>
          </cell>
          <cell r="M283" t="str">
            <v>Gestión</v>
          </cell>
          <cell r="N283" t="str">
            <v>Gestión</v>
          </cell>
        </row>
        <row r="284">
          <cell r="A284" t="str">
            <v>Accion_983</v>
          </cell>
          <cell r="B284" t="str">
            <v>Diseñar y formalizar el proceso de realización de conceptos y consultas a través de un procedimiento para la SGJ</v>
          </cell>
          <cell r="C284" t="str">
            <v>RESPUESTAS EXTEMPORANEAS A CONCEPTOS</v>
          </cell>
          <cell r="D284" t="str">
            <v>Cerrado</v>
          </cell>
          <cell r="E284">
            <v>100</v>
          </cell>
          <cell r="F284" t="str">
            <v>Interno</v>
          </cell>
          <cell r="G284" t="str">
            <v>Erika Maria Stipanovic Venegas - pestipan1</v>
          </cell>
          <cell r="H284" t="str">
            <v>SGJ - SUBDIRECCIÓN GENERAL JURIDICA</v>
          </cell>
          <cell r="I284" t="str">
            <v>Nury Astrid Bloise Carrascal - pnbloise1</v>
          </cell>
          <cell r="J284" t="str">
            <v>Silvia Juliana Gonzalez Palomino - csgonzal3</v>
          </cell>
          <cell r="K284">
            <v>43010</v>
          </cell>
          <cell r="L284">
            <v>43073</v>
          </cell>
          <cell r="M284" t="str">
            <v>Gestión</v>
          </cell>
          <cell r="N284" t="str">
            <v>Gestión</v>
          </cell>
        </row>
        <row r="285">
          <cell r="A285" t="str">
            <v>Accion_984</v>
          </cell>
          <cell r="B285" t="str">
            <v>Socialización del procedimiento al interior de la SGJ</v>
          </cell>
          <cell r="C285" t="str">
            <v>RESPUESTAS EXTEMPORANEAS A CONCEPTOS</v>
          </cell>
          <cell r="D285" t="str">
            <v>Terminado</v>
          </cell>
          <cell r="E285">
            <v>100</v>
          </cell>
          <cell r="F285" t="str">
            <v>Interno</v>
          </cell>
          <cell r="G285" t="str">
            <v>Erika Maria Stipanovic Venegas - pestipan1</v>
          </cell>
          <cell r="H285" t="str">
            <v>SGJ - SUBDIRECCIÓN GENERAL JURIDICA</v>
          </cell>
          <cell r="I285" t="str">
            <v>Nury Astrid Bloise Carrascal - pnbloise1</v>
          </cell>
          <cell r="J285" t="str">
            <v>Silvia Juliana Gonzalez Palomino - csgonzal3</v>
          </cell>
          <cell r="K285">
            <v>43080</v>
          </cell>
          <cell r="L285">
            <v>43146</v>
          </cell>
          <cell r="M285" t="str">
            <v>Gestión</v>
          </cell>
          <cell r="N285" t="str">
            <v>Gestión</v>
          </cell>
        </row>
        <row r="286">
          <cell r="A286" t="str">
            <v>Accion_985</v>
          </cell>
          <cell r="B286" t="str">
            <v>Solicitar a las dependencias técnicas respectivas la información del metro cuadrado de construcción y el valor del coeficiente de intensificación.</v>
          </cell>
          <cell r="C286" t="str">
            <v>Se observa que durante la vigencia 2016 y lo corrido del 2017 no se han actualizado los valores de metro cuadrado y coeficiente de intensificación para la liquidación del valor a compensar por concepto de parqueaderos y/o estacionamientos</v>
          </cell>
          <cell r="D286" t="str">
            <v>Cerrado</v>
          </cell>
          <cell r="E286">
            <v>100</v>
          </cell>
          <cell r="F286" t="str">
            <v>Interno</v>
          </cell>
          <cell r="G286" t="str">
            <v>Consuelo Mercedes Russi Suarez - ccrussis1</v>
          </cell>
          <cell r="H286" t="str">
            <v>STPC - S.T. PRESUPUESTO Y CONTABLILIDAD</v>
          </cell>
          <cell r="I286" t="str">
            <v>Vladimiro Alberto Estrada Moncayo - pvestrad1</v>
          </cell>
          <cell r="J286" t="str">
            <v>Claudia Amparo Montes Carranza - ccmontes1</v>
          </cell>
          <cell r="K286">
            <v>42975</v>
          </cell>
          <cell r="L286">
            <v>42978</v>
          </cell>
          <cell r="M286" t="str">
            <v>Gestión</v>
          </cell>
          <cell r="N286" t="str">
            <v>Gestión</v>
          </cell>
        </row>
        <row r="287">
          <cell r="A287" t="str">
            <v>Accion_986</v>
          </cell>
          <cell r="B287" t="str">
            <v>Efectuar la revisión y analisis sobre las variaciones causadas, determinar la pertinencia del reajuste y generar la resolución por la cual se modifiquen los valores de metro cuadrado de construcción y coeficiente de intensificación.</v>
          </cell>
          <cell r="C287" t="str">
            <v>Se observa que durante la vigencia 2016 y lo corrido del 2017 no se han actualizado los valores de metro cuadrado y coeficiente de intensificación para la liquidación del valor a compensar por concepto de parqueaderos y/o estacionamientos</v>
          </cell>
          <cell r="D287" t="str">
            <v>Cerrado</v>
          </cell>
          <cell r="E287">
            <v>100</v>
          </cell>
          <cell r="F287" t="str">
            <v>Interno</v>
          </cell>
          <cell r="G287" t="str">
            <v>Consuelo Mercedes Russi Suarez - ccrussis1</v>
          </cell>
          <cell r="H287" t="str">
            <v>STPC - S.T. PRESUPUESTO Y CONTABLILIDAD</v>
          </cell>
          <cell r="I287" t="str">
            <v>Vladimiro Alberto Estrada Moncayo - pvestrad1</v>
          </cell>
          <cell r="J287" t="str">
            <v>Claudia Amparo Montes Carranza - ccmontes1</v>
          </cell>
          <cell r="K287">
            <v>42979</v>
          </cell>
          <cell r="L287">
            <v>43008</v>
          </cell>
          <cell r="M287" t="str">
            <v>Gestión</v>
          </cell>
          <cell r="N287" t="str">
            <v>Gestión</v>
          </cell>
        </row>
        <row r="288">
          <cell r="A288" t="str">
            <v>Accion_987</v>
          </cell>
          <cell r="B288" t="str">
            <v>Establecer por medio de resolución el marco regulatorio, procedimiento, responsables y términos para que de manera periódica se realice la labor de actualización de los parámetros utilizados para el cálculo del valor a compensar por estacionamientos.</v>
          </cell>
          <cell r="C288" t="str">
            <v>Se observa que durante la vigencia 2016 y lo corrido del 2017 no se han actualizado los valores de metro cuadrado y coeficiente de intensificación para la liquidación del valor a compensar por concepto de parqueaderos y/o estacionamientos</v>
          </cell>
          <cell r="D288" t="str">
            <v>Cerrado</v>
          </cell>
          <cell r="E288">
            <v>100</v>
          </cell>
          <cell r="F288" t="str">
            <v>Interno</v>
          </cell>
          <cell r="G288" t="str">
            <v>Consuelo Mercedes Russi Suarez - ccrussis1</v>
          </cell>
          <cell r="H288" t="str">
            <v>STPC - S.T. PRESUPUESTO Y CONTABLILIDAD</v>
          </cell>
          <cell r="I288" t="str">
            <v>Vladimiro Alberto Estrada Moncayo - pvestrad1</v>
          </cell>
          <cell r="J288" t="str">
            <v>Jhon Fredy Ramirez Forero - cjramire7</v>
          </cell>
          <cell r="K288">
            <v>42979</v>
          </cell>
          <cell r="L288">
            <v>43039</v>
          </cell>
          <cell r="M288" t="str">
            <v>Gestión</v>
          </cell>
          <cell r="N288" t="str">
            <v>Gestión</v>
          </cell>
        </row>
        <row r="289">
          <cell r="A289" t="str">
            <v>Accion_988</v>
          </cell>
          <cell r="B289" t="str">
            <v>Actualizar el Valor de Urbanismo (VU) para la vigencia 2017 con la variación del IPC</v>
          </cell>
          <cell r="C289" t="str">
            <v>No se evidencia actualización del valor del urbanismo (VU) durante la vigencia 2017.</v>
          </cell>
          <cell r="D289" t="str">
            <v>Cerrado</v>
          </cell>
          <cell r="E289">
            <v>100</v>
          </cell>
          <cell r="F289" t="str">
            <v>Interno</v>
          </cell>
          <cell r="G289" t="str">
            <v>Consuelo Mercedes Russi Suarez - ccrussis1</v>
          </cell>
          <cell r="H289" t="str">
            <v>STPC - S.T. PRESUPUESTO Y CONTABLILIDAD</v>
          </cell>
          <cell r="I289" t="str">
            <v>Vladimiro Alberto Estrada Moncayo - pvestrad1</v>
          </cell>
          <cell r="J289" t="str">
            <v>Claudia Amparo Montes Carranza - ccmontes1</v>
          </cell>
          <cell r="K289">
            <v>42975</v>
          </cell>
          <cell r="L289">
            <v>42978</v>
          </cell>
          <cell r="M289" t="str">
            <v>Gestión</v>
          </cell>
          <cell r="N289" t="str">
            <v>Gestión</v>
          </cell>
        </row>
        <row r="290">
          <cell r="A290" t="str">
            <v>Accion_989</v>
          </cell>
          <cell r="B290" t="str">
            <v>Depurar la información sobre liquidación de compensación para determinar cuales efectivamente constituyen una obligación vencida para con el IDU. Adelantar el cobro persuasivo que corresponda.</v>
          </cell>
          <cell r="C290" t="str">
            <v>Se evidencia cartera con antigüedad superior a 121 días sin evidencia de cobro persuasivo y sin traslado a la Dirección Tpecnica de Gestión Judicial para el cobro coactivo.</v>
          </cell>
          <cell r="D290" t="str">
            <v>En Progreso</v>
          </cell>
          <cell r="E290">
            <v>0</v>
          </cell>
          <cell r="F290" t="str">
            <v>Interno</v>
          </cell>
          <cell r="G290" t="str">
            <v>Consuelo Mercedes Russi Suarez - ccrussis1</v>
          </cell>
          <cell r="H290" t="str">
            <v>STPC - S.T. PRESUPUESTO Y CONTABLILIDAD</v>
          </cell>
          <cell r="I290" t="str">
            <v>Vladimiro Alberto Estrada Moncayo - pvestrad1</v>
          </cell>
          <cell r="J290" t="str">
            <v>Jhon Fredy Ramirez Forero - cjramire7</v>
          </cell>
          <cell r="K290">
            <v>42979</v>
          </cell>
          <cell r="L290">
            <v>43281</v>
          </cell>
          <cell r="M290" t="str">
            <v>Gestión</v>
          </cell>
          <cell r="N290" t="str">
            <v>Gestión</v>
          </cell>
        </row>
        <row r="291">
          <cell r="A291" t="str">
            <v>Accion_990</v>
          </cell>
          <cell r="B291" t="str">
            <v>Elaborar los actos administrativos de pérdida de fuerza ejecutoria de aquellas liquidaciones de compensación para las cuales se tengan radicados de las Curadurías en los que se constate que las licencias han sido desistidas y tal acto se encuentra debidamente ejecutoriado</v>
          </cell>
          <cell r="C291" t="str">
            <v>Se evidencian Resoluciones del IDU con radicados de la Curaduría en los que se manifiesta que la liciencia de construcción fue desistida, sin que el IDU haya expedido el Acto Administraivo de perdida de fuerza ejecutoria.</v>
          </cell>
          <cell r="D291" t="str">
            <v>Terminado</v>
          </cell>
          <cell r="E291">
            <v>100</v>
          </cell>
          <cell r="F291" t="str">
            <v>Interno</v>
          </cell>
          <cell r="G291" t="str">
            <v>Consuelo Mercedes Russi Suarez - ccrussis1</v>
          </cell>
          <cell r="H291" t="str">
            <v>STPC - S.T. PRESUPUESTO Y CONTABLILIDAD</v>
          </cell>
          <cell r="I291" t="str">
            <v>Vladimiro Alberto Estrada Moncayo - pvestrad1</v>
          </cell>
          <cell r="J291" t="str">
            <v>Jhon Fredy Ramirez Forero - cjramire7</v>
          </cell>
          <cell r="K291">
            <v>42979</v>
          </cell>
          <cell r="L291">
            <v>43069</v>
          </cell>
          <cell r="M291" t="str">
            <v>Gestión</v>
          </cell>
          <cell r="N291" t="str">
            <v>Gestión</v>
          </cell>
        </row>
        <row r="292">
          <cell r="A292" t="str">
            <v>Accion_991</v>
          </cell>
          <cell r="B292" t="str">
            <v>Solicitar a las Curadurías informe de las licencias de urbanismo, construcción o reconocimiento ejecutoriadas que tengan incorporada esta obligación y que no hayan cumplido con la condición resolutoria con el fin de constatar el control llevado por la entidad.</v>
          </cell>
          <cell r="C292" t="str">
            <v>Se observa control extracontable para la cartera correspondiente al fondo para el pago compensatorio de parqueaderos</v>
          </cell>
          <cell r="D292" t="str">
            <v>En Progreso</v>
          </cell>
          <cell r="E292">
            <v>0</v>
          </cell>
          <cell r="F292" t="str">
            <v>Interno</v>
          </cell>
          <cell r="G292" t="str">
            <v>Consuelo Mercedes Russi Suarez - ccrussis1</v>
          </cell>
          <cell r="H292" t="str">
            <v>STPC - S.T. PRESUPUESTO Y CONTABLILIDAD</v>
          </cell>
          <cell r="I292" t="str">
            <v>Vladimiro Alberto Estrada Moncayo - pvestrad1</v>
          </cell>
          <cell r="J292" t="str">
            <v>Jhon Fredy Ramirez Forero - cjramire7</v>
          </cell>
          <cell r="K292">
            <v>42979</v>
          </cell>
          <cell r="L292">
            <v>43281</v>
          </cell>
          <cell r="M292" t="str">
            <v>Gestión</v>
          </cell>
          <cell r="N292" t="str">
            <v>Gestión</v>
          </cell>
        </row>
        <row r="293">
          <cell r="A293" t="str">
            <v>Accion_992</v>
          </cell>
          <cell r="B293" t="str">
            <v>Instrucción a los servidores y contratistas para que los archivos y documentos extracontables, papeles y reportes de trabajo sean consistentes con la información registrada en el aplicativo financiero de la entidad.</v>
          </cell>
          <cell r="C293" t="str">
            <v>Se observan diferencias entre los saldos extracontables de las cuentas por cobrar de estacionamientos y cargas urbanísiticas frente a los registros contables contenidos en el plicativo Stone.</v>
          </cell>
          <cell r="D293" t="str">
            <v>Cerrado</v>
          </cell>
          <cell r="E293">
            <v>100</v>
          </cell>
          <cell r="F293" t="str">
            <v>Interno</v>
          </cell>
          <cell r="G293" t="str">
            <v>Consuelo Mercedes Russi Suarez - ccrussis1</v>
          </cell>
          <cell r="H293" t="str">
            <v>STPC - S.T. PRESUPUESTO Y CONTABLILIDAD</v>
          </cell>
          <cell r="I293" t="str">
            <v>Vladimiro Alberto Estrada Moncayo - pvestrad1</v>
          </cell>
          <cell r="J293" t="str">
            <v>Claudia Amparo Montes Carranza - ccmontes1</v>
          </cell>
          <cell r="K293">
            <v>42979</v>
          </cell>
          <cell r="L293">
            <v>42993</v>
          </cell>
          <cell r="M293" t="str">
            <v>Gestión</v>
          </cell>
          <cell r="N293" t="str">
            <v>Gestión</v>
          </cell>
        </row>
        <row r="294">
          <cell r="A294" t="str">
            <v>Accion_993</v>
          </cell>
          <cell r="B294" t="str">
            <v>Profundizar y reforzar tareas relativas a la depuración y análisis contable y presupuestal dentro del ámbito de la elaboración de las liquidaciones de compensación de estacionamientos y/o cargas urbanísticas</v>
          </cell>
          <cell r="C294" t="str">
            <v>No se esta atendiendo el propósito principal de las funciones para el cargo Técnico Operativo 314-01.</v>
          </cell>
          <cell r="D294" t="str">
            <v>Cerrado</v>
          </cell>
          <cell r="E294">
            <v>100</v>
          </cell>
          <cell r="F294" t="str">
            <v>Interno</v>
          </cell>
          <cell r="G294" t="str">
            <v>Consuelo Mercedes Russi Suarez - ccrussis1</v>
          </cell>
          <cell r="H294" t="str">
            <v>STPC - S.T. PRESUPUESTO Y CONTABLILIDAD</v>
          </cell>
          <cell r="I294" t="str">
            <v>Vladimiro Alberto Estrada Moncayo - pvestrad1</v>
          </cell>
          <cell r="J294" t="str">
            <v>Claudia Amparo Montes Carranza - ccmontes1</v>
          </cell>
          <cell r="K294">
            <v>42979</v>
          </cell>
          <cell r="L294">
            <v>42993</v>
          </cell>
          <cell r="M294" t="str">
            <v>Gestión</v>
          </cell>
          <cell r="N294" t="str">
            <v>Gestión</v>
          </cell>
        </row>
        <row r="295">
          <cell r="A295" t="str">
            <v>Accion_994</v>
          </cell>
          <cell r="B295" t="str">
            <v>Actualización del procedimiento PR-GF-01, a nivel del Sistema Integrado de Gestión, con el debido acompañamiento de la Oficina Asesora de Planeación.</v>
          </cell>
          <cell r="C295" t="str">
            <v>El Procedimiento PR-GF-01, Administración del fondo para el pago compensatorio de parqueaderos o estacionamientos esta desactualizado.</v>
          </cell>
          <cell r="D295" t="str">
            <v>Cerrado</v>
          </cell>
          <cell r="E295">
            <v>100</v>
          </cell>
          <cell r="F295" t="str">
            <v>Interno</v>
          </cell>
          <cell r="G295" t="str">
            <v>Consuelo Mercedes Russi Suarez - ccrussis1</v>
          </cell>
          <cell r="H295" t="str">
            <v>STPC - S.T. PRESUPUESTO Y CONTABLILIDAD</v>
          </cell>
          <cell r="I295" t="str">
            <v>Vladimiro Alberto Estrada Moncayo - pvestrad1</v>
          </cell>
          <cell r="J295" t="str">
            <v>Jhon Fredy Ramirez Forero - cjramire7</v>
          </cell>
          <cell r="K295">
            <v>42979</v>
          </cell>
          <cell r="L295">
            <v>43100</v>
          </cell>
          <cell r="M295" t="str">
            <v>Gestión</v>
          </cell>
          <cell r="N295" t="str">
            <v>Gestión</v>
          </cell>
        </row>
        <row r="296">
          <cell r="A296" t="str">
            <v>Accion_995</v>
          </cell>
          <cell r="B296" t="str">
            <v>Realizar en coordinación con la Administradora de trámites y servicios, perteneciente a la Oficina de Atención al Ciudadano, la revisión y/o actualización de la información de la guía de trámites y servicios.</v>
          </cell>
          <cell r="C296" t="str">
            <v>Desactualización en la página WEB, guía de trámites y servicios respecto dela información para envío de información por correo, así como la extensión de consulta.</v>
          </cell>
          <cell r="D296" t="str">
            <v>Cerrado</v>
          </cell>
          <cell r="E296">
            <v>100</v>
          </cell>
          <cell r="F296" t="str">
            <v>Interno</v>
          </cell>
          <cell r="G296" t="str">
            <v>Consuelo Mercedes Russi Suarez - ccrussis1</v>
          </cell>
          <cell r="H296" t="str">
            <v>STPC - S.T. PRESUPUESTO Y CONTABLILIDAD</v>
          </cell>
          <cell r="I296" t="str">
            <v>Vladimiro Alberto Estrada Moncayo - pvestrad1</v>
          </cell>
          <cell r="J296" t="str">
            <v>Claudia Amparo Montes Carranza - ccmontes1</v>
          </cell>
          <cell r="K296">
            <v>42979</v>
          </cell>
          <cell r="L296">
            <v>43008</v>
          </cell>
          <cell r="M296" t="str">
            <v>Gestión</v>
          </cell>
          <cell r="N296" t="str">
            <v>Gestión</v>
          </cell>
        </row>
        <row r="297">
          <cell r="A297" t="str">
            <v>Accion_996</v>
          </cell>
          <cell r="B297" t="str">
            <v>¡Actualización del procedimiento PR-GF-01, a nivel del Sistema Integrado de Gestión, con el debido acompañamiento de la Oficina Asesora de Planeación</v>
          </cell>
          <cell r="C297" t="str">
            <v>Desactualización del formato "Chequeo para la liquidación del valor a compensar por cupos de estacionamiento".</v>
          </cell>
          <cell r="D297" t="str">
            <v>Cerrado</v>
          </cell>
          <cell r="E297">
            <v>100</v>
          </cell>
          <cell r="F297" t="str">
            <v>Interno</v>
          </cell>
          <cell r="G297" t="str">
            <v>Consuelo Mercedes Russi Suarez - ccrussis1</v>
          </cell>
          <cell r="H297" t="str">
            <v>STPC - S.T. PRESUPUESTO Y CONTABLILIDAD</v>
          </cell>
          <cell r="I297" t="str">
            <v>Vladimiro Alberto Estrada Moncayo - pvestrad1</v>
          </cell>
          <cell r="J297" t="str">
            <v>Jhon Fredy Ramirez Forero - cjramire7</v>
          </cell>
          <cell r="K297">
            <v>42979</v>
          </cell>
          <cell r="L297">
            <v>43100</v>
          </cell>
          <cell r="M297" t="str">
            <v>Gestión</v>
          </cell>
          <cell r="N297" t="str">
            <v>Gestión</v>
          </cell>
        </row>
        <row r="298">
          <cell r="A298" t="str">
            <v>Accion_997</v>
          </cell>
          <cell r="B298" t="str">
            <v>Levantamiento y formalización del procedimiento para la liquidación de la compensación en dinero por concepto de obligaciones urbanísticas, a nivel del Sistema Integrado de Gestión, con el debido acompañamiento de la Oficina Asesora de Planeación.</v>
          </cell>
          <cell r="C298" t="str">
            <v>Formatos utilizados para la liquidación del valor a compensar por concepto de cargas urbanísitcas no han sido formalizados en el SIG.</v>
          </cell>
          <cell r="D298" t="str">
            <v>Cerrado</v>
          </cell>
          <cell r="E298">
            <v>100</v>
          </cell>
          <cell r="F298" t="str">
            <v>Interno</v>
          </cell>
          <cell r="G298" t="str">
            <v>Consuelo Mercedes Russi Suarez - ccrussis1</v>
          </cell>
          <cell r="H298" t="str">
            <v>STPC - S.T. PRESUPUESTO Y CONTABLILIDAD</v>
          </cell>
          <cell r="I298" t="str">
            <v>Vladimiro Alberto Estrada Moncayo - pvestrad1</v>
          </cell>
          <cell r="J298" t="str">
            <v>Jhon Fredy Ramirez Forero - cjramire7</v>
          </cell>
          <cell r="K298">
            <v>42979</v>
          </cell>
          <cell r="L298">
            <v>43131</v>
          </cell>
          <cell r="M298" t="str">
            <v>Gestión</v>
          </cell>
          <cell r="N298" t="str">
            <v>Gestión</v>
          </cell>
        </row>
        <row r="299">
          <cell r="A299" t="str">
            <v>Accion_998</v>
          </cell>
          <cell r="B299" t="str">
            <v>Regularizar el envío de la información sobre recaudo del Fondo Compensatorio de Estacionamientos, por concepto de la liquidación de compensación por estacionamientos o parqueaderos y de compensación por obligaciones urbanísticas, a la Secretaría Distrital de Planeación.</v>
          </cell>
          <cell r="C299" t="str">
            <v>No se observan comunicaciones mensuales a la Secretaría Distrital de Planeación para reportar el recaudo efectuado por el fondo compensatorio administrado por el IDU.</v>
          </cell>
          <cell r="D299" t="str">
            <v>Cerrado</v>
          </cell>
          <cell r="E299">
            <v>100</v>
          </cell>
          <cell r="F299" t="str">
            <v>Interno</v>
          </cell>
          <cell r="G299" t="str">
            <v>Consuelo Mercedes Russi Suarez - ccrussis1</v>
          </cell>
          <cell r="H299" t="str">
            <v>STPC - S.T. PRESUPUESTO Y CONTABLILIDAD</v>
          </cell>
          <cell r="I299" t="str">
            <v>Vladimiro Alberto Estrada Moncayo - pvestrad1</v>
          </cell>
          <cell r="J299" t="str">
            <v>Jhon Fredy Ramirez Forero - cjramire7</v>
          </cell>
          <cell r="K299">
            <v>42979</v>
          </cell>
          <cell r="L299">
            <v>43100</v>
          </cell>
          <cell r="M299" t="str">
            <v>Gestión</v>
          </cell>
          <cell r="N299" t="str">
            <v>Gestión</v>
          </cell>
        </row>
        <row r="300">
          <cell r="A300" t="str">
            <v>Accion_999</v>
          </cell>
          <cell r="B300" t="str">
            <v>Enviar de manera mensual comunicación a las Curadurías</v>
          </cell>
          <cell r="C300" t="str">
            <v>Se observan comunicaciones dirigidas a las Curadurías con información de varios meses.</v>
          </cell>
          <cell r="D300" t="str">
            <v>Cerrado</v>
          </cell>
          <cell r="E300">
            <v>100</v>
          </cell>
          <cell r="F300" t="str">
            <v>Interno</v>
          </cell>
          <cell r="G300" t="str">
            <v>Consuelo Mercedes Russi Suarez - ccrussis1</v>
          </cell>
          <cell r="H300" t="str">
            <v>STPC - S.T. PRESUPUESTO Y CONTABLILIDAD</v>
          </cell>
          <cell r="I300" t="str">
            <v>Vladimiro Alberto Estrada Moncayo - pvestrad1</v>
          </cell>
          <cell r="J300" t="str">
            <v>Jhon Fredy Ramirez Forero - cjramire7</v>
          </cell>
          <cell r="K300">
            <v>42979</v>
          </cell>
          <cell r="L300">
            <v>43100</v>
          </cell>
          <cell r="M300" t="str">
            <v>Gestión</v>
          </cell>
          <cell r="N300" t="str">
            <v>Gestión</v>
          </cell>
        </row>
        <row r="301">
          <cell r="A301" t="str">
            <v>Accion_1000</v>
          </cell>
          <cell r="B301" t="str">
            <v>Implementar mecanismos que agilicen la suscripción y legalización de las actas</v>
          </cell>
          <cell r="C301" t="str">
            <v>FALTA DE SUSCRIPCION DE LAS ACTAS DEL COMITE</v>
          </cell>
          <cell r="D301" t="str">
            <v>Cerrado</v>
          </cell>
          <cell r="E301">
            <v>100</v>
          </cell>
          <cell r="F301" t="str">
            <v>Interno</v>
          </cell>
          <cell r="G301" t="str">
            <v>Erika Maria Stipanovic Venegas - pestipan1</v>
          </cell>
          <cell r="H301" t="str">
            <v>DTDP - DIRECCIÓN TÉCNICA DE PREDIOS</v>
          </cell>
          <cell r="I301" t="str">
            <v>Martha Alvarez Escobar - pmalvare1</v>
          </cell>
          <cell r="J301" t="str">
            <v>Gemma Edith Lozano Ramirez - cglozano2</v>
          </cell>
          <cell r="K301">
            <v>42979</v>
          </cell>
          <cell r="L301">
            <v>43098</v>
          </cell>
          <cell r="M301" t="str">
            <v>Gestión</v>
          </cell>
          <cell r="N301" t="str">
            <v>Gestión</v>
          </cell>
        </row>
        <row r="302">
          <cell r="A302" t="str">
            <v>Accion_1001</v>
          </cell>
          <cell r="B302" t="str">
            <v>Proyectar comunicación a SGI, que permita dilucidar si efectivamente existió o no sesión del Comité Predial del 27 de julio de 2016.</v>
          </cell>
          <cell r="C302" t="str">
            <v>AUSENCIA DE ACTA DE COMITÉ DE PREDIOS</v>
          </cell>
          <cell r="D302" t="str">
            <v>Cerrado</v>
          </cell>
          <cell r="E302">
            <v>100</v>
          </cell>
          <cell r="F302" t="str">
            <v>Interno</v>
          </cell>
          <cell r="G302" t="str">
            <v>Erika Maria Stipanovic Venegas - pestipan1</v>
          </cell>
          <cell r="H302" t="str">
            <v>DTDP - DIRECCIÓN TÉCNICA DE PREDIOS</v>
          </cell>
          <cell r="I302" t="str">
            <v>Martha Alvarez Escobar - pmalvare1</v>
          </cell>
          <cell r="J302" t="str">
            <v>Gemma Edith Lozano Ramirez - cglozano2</v>
          </cell>
          <cell r="K302">
            <v>42997</v>
          </cell>
          <cell r="L302">
            <v>43098</v>
          </cell>
          <cell r="M302" t="str">
            <v>Gestión</v>
          </cell>
          <cell r="N302" t="str">
            <v>Gestión</v>
          </cell>
        </row>
        <row r="303">
          <cell r="A303" t="str">
            <v>Accion_1002</v>
          </cell>
          <cell r="B303" t="str">
            <v>Memorando a la DTP con la retroalimentación frente a las oportunidades de mejora encontradas en el contrato 935-2016 para aplicarlas en la estructuración de futuros procesos de esta índole.</v>
          </cell>
          <cell r="C303" t="str">
            <v>CRONOGRAMA DE OBRA REAL Y BIEN DETALLADO</v>
          </cell>
          <cell r="D303" t="str">
            <v>Cerrado</v>
          </cell>
          <cell r="E303">
            <v>100</v>
          </cell>
          <cell r="F303" t="str">
            <v>Interno</v>
          </cell>
          <cell r="G303" t="str">
            <v>Fabio Luis Ayala Rodriguez - pfayalar1</v>
          </cell>
          <cell r="H303" t="str">
            <v>STMSV - S.T. DE MANTENIMIENTO SUBSISTEMA VIAL</v>
          </cell>
          <cell r="I303" t="str">
            <v>Juan Carlos Abreo Beltran - pjabreob1</v>
          </cell>
          <cell r="J303" t="str">
            <v>Melva Marlen Zuluaga Cardenas - pmzuluag2</v>
          </cell>
          <cell r="K303">
            <v>42958</v>
          </cell>
          <cell r="L303">
            <v>43019</v>
          </cell>
          <cell r="M303" t="str">
            <v>Gestión</v>
          </cell>
          <cell r="N303" t="str">
            <v>Gestión</v>
          </cell>
        </row>
        <row r="304">
          <cell r="A304" t="str">
            <v>Accion_1003</v>
          </cell>
          <cell r="B304" t="str">
            <v>Enviar apremio a la interventoría por el retraso en la entrega de informes semanales y mensuales en el plazo y con la calidad requeridos</v>
          </cell>
          <cell r="C304" t="str">
            <v>CONTENIDO DE INFORMES SEMANALES Y MENSUALES</v>
          </cell>
          <cell r="D304" t="str">
            <v>Cerrado</v>
          </cell>
          <cell r="E304">
            <v>100</v>
          </cell>
          <cell r="F304" t="str">
            <v>Interno</v>
          </cell>
          <cell r="G304" t="str">
            <v>Fabio Luis Ayala Rodriguez - pfayalar1</v>
          </cell>
          <cell r="H304" t="str">
            <v>STMSV - S.T. DE MANTENIMIENTO SUBSISTEMA VIAL</v>
          </cell>
          <cell r="I304" t="str">
            <v>Juan Carlos Abreo Beltran - pjabreob1</v>
          </cell>
          <cell r="J304" t="str">
            <v>Melva Marlen Zuluaga Cardenas - pmzuluag2</v>
          </cell>
          <cell r="K304">
            <v>42958</v>
          </cell>
          <cell r="L304">
            <v>42997</v>
          </cell>
          <cell r="M304" t="str">
            <v>Gestión</v>
          </cell>
          <cell r="N304" t="str">
            <v>Gestión</v>
          </cell>
        </row>
        <row r="305">
          <cell r="A305" t="str">
            <v>Accion_1004</v>
          </cell>
          <cell r="B305" t="str">
            <v>Requerir a la interventoría para que garantice la implementación de los programas ofertados en los documentos PIPMA y lo exigido contractualmente.</v>
          </cell>
          <cell r="C305" t="str">
            <v>CORRECCION DE ASPECTOS OBSERVADOS EN OBRA</v>
          </cell>
          <cell r="D305" t="str">
            <v>Cerrado</v>
          </cell>
          <cell r="E305">
            <v>100</v>
          </cell>
          <cell r="F305" t="str">
            <v>Interno</v>
          </cell>
          <cell r="G305" t="str">
            <v>Fabio Luis Ayala Rodriguez - pfayalar1</v>
          </cell>
          <cell r="H305" t="str">
            <v>STMSV - S.T. DE MANTENIMIENTO SUBSISTEMA VIAL</v>
          </cell>
          <cell r="I305" t="str">
            <v>Juan Carlos Abreo Beltran - pjabreob1</v>
          </cell>
          <cell r="J305" t="str">
            <v>Melva Marlen Zuluaga Cardenas - pmzuluag2</v>
          </cell>
          <cell r="K305">
            <v>42997</v>
          </cell>
          <cell r="L305">
            <v>43019</v>
          </cell>
          <cell r="M305" t="str">
            <v>Gestión</v>
          </cell>
          <cell r="N305" t="str">
            <v>Gestión</v>
          </cell>
        </row>
        <row r="306">
          <cell r="A306" t="str">
            <v>Accion_1005</v>
          </cell>
          <cell r="B306" t="str">
            <v>Programar alertas anticipadas, con el fin de hacer seguimiento constante</v>
          </cell>
          <cell r="C306" t="str">
            <v>PUBLICACIÓN DOCUMENTOS DE ADJUDICACIÓN</v>
          </cell>
          <cell r="D306" t="str">
            <v>Cerrado</v>
          </cell>
          <cell r="E306">
            <v>100</v>
          </cell>
          <cell r="F306" t="str">
            <v>Interno</v>
          </cell>
          <cell r="G306" t="str">
            <v>Erika Maria Stipanovic Venegas - pestipan1</v>
          </cell>
          <cell r="H306" t="str">
            <v>DTPS - DIRECCIÓN TÉCNICA DE PROCESOS SELECTIVOS</v>
          </cell>
          <cell r="I306" t="str">
            <v>Ferney Baquero Figueredo - pfbaquer1</v>
          </cell>
          <cell r="J306" t="str">
            <v>Sayda Yolanda Ochica Vargas - psochica1</v>
          </cell>
          <cell r="K306">
            <v>42985</v>
          </cell>
          <cell r="L306">
            <v>43131</v>
          </cell>
          <cell r="M306" t="str">
            <v>Gestión</v>
          </cell>
          <cell r="N306" t="str">
            <v>Gestión</v>
          </cell>
        </row>
        <row r="307">
          <cell r="A307" t="str">
            <v>Accion_1006</v>
          </cell>
          <cell r="B307" t="str">
            <v>El área de correspondencia incluirá dentro de sus recorridos diarios de la sede de la Calle 22, recogida en Sala de Consulta de los documentos y anexos allegados al correo licitaciones@idu.gov.co, que requieran ser radicados. Por parte de la DTPS se asignará una persona de Sala de Consulta para hacer entrega de los documentos y manejo de la planilla de control. Los correos quedarán radicados el mismo día de entrega, excepto los que lleguen con posterioridad al último recorrido.</v>
          </cell>
          <cell r="C307" t="str">
            <v>GESTION DOCUMENTAL A TRAVÉS DEL SISTEMA ORFEO</v>
          </cell>
          <cell r="D307" t="str">
            <v>Terminado</v>
          </cell>
          <cell r="E307">
            <v>100</v>
          </cell>
          <cell r="F307" t="str">
            <v>Interno</v>
          </cell>
          <cell r="G307" t="str">
            <v>Erika Maria Stipanovic Venegas - pestipan1</v>
          </cell>
          <cell r="H307" t="str">
            <v>DTPS - DIRECCIÓN TÉCNICA DE PROCESOS SELECTIVOS</v>
          </cell>
          <cell r="I307" t="str">
            <v>Ferney Baquero Figueredo - pfbaquer1</v>
          </cell>
          <cell r="J307" t="str">
            <v>Sayda Yolanda Ochica Vargas - psochica1</v>
          </cell>
          <cell r="K307">
            <v>42985</v>
          </cell>
          <cell r="L307">
            <v>43131</v>
          </cell>
          <cell r="M307" t="str">
            <v>Gestión</v>
          </cell>
          <cell r="N307" t="str">
            <v>Gestión</v>
          </cell>
        </row>
        <row r="308">
          <cell r="A308" t="str">
            <v>Accion_1008</v>
          </cell>
          <cell r="B308" t="str">
            <v>Incluir en la caracterización de indicadores de los meses de Noviembre y Diciembre de 2016 y siguientes con atrasos inferiores al 75% el registro de la acción correctiva o Preventiva.</v>
          </cell>
          <cell r="C308" t="str">
            <v>Indicadores con baja ejecución</v>
          </cell>
          <cell r="D308" t="str">
            <v>Terminado</v>
          </cell>
          <cell r="E308">
            <v>100</v>
          </cell>
          <cell r="F308" t="str">
            <v>Interno</v>
          </cell>
          <cell r="G308" t="str">
            <v>Nohra Lucia Forero Cespedes - cnforero2</v>
          </cell>
          <cell r="H308" t="str">
            <v>OAP - OFICINA ASESORA DE PLANEACIÓN</v>
          </cell>
          <cell r="I308" t="str">
            <v>Isauro Cabrera Vega - picabrer1</v>
          </cell>
          <cell r="J308" t="str">
            <v>Paula Juliana Serrano Serrano - cpserran1</v>
          </cell>
          <cell r="K308">
            <v>42662</v>
          </cell>
          <cell r="L308">
            <v>42754</v>
          </cell>
          <cell r="M308" t="str">
            <v>Auditorias Sistemas Integrados</v>
          </cell>
          <cell r="N308" t="str">
            <v>Auditorias Sistemas Integrados</v>
          </cell>
        </row>
        <row r="309">
          <cell r="A309" t="str">
            <v>Accion_1011</v>
          </cell>
          <cell r="B309" t="str">
            <v>Ajustar la política operacional para identificar acciones preventivas, correctivas o correcciones frente a tendencia de incumplimiento (Dos o más periodos incumpliendo).</v>
          </cell>
          <cell r="C309" t="str">
            <v>Toma de Acciones Correctivas y Correcciones</v>
          </cell>
          <cell r="D309" t="str">
            <v>Terminado</v>
          </cell>
          <cell r="E309">
            <v>100</v>
          </cell>
          <cell r="F309" t="str">
            <v>Interno</v>
          </cell>
          <cell r="G309" t="str">
            <v>Nohra Lucia Forero Cespedes - cnforero2</v>
          </cell>
          <cell r="H309" t="str">
            <v>OAP - OFICINA ASESORA DE PLANEACIÓN</v>
          </cell>
          <cell r="I309" t="str">
            <v>Isauro Cabrera Vega - picabrer1</v>
          </cell>
          <cell r="J309" t="str">
            <v>Paula Juliana Serrano Serrano - cpserran1</v>
          </cell>
          <cell r="K309">
            <v>42767</v>
          </cell>
          <cell r="L309">
            <v>43027</v>
          </cell>
          <cell r="M309" t="str">
            <v>Auditorias Sistemas Integrados</v>
          </cell>
          <cell r="N309" t="str">
            <v>Auditorias Sistemas Integrados</v>
          </cell>
        </row>
        <row r="310">
          <cell r="A310" t="str">
            <v>Accion_1013</v>
          </cell>
          <cell r="B310" t="str">
            <v>Documentar las buenas prácticas en el ejercicio de las funciones de la OAP para el seguimiento de indicadores.</v>
          </cell>
          <cell r="C310" t="str">
            <v>Toma de Acciones Correctivas y Correcciones</v>
          </cell>
          <cell r="D310" t="str">
            <v>Terminado</v>
          </cell>
          <cell r="E310">
            <v>100</v>
          </cell>
          <cell r="F310" t="str">
            <v>Interno</v>
          </cell>
          <cell r="G310" t="str">
            <v>Nohra Lucia Forero Cespedes - cnforero2</v>
          </cell>
          <cell r="H310" t="str">
            <v>OAP - OFICINA ASESORA DE PLANEACIÓN</v>
          </cell>
          <cell r="I310" t="str">
            <v>Isauro Cabrera Vega - picabrer1</v>
          </cell>
          <cell r="J310" t="str">
            <v>Paula Juliana Serrano Serrano - cpserran1</v>
          </cell>
          <cell r="K310">
            <v>42783</v>
          </cell>
          <cell r="L310">
            <v>43027</v>
          </cell>
          <cell r="M310" t="str">
            <v>Auditorias Sistemas Integrados</v>
          </cell>
          <cell r="N310" t="str">
            <v>Auditorias Sistemas Integrados</v>
          </cell>
        </row>
        <row r="311">
          <cell r="A311" t="str">
            <v>Accion_1014</v>
          </cell>
          <cell r="B311" t="str">
            <v>Preparar curso virtual de gestión de indicadores</v>
          </cell>
          <cell r="C311" t="str">
            <v>Toma de Acciones Correctivas y Correcciones</v>
          </cell>
          <cell r="D311" t="str">
            <v>Terminado</v>
          </cell>
          <cell r="E311">
            <v>100</v>
          </cell>
          <cell r="F311" t="str">
            <v>Interno</v>
          </cell>
          <cell r="G311" t="str">
            <v>Nohra Lucia Forero Cespedes - cnforero2</v>
          </cell>
          <cell r="H311" t="str">
            <v>OAP - OFICINA ASESORA DE PLANEACIÓN</v>
          </cell>
          <cell r="I311" t="str">
            <v>Isauro Cabrera Vega - picabrer1</v>
          </cell>
          <cell r="J311" t="str">
            <v>Paula Juliana Serrano Serrano - cpserran1</v>
          </cell>
          <cell r="K311">
            <v>42767</v>
          </cell>
          <cell r="L311">
            <v>42855</v>
          </cell>
          <cell r="M311" t="str">
            <v>Auditorias Sistemas Integrados</v>
          </cell>
          <cell r="N311" t="str">
            <v>Auditorias Sistemas Integrados</v>
          </cell>
        </row>
        <row r="312">
          <cell r="A312" t="str">
            <v>Accion_1015</v>
          </cell>
          <cell r="B312" t="str">
            <v>Modificar el procedimiento PR-GC-05 SUSCRIPCION DE CONTRATOS DERIVADOS DE PROCESOS DE SELECCIÓN</v>
          </cell>
          <cell r="C312" t="str">
            <v>CORRECCIONES SUCESIVAS DE GARANTIAS</v>
          </cell>
          <cell r="D312" t="str">
            <v>En Progreso</v>
          </cell>
          <cell r="E312">
            <v>0</v>
          </cell>
          <cell r="F312" t="str">
            <v>Interno</v>
          </cell>
          <cell r="G312" t="str">
            <v>Erika Maria Stipanovic Venegas - pestipan1</v>
          </cell>
          <cell r="H312" t="str">
            <v>DTGC - DIRECCIÓN TÉCNICA DE GESTION CONTRACTUAL</v>
          </cell>
          <cell r="I312" t="str">
            <v>Sandra Liliana Roya Blanco - psroyabl1</v>
          </cell>
          <cell r="J312" t="str">
            <v>Johana Paola Lamilla Sanchez - cjlamill1</v>
          </cell>
          <cell r="K312">
            <v>43012</v>
          </cell>
          <cell r="L312">
            <v>43376</v>
          </cell>
          <cell r="M312" t="str">
            <v>Gestión</v>
          </cell>
          <cell r="N312" t="str">
            <v>Gestión</v>
          </cell>
        </row>
        <row r="313">
          <cell r="A313" t="str">
            <v>Accion_1016</v>
          </cell>
          <cell r="B313" t="str">
            <v>Realizar mesas de trabajo al interior de la DTM y sus subdirecciones para identificar la normatividad técnica de los documentos del proceso de conservación.</v>
          </cell>
          <cell r="C313" t="str">
            <v>NORMOGRAMA</v>
          </cell>
          <cell r="D313" t="str">
            <v>Cerrado</v>
          </cell>
          <cell r="E313">
            <v>100</v>
          </cell>
          <cell r="F313" t="str">
            <v>Interno</v>
          </cell>
          <cell r="G313" t="str">
            <v>Fabio Luis Ayala Rodriguez - pfayalar1</v>
          </cell>
          <cell r="H313" t="str">
            <v>DTM - DIRECCIÓN TÉCNICA DE MANTENIMIENTO</v>
          </cell>
          <cell r="I313" t="str">
            <v>Luis Ernesto Bernal Rivera - plbernal1</v>
          </cell>
          <cell r="J313" t="str">
            <v>Laura Patricia Otero Duran - ploterod1</v>
          </cell>
          <cell r="K313">
            <v>43039</v>
          </cell>
          <cell r="L313">
            <v>43190</v>
          </cell>
          <cell r="M313" t="str">
            <v>Auditorias Sistemas Integrados</v>
          </cell>
          <cell r="N313" t="str">
            <v>Auditorias Sistemas Integrados</v>
          </cell>
        </row>
        <row r="314">
          <cell r="A314" t="str">
            <v>Accion_1017</v>
          </cell>
          <cell r="B314" t="str">
            <v>Una vez concluidas las mesas de trabajo entre DTM enviar memorando a SGJ para revisar la pertinencia y aplicación de las normas allí citadas.</v>
          </cell>
          <cell r="C314" t="str">
            <v>NORMOGRAMA</v>
          </cell>
          <cell r="D314" t="str">
            <v>En Progreso</v>
          </cell>
          <cell r="E314">
            <v>0</v>
          </cell>
          <cell r="F314" t="str">
            <v>Interno</v>
          </cell>
          <cell r="G314" t="str">
            <v>Fabio Luis Ayala Rodriguez - pfayalar1</v>
          </cell>
          <cell r="H314" t="str">
            <v>DTM - DIRECCIÓN TÉCNICA DE MANTENIMIENTO</v>
          </cell>
          <cell r="I314" t="str">
            <v>Luis Ernesto Bernal Rivera - plbernal1</v>
          </cell>
          <cell r="J314" t="str">
            <v>Diana Marcela Pinzon Rey - cdpinzon1</v>
          </cell>
          <cell r="K314">
            <v>43039</v>
          </cell>
          <cell r="L314">
            <v>43220</v>
          </cell>
          <cell r="M314" t="str">
            <v>Auditorias Sistemas Integrados</v>
          </cell>
          <cell r="N314" t="str">
            <v>Auditorias Sistemas Integrados</v>
          </cell>
        </row>
        <row r="315">
          <cell r="A315" t="str">
            <v>Accion_1018</v>
          </cell>
          <cell r="B315" t="str">
            <v>Una vez concluidas las mesas de trabajo y obtenida respuesta de la SGJ se enviará memorando a la OAP para actualización del marco jurídico de los documentos del proceso de conservación.</v>
          </cell>
          <cell r="C315" t="str">
            <v>NORMOGRAMA</v>
          </cell>
          <cell r="D315" t="str">
            <v>En Progreso</v>
          </cell>
          <cell r="E315">
            <v>0</v>
          </cell>
          <cell r="F315" t="str">
            <v>Interno</v>
          </cell>
          <cell r="G315" t="str">
            <v>Fabio Luis Ayala Rodriguez - pfayalar1</v>
          </cell>
          <cell r="H315" t="str">
            <v>DTM - DIRECCIÓN TÉCNICA DE MANTENIMIENTO</v>
          </cell>
          <cell r="I315" t="str">
            <v>Luis Ernesto Bernal Rivera - plbernal1</v>
          </cell>
          <cell r="J315" t="str">
            <v>Diana Marcela Pinzon Rey - cdpinzon1</v>
          </cell>
          <cell r="K315">
            <v>43039</v>
          </cell>
          <cell r="L315">
            <v>43404</v>
          </cell>
          <cell r="M315" t="str">
            <v>Auditorias Sistemas Integrados</v>
          </cell>
          <cell r="N315" t="str">
            <v>Auditorias Sistemas Integrados</v>
          </cell>
        </row>
        <row r="316">
          <cell r="A316" t="str">
            <v>Accion_1019</v>
          </cell>
          <cell r="B316" t="str">
            <v>Realizar la contratación para la elaboración del Sistema Integrado de Conservación</v>
          </cell>
          <cell r="C316" t="str">
            <v>Equipos de control</v>
          </cell>
          <cell r="D316" t="str">
            <v>En Progreso</v>
          </cell>
          <cell r="E316">
            <v>0</v>
          </cell>
          <cell r="F316" t="str">
            <v>Interno</v>
          </cell>
          <cell r="G316" t="str">
            <v>Yully Maritza Montenegro Suarez - cymonten1</v>
          </cell>
          <cell r="H316" t="str">
            <v>STRF - S.T. DE RECURSOS FISICOS</v>
          </cell>
          <cell r="I316" t="str">
            <v>Gloria Patricia Castano Echeverry - pgcastan1</v>
          </cell>
          <cell r="J316" t="str">
            <v>Jhoan Estiven Matallana Torres - cjmatall1</v>
          </cell>
          <cell r="K316">
            <v>43040</v>
          </cell>
          <cell r="L316">
            <v>43343</v>
          </cell>
          <cell r="M316" t="str">
            <v>Auditorias Sistemas Integrados</v>
          </cell>
          <cell r="N316" t="str">
            <v>Auditorias Sistemas Integrados</v>
          </cell>
        </row>
        <row r="317">
          <cell r="A317" t="str">
            <v>Accion_1020</v>
          </cell>
          <cell r="B317" t="str">
            <v>Solicitar a la OAP se realice una sensibilización a los contratistas vinculados al archivo y correspondencia mediante outsourcing, sobre los lineamientos del IDU en los temas de SST y Gestión Ambiental</v>
          </cell>
          <cell r="C317" t="str">
            <v>Sensibilización SST - Ambiental Outsourcing</v>
          </cell>
          <cell r="D317" t="str">
            <v>Terminado</v>
          </cell>
          <cell r="E317">
            <v>100</v>
          </cell>
          <cell r="F317" t="str">
            <v>Interno</v>
          </cell>
          <cell r="G317" t="str">
            <v>Yully Maritza Montenegro Suarez - cymonten1</v>
          </cell>
          <cell r="H317" t="str">
            <v>STRF - S.T. DE RECURSOS FISICOS</v>
          </cell>
          <cell r="I317" t="str">
            <v>Gloria Patricia Castano Echeverry - pgcastan1</v>
          </cell>
          <cell r="J317" t="str">
            <v>Jhoan Estiven Matallana Torres - cjmatall1</v>
          </cell>
          <cell r="K317">
            <v>43025</v>
          </cell>
          <cell r="L317">
            <v>43069</v>
          </cell>
          <cell r="M317" t="str">
            <v>Auditorias Sistemas Integrados</v>
          </cell>
          <cell r="N317" t="str">
            <v>Auditorias Sistemas Integrados</v>
          </cell>
        </row>
        <row r="318">
          <cell r="A318" t="str">
            <v>Accion_1021</v>
          </cell>
          <cell r="B318" t="str">
            <v>Actualizar el normograma del proceso de Gestión Documental</v>
          </cell>
          <cell r="C318" t="str">
            <v>Control de documentos</v>
          </cell>
          <cell r="D318" t="str">
            <v>Terminado</v>
          </cell>
          <cell r="E318">
            <v>100</v>
          </cell>
          <cell r="F318" t="str">
            <v>Interno</v>
          </cell>
          <cell r="G318" t="str">
            <v>Yully Maritza Montenegro Suarez - cymonten1</v>
          </cell>
          <cell r="H318" t="str">
            <v>STRF - S.T. DE RECURSOS FISICOS</v>
          </cell>
          <cell r="I318" t="str">
            <v>Gloria Patricia Castano Echeverry - pgcastan1</v>
          </cell>
          <cell r="J318" t="str">
            <v>Jhoan Estiven Matallana Torres - cjmatall1</v>
          </cell>
          <cell r="K318">
            <v>43025</v>
          </cell>
          <cell r="L318">
            <v>43055</v>
          </cell>
          <cell r="M318" t="str">
            <v>Auditorias Sistemas Integrados</v>
          </cell>
          <cell r="N318" t="str">
            <v>Auditorias Sistemas Integrados</v>
          </cell>
        </row>
        <row r="319">
          <cell r="A319" t="str">
            <v>Accion_1022</v>
          </cell>
          <cell r="B319" t="str">
            <v>Realizar la solicitud a la OAP para derogar el procedimiento PR-GAF-063</v>
          </cell>
          <cell r="C319" t="str">
            <v>Control de documentos</v>
          </cell>
          <cell r="D319" t="str">
            <v>Cerrado</v>
          </cell>
          <cell r="E319">
            <v>100</v>
          </cell>
          <cell r="F319" t="str">
            <v>Interno</v>
          </cell>
          <cell r="G319" t="str">
            <v>Yully Maritza Montenegro Suarez - cymonten1</v>
          </cell>
          <cell r="H319" t="str">
            <v>STRF - S.T. DE RECURSOS FISICOS</v>
          </cell>
          <cell r="I319" t="str">
            <v>Gloria Patricia Castano Echeverry - pgcastan1</v>
          </cell>
          <cell r="J319" t="str">
            <v>Jhoan Estiven Matallana Torres - cjmatall1</v>
          </cell>
          <cell r="K319">
            <v>43025</v>
          </cell>
          <cell r="L319">
            <v>43055</v>
          </cell>
          <cell r="M319" t="str">
            <v>Auditorias Sistemas Integrados</v>
          </cell>
          <cell r="N319" t="str">
            <v>Auditorias Sistemas Integrados</v>
          </cell>
        </row>
        <row r="320">
          <cell r="A320" t="str">
            <v>Accion_1023</v>
          </cell>
          <cell r="B320" t="str">
            <v>Actualizar el Programa de Gestión Documental y su cronograma</v>
          </cell>
          <cell r="C320" t="str">
            <v>Control de documentos</v>
          </cell>
          <cell r="D320" t="str">
            <v>Terminado</v>
          </cell>
          <cell r="E320">
            <v>100</v>
          </cell>
          <cell r="F320" t="str">
            <v>Interno</v>
          </cell>
          <cell r="G320" t="str">
            <v>Yully Maritza Montenegro Suarez - cymonten1</v>
          </cell>
          <cell r="H320" t="str">
            <v>STRF - S.T. DE RECURSOS FISICOS</v>
          </cell>
          <cell r="I320" t="str">
            <v>Gloria Patricia Castano Echeverry - pgcastan1</v>
          </cell>
          <cell r="J320" t="str">
            <v>Jhoan Estiven Matallana Torres - cjmatall1</v>
          </cell>
          <cell r="K320">
            <v>43040</v>
          </cell>
          <cell r="L320">
            <v>43069</v>
          </cell>
          <cell r="M320" t="str">
            <v>Auditorias Sistemas Integrados</v>
          </cell>
          <cell r="N320" t="str">
            <v>Auditorias Sistemas Integrados</v>
          </cell>
        </row>
        <row r="321">
          <cell r="A321" t="str">
            <v>Accion_1024</v>
          </cell>
          <cell r="B321" t="str">
            <v>Establecer un mecanismo para controlar el acceso de personas al Centro de Documentación</v>
          </cell>
          <cell r="C321" t="str">
            <v>Acceso a las instalaciones</v>
          </cell>
          <cell r="D321" t="str">
            <v>Terminado</v>
          </cell>
          <cell r="E321">
            <v>100</v>
          </cell>
          <cell r="F321" t="str">
            <v>Interno</v>
          </cell>
          <cell r="G321" t="str">
            <v>Yully Maritza Montenegro Suarez - cymonten1</v>
          </cell>
          <cell r="H321" t="str">
            <v>STRF - S.T. DE RECURSOS FISICOS</v>
          </cell>
          <cell r="I321" t="str">
            <v>Gloria Patricia Castano Echeverry - pgcastan1</v>
          </cell>
          <cell r="J321" t="str">
            <v>Jhoan Estiven Matallana Torres - cjmatall1</v>
          </cell>
          <cell r="K321">
            <v>43009</v>
          </cell>
          <cell r="L321">
            <v>43039</v>
          </cell>
          <cell r="M321" t="str">
            <v>Auditorias Sistemas Integrados</v>
          </cell>
          <cell r="N321" t="str">
            <v>Auditorias Sistemas Integrados</v>
          </cell>
        </row>
        <row r="322">
          <cell r="A322" t="str">
            <v>Accion_1025</v>
          </cell>
          <cell r="B322" t="str">
            <v>Solicitar a la STRT que aclare el alcance, próposito, responsabilidad de la STRH y periodicidad del Control A.7.3.1. que establece el documento FO-TH-27, así como, el formato a utilizar para los acuerdos de seguridad de la información. De otra parte, solicitar que se involucre a la STRH en las mesas de trabajo que trate temas de administración de personal.</v>
          </cell>
          <cell r="C322" t="str">
            <v>Clausula de confidencialidad</v>
          </cell>
          <cell r="D322" t="str">
            <v>Terminado</v>
          </cell>
          <cell r="E322">
            <v>100</v>
          </cell>
          <cell r="F322" t="str">
            <v>Interno</v>
          </cell>
          <cell r="G322" t="str">
            <v>Yully Maritza Montenegro Suarez - cymonten1</v>
          </cell>
          <cell r="H322" t="str">
            <v>STRH - S.T. DE RECURSOS HUMANOS</v>
          </cell>
          <cell r="I322" t="str">
            <v>Paula Tatiana Arenas Gonzalez - pparenas1</v>
          </cell>
          <cell r="J322" t="str">
            <v>Jorge Enrique Sepulveda Afanador - pjsepulv1</v>
          </cell>
          <cell r="K322">
            <v>43018</v>
          </cell>
          <cell r="L322">
            <v>43069</v>
          </cell>
          <cell r="M322" t="str">
            <v>Auditorias Sistemas Integrados</v>
          </cell>
          <cell r="N322" t="str">
            <v>Auditorias Sistemas Integrados</v>
          </cell>
        </row>
        <row r="323">
          <cell r="A323" t="str">
            <v>Accion_1026</v>
          </cell>
          <cell r="B323" t="str">
            <v>Solicitar a la DTAF y a la SGGC se analice la pertinencia de modificar el Acuerdo 002 de 2009 en lo relacionado con la selección de contratistas y el Plan de Contratación, dado que actualmente no es responsabilidad de la STRH</v>
          </cell>
          <cell r="C323" t="str">
            <v>Validación competencias personal contratista</v>
          </cell>
          <cell r="D323" t="str">
            <v>Terminado</v>
          </cell>
          <cell r="E323">
            <v>100</v>
          </cell>
          <cell r="F323" t="str">
            <v>Interno</v>
          </cell>
          <cell r="G323" t="str">
            <v>Yully Maritza Montenegro Suarez - cymonten1</v>
          </cell>
          <cell r="H323" t="str">
            <v>STRH - S.T. DE RECURSOS HUMANOS</v>
          </cell>
          <cell r="I323" t="str">
            <v>Paula Tatiana Arenas Gonzalez - pparenas1</v>
          </cell>
          <cell r="J323" t="str">
            <v>Jorge Enrique Sepulveda Afanador - pjsepulv1</v>
          </cell>
          <cell r="K323">
            <v>43018</v>
          </cell>
          <cell r="L323">
            <v>43069</v>
          </cell>
          <cell r="M323" t="str">
            <v>Auditorias Sistemas Integrados</v>
          </cell>
          <cell r="N323" t="str">
            <v>Auditorias Sistemas Integrados</v>
          </cell>
        </row>
        <row r="324">
          <cell r="A324" t="str">
            <v>Accion_1027</v>
          </cell>
          <cell r="B324" t="str">
            <v>Modificar el Instructivo IN-TH-06, en lo referente a la periodicidad de las reinducciones de acuerdo a lo que se establezca en al PIC</v>
          </cell>
          <cell r="C324" t="str">
            <v>Reinducciones PIC</v>
          </cell>
          <cell r="D324" t="str">
            <v>Terminado</v>
          </cell>
          <cell r="E324">
            <v>100</v>
          </cell>
          <cell r="F324" t="str">
            <v>Interno</v>
          </cell>
          <cell r="G324" t="str">
            <v>Yully Maritza Montenegro Suarez - cymonten1</v>
          </cell>
          <cell r="H324" t="str">
            <v>STRH - S.T. DE RECURSOS HUMANOS</v>
          </cell>
          <cell r="I324" t="str">
            <v>Paula Tatiana Arenas Gonzalez - pparenas1</v>
          </cell>
          <cell r="J324" t="str">
            <v>Jorge Enrique Sepulveda Afanador - pjsepulv1</v>
          </cell>
          <cell r="K324">
            <v>43018</v>
          </cell>
          <cell r="L324">
            <v>43100</v>
          </cell>
          <cell r="M324" t="str">
            <v>Auditorias Sistemas Integrados</v>
          </cell>
          <cell r="N324" t="str">
            <v>Auditorias Sistemas Integrados</v>
          </cell>
        </row>
        <row r="325">
          <cell r="A325" t="str">
            <v>Accion_1028</v>
          </cell>
          <cell r="B325" t="str">
            <v>Actualizar documento CPEO01_CARACTERIZACION_PROCESOS_EJECUCION_OBRAS_V_2</v>
          </cell>
          <cell r="C325" t="str">
            <v>Actualización Caracterización proceso de Ejecución de Obra</v>
          </cell>
          <cell r="D325" t="str">
            <v>En Progreso</v>
          </cell>
          <cell r="E325">
            <v>0</v>
          </cell>
          <cell r="F325" t="str">
            <v>Interno</v>
          </cell>
          <cell r="G325" t="str">
            <v>Diego Fernando Aparicio Fuentes - pdaparic1</v>
          </cell>
          <cell r="H325" t="str">
            <v>DTC - DIRECCIÓN TÉCNICA DE CONSTRUCCIONES</v>
          </cell>
          <cell r="I325" t="str">
            <v>Cesar Augusto Reyes Riano - pcreyesr1</v>
          </cell>
          <cell r="J325" t="str">
            <v>Habib Leonardo Mejia Rivera - chmejiar1</v>
          </cell>
          <cell r="K325">
            <v>43021</v>
          </cell>
          <cell r="L325">
            <v>43311</v>
          </cell>
          <cell r="M325" t="str">
            <v>Auditorias Sistemas Integrados</v>
          </cell>
          <cell r="N325" t="str">
            <v>Auditorias Sistemas Integrados</v>
          </cell>
        </row>
        <row r="326">
          <cell r="A326" t="str">
            <v>Accion_1029</v>
          </cell>
          <cell r="B326" t="str">
            <v>Realizar reunión con el acompañamiento de la OAP y la participación de los Subdirectores Generales de la SGDU y la SGI para revisar el alcance estratégico del proceso y analizar el personal requerido para la actualización de documentos del proceso.</v>
          </cell>
          <cell r="C326" t="str">
            <v>Debilidades en la determinación de los criterios y métodos necesarios para asegurarse de que tanto la operación, como el control del proceso sean eficaces y eficientes,</v>
          </cell>
          <cell r="D326" t="str">
            <v>En Progreso</v>
          </cell>
          <cell r="E326">
            <v>0</v>
          </cell>
          <cell r="F326" t="str">
            <v>Interno</v>
          </cell>
          <cell r="G326" t="str">
            <v>Consuelo Mercedes Russi Suarez - ccrussis1</v>
          </cell>
          <cell r="H326" t="str">
            <v>SGDU - SUBDIRECCIÓN GENERAL DESARROLLO URBANO</v>
          </cell>
          <cell r="I326" t="str">
            <v>Rafael Eduardo Abuchaibe Lopez - prabucha1</v>
          </cell>
          <cell r="J326" t="str">
            <v>Blanca Nubia Penuela Roa - cbpenuel1</v>
          </cell>
          <cell r="K326">
            <v>43034</v>
          </cell>
          <cell r="L326">
            <v>43251</v>
          </cell>
          <cell r="M326" t="str">
            <v>Auditorias Sistemas Integrados</v>
          </cell>
          <cell r="N326" t="str">
            <v>Auditorias Sistemas Integrados</v>
          </cell>
        </row>
        <row r="327">
          <cell r="A327" t="str">
            <v>Accion_1030</v>
          </cell>
          <cell r="B327" t="str">
            <v>Revisar, actualizar, modificar y/o retirar, la Guía GU-IN-01 de Intervención de Infraestructura Vial y Espacio Público a Cargo de Terceros.</v>
          </cell>
          <cell r="C327" t="str">
            <v>Debilidades en la determinación de los criterios y métodos necesarios para asegurarse de que tanto la operación, como el control del proceso sean eficaces y eficientes,</v>
          </cell>
          <cell r="D327" t="str">
            <v>En Progreso</v>
          </cell>
          <cell r="E327">
            <v>0</v>
          </cell>
          <cell r="F327" t="str">
            <v>Interno</v>
          </cell>
          <cell r="G327" t="str">
            <v>Consuelo Mercedes Russi Suarez - ccrussis1</v>
          </cell>
          <cell r="H327" t="str">
            <v>SGDU - SUBDIRECCIÓN GENERAL DESARROLLO URBANO</v>
          </cell>
          <cell r="I327" t="str">
            <v>Rafael Eduardo Abuchaibe Lopez - prabucha1</v>
          </cell>
          <cell r="J327" t="str">
            <v>Blanca Nubia Penuela Roa - cbpenuel1</v>
          </cell>
          <cell r="K327">
            <v>43034</v>
          </cell>
          <cell r="L327">
            <v>43398</v>
          </cell>
          <cell r="M327" t="str">
            <v>Auditorias Sistemas Integrados</v>
          </cell>
          <cell r="N327" t="str">
            <v>Auditorias Sistemas Integrados</v>
          </cell>
        </row>
        <row r="328">
          <cell r="A328" t="str">
            <v>Accion_1031</v>
          </cell>
          <cell r="B328" t="str">
            <v>Revisar, actualizar, modificar y/o retirar, la Guía GU-IN-02 de Coordinación IDU, ESP y TIC en proyectos de Infraestructura de Transporte.</v>
          </cell>
          <cell r="C328" t="str">
            <v>Debilidades en la determinación de los criterios y métodos necesarios para asegurarse de que tanto la operación, como el control del proceso sean eficaces y eficientes,</v>
          </cell>
          <cell r="D328" t="str">
            <v>En Progreso</v>
          </cell>
          <cell r="E328">
            <v>0</v>
          </cell>
          <cell r="F328" t="str">
            <v>Interno</v>
          </cell>
          <cell r="G328" t="str">
            <v>Consuelo Mercedes Russi Suarez - ccrussis1</v>
          </cell>
          <cell r="H328" t="str">
            <v>SGDU - SUBDIRECCIÓN GENERAL DESARROLLO URBANO</v>
          </cell>
          <cell r="I328" t="str">
            <v>Rafael Eduardo Abuchaibe Lopez - prabucha1</v>
          </cell>
          <cell r="J328" t="str">
            <v>Blanca Nubia Penuela Roa - cbpenuel1</v>
          </cell>
          <cell r="K328">
            <v>43033</v>
          </cell>
          <cell r="L328">
            <v>43399</v>
          </cell>
          <cell r="M328" t="str">
            <v>Auditorias Sistemas Integrados</v>
          </cell>
          <cell r="N328" t="str">
            <v>Auditorias Sistemas Integrados</v>
          </cell>
        </row>
        <row r="329">
          <cell r="A329" t="str">
            <v>Accion_1032</v>
          </cell>
          <cell r="B329" t="str">
            <v>Revisar, actualizar, modificar y/o retirar, el Instructivo IN-IN-014 de Coordinación de Elaboración, Suscripción Ejecución y Terminación de Convenios y Contratos Interadministrativos.</v>
          </cell>
          <cell r="C329" t="str">
            <v>Debilidades en la determinación de los criterios y métodos necesarios para asegurarse de que tanto la operación, como el control del proceso sean eficaces y eficientes,</v>
          </cell>
          <cell r="D329" t="str">
            <v>En Progreso</v>
          </cell>
          <cell r="E329">
            <v>0</v>
          </cell>
          <cell r="F329" t="str">
            <v>Interno</v>
          </cell>
          <cell r="G329" t="str">
            <v>Consuelo Mercedes Russi Suarez - ccrussis1</v>
          </cell>
          <cell r="H329" t="str">
            <v>SGDU - SUBDIRECCIÓN GENERAL DESARROLLO URBANO</v>
          </cell>
          <cell r="I329" t="str">
            <v>Rafael Eduardo Abuchaibe Lopez - prabucha1</v>
          </cell>
          <cell r="J329" t="str">
            <v>Blanca Nubia Penuela Roa - cbpenuel1</v>
          </cell>
          <cell r="K329">
            <v>43034</v>
          </cell>
          <cell r="L329">
            <v>43398</v>
          </cell>
          <cell r="M329" t="str">
            <v>Auditorias Sistemas Integrados</v>
          </cell>
          <cell r="N329" t="str">
            <v>Auditorias Sistemas Integrados</v>
          </cell>
        </row>
        <row r="330">
          <cell r="A330" t="str">
            <v>Accion_1033</v>
          </cell>
          <cell r="B330" t="str">
            <v>Revisar, actualizar, modificar y/o retirar, el Procedimiento 2-GPM-TM-3-3.6 de Gestión de Certificados de Disponibilidad Presupuestal para Proyectos Transmilenio.</v>
          </cell>
          <cell r="C330" t="str">
            <v>Debilidades en la determinación de los criterios y métodos necesarios para asegurarse de que tanto la operación, como el control del proceso sean eficaces y eficientes,</v>
          </cell>
          <cell r="D330" t="str">
            <v>En Progreso</v>
          </cell>
          <cell r="E330">
            <v>0</v>
          </cell>
          <cell r="F330" t="str">
            <v>Interno</v>
          </cell>
          <cell r="G330" t="str">
            <v>Consuelo Mercedes Russi Suarez - ccrussis1</v>
          </cell>
          <cell r="H330" t="str">
            <v>SGI - SUBDIRECCIÓN GENERAL DE INFRAESTRUCTURA</v>
          </cell>
          <cell r="I330" t="str">
            <v>Edgar Francisco Uribe Ramos - peuriber1</v>
          </cell>
          <cell r="J330" t="str">
            <v>Claudia Ximena Moya Hederich - ccmoyahe1</v>
          </cell>
          <cell r="K330">
            <v>43034</v>
          </cell>
          <cell r="L330">
            <v>43398</v>
          </cell>
          <cell r="M330" t="str">
            <v>Auditorias Sistemas Integrados</v>
          </cell>
          <cell r="N330" t="str">
            <v>Auditorias Sistemas Integrados</v>
          </cell>
        </row>
        <row r="331">
          <cell r="A331" t="str">
            <v>Accion_1034</v>
          </cell>
          <cell r="B331" t="str">
            <v>Revisar, actualizar, modificar y/o retirar, el Instructivo IN-IN-01 de Coordinación de Convenios Interadministrativos para Intervención de la Infraestructura Vial y Espacio Público.</v>
          </cell>
          <cell r="C331" t="str">
            <v>Debilidades en la determinación de los criterios y métodos necesarios para asegurarse de que tanto la operación, como el control del proceso sean eficaces y eficientes,</v>
          </cell>
          <cell r="D331" t="str">
            <v>En Progreso</v>
          </cell>
          <cell r="E331">
            <v>0</v>
          </cell>
          <cell r="F331" t="str">
            <v>Interno</v>
          </cell>
          <cell r="G331" t="str">
            <v>Consuelo Mercedes Russi Suarez - ccrussis1</v>
          </cell>
          <cell r="H331" t="str">
            <v>SGI - SUBDIRECCIÓN GENERAL DE INFRAESTRUCTURA</v>
          </cell>
          <cell r="I331" t="str">
            <v>Edgar Francisco Uribe Ramos - peuriber1</v>
          </cell>
          <cell r="J331" t="str">
            <v>Claudia Ximena Moya Hederich - ccmoyahe1</v>
          </cell>
          <cell r="K331">
            <v>43034</v>
          </cell>
          <cell r="L331">
            <v>43398</v>
          </cell>
          <cell r="M331" t="str">
            <v>Auditorias Sistemas Integrados</v>
          </cell>
          <cell r="N331" t="str">
            <v>Auditorias Sistemas Integrados</v>
          </cell>
        </row>
        <row r="332">
          <cell r="A332" t="str">
            <v>Accion_1035</v>
          </cell>
          <cell r="B332" t="str">
            <v>Revisar, ajustar y/o actualizar el marco normativo contemplado en el normograma frente a lo establecido en los procedimientos, guías e instructivos asociados al proceso, con la participación del equipo de personal de la SGDU y SGI que interviene en el proceso.</v>
          </cell>
          <cell r="C332" t="str">
            <v>Revisión del marco normativo</v>
          </cell>
          <cell r="D332" t="str">
            <v>Cerrado</v>
          </cell>
          <cell r="E332">
            <v>100</v>
          </cell>
          <cell r="F332" t="str">
            <v>Interno</v>
          </cell>
          <cell r="G332" t="str">
            <v>Consuelo Mercedes Russi Suarez - ccrussis1</v>
          </cell>
          <cell r="H332" t="str">
            <v>SGDU - SUBDIRECCIÓN GENERAL DESARROLLO URBANO</v>
          </cell>
          <cell r="I332" t="str">
            <v>Rafael Eduardo Abuchaibe Lopez - prabucha1</v>
          </cell>
          <cell r="J332" t="str">
            <v>Blanca Nubia Penuela Roa - cbpenuel1</v>
          </cell>
          <cell r="K332">
            <v>43034</v>
          </cell>
          <cell r="L332">
            <v>43100</v>
          </cell>
          <cell r="M332" t="str">
            <v>Auditorias Sistemas Integrados</v>
          </cell>
          <cell r="N332" t="str">
            <v>Auditorias Sistemas Integrados</v>
          </cell>
        </row>
        <row r="333">
          <cell r="A333" t="str">
            <v>Accion_1036</v>
          </cell>
          <cell r="B333" t="str">
            <v>Remitir a la SGJ, el normograma ajustado y/o actualizado para su revisión, visto bueno y posterior publicación en la intranet - mapa de procesos.</v>
          </cell>
          <cell r="C333" t="str">
            <v>Revisión del marco normativo</v>
          </cell>
          <cell r="D333" t="str">
            <v>Cerrado</v>
          </cell>
          <cell r="E333">
            <v>100</v>
          </cell>
          <cell r="F333" t="str">
            <v>Interno</v>
          </cell>
          <cell r="G333" t="str">
            <v>Consuelo Mercedes Russi Suarez - ccrussis1</v>
          </cell>
          <cell r="H333" t="str">
            <v>SGDU - SUBDIRECCIÓN GENERAL DESARROLLO URBANO</v>
          </cell>
          <cell r="I333" t="str">
            <v>Rafael Eduardo Abuchaibe Lopez - prabucha1</v>
          </cell>
          <cell r="J333" t="str">
            <v>Blanca Nubia Penuela Roa - cbpenuel1</v>
          </cell>
          <cell r="K333">
            <v>43034</v>
          </cell>
          <cell r="L333">
            <v>43100</v>
          </cell>
          <cell r="M333" t="str">
            <v>Auditorias Sistemas Integrados</v>
          </cell>
          <cell r="N333" t="str">
            <v>Auditorias Sistemas Integrados</v>
          </cell>
        </row>
        <row r="334">
          <cell r="A334" t="str">
            <v>Accion_1037</v>
          </cell>
          <cell r="B334" t="str">
            <v>Solicitar socialización sobre el manejo de archivos físicos y magnéticos a la Subdirección Técnica de Recursos Físicos y a la Subdirección Técnica de Recursos Tecnológicos.</v>
          </cell>
          <cell r="C334" t="str">
            <v>No conformidad numeral 4.2.4 control de registros</v>
          </cell>
          <cell r="D334" t="str">
            <v>Terminado</v>
          </cell>
          <cell r="E334">
            <v>100</v>
          </cell>
          <cell r="F334" t="str">
            <v>Interno</v>
          </cell>
          <cell r="G334" t="str">
            <v>Fernando Garavito Guerra - pfgaravi1</v>
          </cell>
          <cell r="H334" t="str">
            <v>DTE - DIRECCIÓN TÉCNICA ESTRATEGICA</v>
          </cell>
          <cell r="I334" t="str">
            <v>Joanny Camelo Yepez - pjcamelo1</v>
          </cell>
          <cell r="J334" t="str">
            <v>Sandra Yazmin Espinosa Valbuena - csespino1</v>
          </cell>
          <cell r="K334">
            <v>43024</v>
          </cell>
          <cell r="L334">
            <v>43100</v>
          </cell>
          <cell r="M334" t="str">
            <v>Auditorias Sistemas Integrados</v>
          </cell>
          <cell r="N334" t="str">
            <v>Auditorias Sistemas Integrados</v>
          </cell>
        </row>
        <row r="335">
          <cell r="A335" t="str">
            <v>Accion_1038</v>
          </cell>
          <cell r="B335" t="str">
            <v>Solicitar revisión de ajuste a las tablas de retención documental de la DTE a la Subdirección Técnica de Recursos Físicos STRF</v>
          </cell>
          <cell r="C335" t="str">
            <v>No conformidad numeral 4.2.4 control de registros</v>
          </cell>
          <cell r="D335" t="str">
            <v>Terminado</v>
          </cell>
          <cell r="E335">
            <v>100</v>
          </cell>
          <cell r="F335" t="str">
            <v>Interno</v>
          </cell>
          <cell r="G335" t="str">
            <v>Fernando Garavito Guerra - pfgaravi1</v>
          </cell>
          <cell r="H335" t="str">
            <v>DTE - DIRECCIÓN TÉCNICA ESTRATEGICA</v>
          </cell>
          <cell r="I335" t="str">
            <v>Joanny Camelo Yepez - pjcamelo1</v>
          </cell>
          <cell r="J335" t="str">
            <v>Sandra Yazmin Espinosa Valbuena - csespino1</v>
          </cell>
          <cell r="K335">
            <v>43024</v>
          </cell>
          <cell r="L335">
            <v>43100</v>
          </cell>
          <cell r="M335" t="str">
            <v>Auditorias Sistemas Integrados</v>
          </cell>
          <cell r="N335" t="str">
            <v>Auditorias Sistemas Integrados</v>
          </cell>
        </row>
        <row r="336">
          <cell r="A336" t="str">
            <v>Accion_1039</v>
          </cell>
          <cell r="B336" t="str">
            <v>Actualizar la caracterización del proceso de Gestión Social y Participación Ciudadana</v>
          </cell>
          <cell r="C336" t="str">
            <v>Documentación desactualizada</v>
          </cell>
          <cell r="D336" t="str">
            <v>Terminado</v>
          </cell>
          <cell r="E336">
            <v>100</v>
          </cell>
          <cell r="F336" t="str">
            <v>Interno</v>
          </cell>
          <cell r="G336" t="str">
            <v>Camilo Oswaldo Barajas Sierra - pcbaraja1</v>
          </cell>
          <cell r="H336" t="str">
            <v>OTC - OFICINA ATENCIÓN AL CIUDADANO</v>
          </cell>
          <cell r="I336" t="str">
            <v>Lucy Molano Rodriguez - plmolano1</v>
          </cell>
          <cell r="J336" t="str">
            <v>Luisa Fernanda Aguilar Peña - plaguila2</v>
          </cell>
          <cell r="K336">
            <v>43009</v>
          </cell>
          <cell r="L336">
            <v>43100</v>
          </cell>
          <cell r="M336" t="str">
            <v>Auditorias Sistemas Integrados</v>
          </cell>
          <cell r="N336" t="str">
            <v>Auditorias Sistemas Integrados</v>
          </cell>
        </row>
        <row r="337">
          <cell r="A337" t="str">
            <v>Accion_1040</v>
          </cell>
          <cell r="B337" t="str">
            <v>Construir dos procedimientos de Gestión Social, uno para la etapa de Factibilidad y Estudios y Diseños y otro para las etapas de Construcción y Mantenimiento</v>
          </cell>
          <cell r="C337" t="str">
            <v>Documentación desactualizada</v>
          </cell>
          <cell r="D337" t="str">
            <v>En Progreso</v>
          </cell>
          <cell r="E337">
            <v>0</v>
          </cell>
          <cell r="F337" t="str">
            <v>Interno</v>
          </cell>
          <cell r="G337" t="str">
            <v>Camilo Oswaldo Barajas Sierra - pcbaraja1</v>
          </cell>
          <cell r="H337" t="str">
            <v>OTC - OFICINA ATENCIÓN AL CIUDADANO</v>
          </cell>
          <cell r="I337" t="str">
            <v>Lucy Molano Rodriguez - plmolano1</v>
          </cell>
          <cell r="J337" t="str">
            <v>Luisa Fernanda Aguilar Peña - plaguila2</v>
          </cell>
          <cell r="K337">
            <v>43009</v>
          </cell>
          <cell r="L337">
            <v>43250</v>
          </cell>
          <cell r="M337" t="str">
            <v>Auditorias Sistemas Integrados</v>
          </cell>
          <cell r="N337" t="str">
            <v>Auditorias Sistemas Integrados</v>
          </cell>
        </row>
        <row r="338">
          <cell r="A338" t="str">
            <v>Accion_1041</v>
          </cell>
          <cell r="B338" t="str">
            <v>Actualizar la cartilla de trámites y servicios y publicar versión actualizada en intranet e internet</v>
          </cell>
          <cell r="C338" t="str">
            <v>Documentación desactualizada</v>
          </cell>
          <cell r="D338" t="str">
            <v>Terminado</v>
          </cell>
          <cell r="E338">
            <v>100</v>
          </cell>
          <cell r="F338" t="str">
            <v>Interno</v>
          </cell>
          <cell r="G338" t="str">
            <v>Camilo Oswaldo Barajas Sierra - pcbaraja1</v>
          </cell>
          <cell r="H338" t="str">
            <v>OTC - OFICINA ATENCIÓN AL CIUDADANO</v>
          </cell>
          <cell r="I338" t="str">
            <v>Lucy Molano Rodriguez - plmolano1</v>
          </cell>
          <cell r="J338" t="str">
            <v>Luisa Fernanda Aguilar Peña - plaguila2</v>
          </cell>
          <cell r="K338">
            <v>43009</v>
          </cell>
          <cell r="L338">
            <v>43069</v>
          </cell>
          <cell r="M338" t="str">
            <v>Auditorias Sistemas Integrados</v>
          </cell>
          <cell r="N338" t="str">
            <v>Auditorias Sistemas Integrados</v>
          </cell>
        </row>
        <row r="339">
          <cell r="A339" t="str">
            <v>Accion_1042</v>
          </cell>
          <cell r="B339" t="str">
            <v>Solicitar a OAP la publicación en intranet del seguimiento al plan de tratamiento de riesgos remitido el 6 de septiembre por correo electrónico.</v>
          </cell>
          <cell r="C339" t="str">
            <v>Planes de tratamiento sin actualizar</v>
          </cell>
          <cell r="D339" t="str">
            <v>Terminado</v>
          </cell>
          <cell r="E339">
            <v>100</v>
          </cell>
          <cell r="F339" t="str">
            <v>Interno</v>
          </cell>
          <cell r="G339" t="str">
            <v>Camilo Oswaldo Barajas Sierra - pcbaraja1</v>
          </cell>
          <cell r="H339" t="str">
            <v>OTC - OFICINA ATENCIÓN AL CIUDADANO</v>
          </cell>
          <cell r="I339" t="str">
            <v>Lucy Molano Rodriguez - plmolano1</v>
          </cell>
          <cell r="J339" t="str">
            <v>Luisa Fernanda Aguilar Peña - plaguila2</v>
          </cell>
          <cell r="K339">
            <v>43009</v>
          </cell>
          <cell r="L339">
            <v>43069</v>
          </cell>
          <cell r="M339" t="str">
            <v>Auditorias Sistemas Integrados</v>
          </cell>
          <cell r="N339" t="str">
            <v>Auditorias Sistemas Integrados</v>
          </cell>
        </row>
        <row r="340">
          <cell r="A340" t="str">
            <v>Accion_1043</v>
          </cell>
          <cell r="B340" t="str">
            <v>Revisar en su totalidad el procedimiento "PR-CI-01 Aplicación de la Garantía Única en su Amparo Estabilidad y Calidad de contratos de obra", a fin de actualizar el marco normativo e identificar si requiere alguna modificación adicional.</v>
          </cell>
          <cell r="C340" t="str">
            <v>CAMBIOS EN LA NORMATIVIDAD DEL PROCEDIMIENTO</v>
          </cell>
          <cell r="D340" t="str">
            <v>Cerrado</v>
          </cell>
          <cell r="E340">
            <v>100</v>
          </cell>
          <cell r="F340" t="str">
            <v>Interno</v>
          </cell>
          <cell r="G340" t="str">
            <v>Fabio Luis Ayala Rodriguez - pfayalar1</v>
          </cell>
          <cell r="H340" t="str">
            <v>DTAI - D. TÉCNICA DE ADMON INFRAESTRUCTURA</v>
          </cell>
          <cell r="I340" t="str">
            <v>Gustavo Montano Rodriguez - pgmontan1</v>
          </cell>
          <cell r="J340" t="str">
            <v>Pilar Perez Mesa - cpperezm1</v>
          </cell>
          <cell r="K340">
            <v>43038</v>
          </cell>
          <cell r="L340">
            <v>43190</v>
          </cell>
          <cell r="M340" t="str">
            <v>Auditorias Sistemas Integrados</v>
          </cell>
          <cell r="N340" t="str">
            <v>Auditorias Sistemas Integrados</v>
          </cell>
        </row>
        <row r="341">
          <cell r="A341" t="str">
            <v>Accion_1044</v>
          </cell>
          <cell r="B341" t="str">
            <v>Actualizar el procedimiento PRPE03 DIRECCIONAMIENTO_ESTRATÉGICO, para incluir la consolidación final de un informe y su respectiva socialización</v>
          </cell>
          <cell r="C341" t="str">
            <v>Seguimiento Plataforma Estratégica</v>
          </cell>
          <cell r="D341" t="str">
            <v>En Progreso</v>
          </cell>
          <cell r="E341">
            <v>0</v>
          </cell>
          <cell r="F341" t="str">
            <v>Interno</v>
          </cell>
          <cell r="G341" t="str">
            <v>Yully Maritza Montenegro Suarez - cymonten1</v>
          </cell>
          <cell r="H341" t="str">
            <v>OAP - OFICINA ASESORA DE PLANEACIÓN</v>
          </cell>
          <cell r="I341" t="str">
            <v>Isauro Cabrera Vega - picabrer1</v>
          </cell>
          <cell r="J341" t="str">
            <v>Paula Juliana Serrano Serrano - cpserran1</v>
          </cell>
          <cell r="K341">
            <v>43069</v>
          </cell>
          <cell r="L341">
            <v>43220</v>
          </cell>
          <cell r="M341" t="str">
            <v>Auditorias Sistemas Integrados</v>
          </cell>
          <cell r="N341" t="str">
            <v>Auditorias Sistemas Integrados</v>
          </cell>
        </row>
        <row r="342">
          <cell r="A342" t="str">
            <v>Accion_1045</v>
          </cell>
          <cell r="B342" t="str">
            <v>1. Sensbilización de los cambios mas relevantes en la metodología de riesgos.</v>
          </cell>
          <cell r="C342" t="str">
            <v>Metodología Gestión de Riesgos</v>
          </cell>
          <cell r="D342" t="str">
            <v>En Progreso</v>
          </cell>
          <cell r="E342">
            <v>0</v>
          </cell>
          <cell r="F342" t="str">
            <v>Interno</v>
          </cell>
          <cell r="G342" t="str">
            <v>Yully Maritza Montenegro Suarez - cymonten1</v>
          </cell>
          <cell r="H342" t="str">
            <v>OAP - OFICINA ASESORA DE PLANEACIÓN</v>
          </cell>
          <cell r="I342" t="str">
            <v>Isauro Cabrera Vega - picabrer1</v>
          </cell>
          <cell r="J342" t="str">
            <v>Paula Juliana Serrano Serrano - cpserran1</v>
          </cell>
          <cell r="K342">
            <v>43132</v>
          </cell>
          <cell r="L342">
            <v>43220</v>
          </cell>
          <cell r="M342" t="str">
            <v>Auditorias Sistemas Integrados</v>
          </cell>
          <cell r="N342" t="str">
            <v>Auditorias Sistemas Integrados</v>
          </cell>
        </row>
        <row r="343">
          <cell r="A343" t="str">
            <v>Accion_1046</v>
          </cell>
          <cell r="B343" t="str">
            <v>2. Revisión de los instrumentos asociados a la descripción de los controles de los riesgos y si es pertinente realizar los ajustes a la metodología.</v>
          </cell>
          <cell r="C343" t="str">
            <v>Metodología Gestión de Riesgos</v>
          </cell>
          <cell r="D343" t="str">
            <v>En Progreso</v>
          </cell>
          <cell r="E343">
            <v>0</v>
          </cell>
          <cell r="F343" t="str">
            <v>Interno</v>
          </cell>
          <cell r="G343" t="str">
            <v>Yully Maritza Montenegro Suarez - cymonten1</v>
          </cell>
          <cell r="H343" t="str">
            <v>OAP - OFICINA ASESORA DE PLANEACIÓN</v>
          </cell>
          <cell r="I343" t="str">
            <v>Isauro Cabrera Vega - picabrer1</v>
          </cell>
          <cell r="J343" t="str">
            <v>Paula Juliana Serrano Serrano - cpserran1</v>
          </cell>
          <cell r="K343">
            <v>43132</v>
          </cell>
          <cell r="L343">
            <v>43220</v>
          </cell>
          <cell r="M343" t="str">
            <v>Auditorias Sistemas Integrados</v>
          </cell>
          <cell r="N343" t="str">
            <v>Auditorias Sistemas Integrados</v>
          </cell>
        </row>
        <row r="344">
          <cell r="A344" t="str">
            <v>Accion_1047</v>
          </cell>
          <cell r="B344" t="str">
            <v>Informar por Memorando al a DTGC, la necesidad de incluir para los contratos como el mencionado en este hallazgo, para que se incluya como clausula general, lo relacionado como Acuerdos de confidencialidad.</v>
          </cell>
          <cell r="C344" t="str">
            <v>Acuerdos de Confidencialidad</v>
          </cell>
          <cell r="D344" t="str">
            <v>Terminado</v>
          </cell>
          <cell r="E344">
            <v>100</v>
          </cell>
          <cell r="F344" t="str">
            <v>Interno</v>
          </cell>
          <cell r="G344" t="str">
            <v>Yully Maritza Montenegro Suarez - cymonten1</v>
          </cell>
          <cell r="H344" t="str">
            <v>OAP - OFICINA ASESORA DE PLANEACIÓN</v>
          </cell>
          <cell r="I344" t="str">
            <v>Isauro Cabrera Vega - picabrer1</v>
          </cell>
          <cell r="J344" t="str">
            <v>Paula Juliana Serrano Serrano - cpserran1</v>
          </cell>
          <cell r="K344">
            <v>43040</v>
          </cell>
          <cell r="L344">
            <v>43069</v>
          </cell>
          <cell r="M344" t="str">
            <v>Auditorias Sistemas Integrados</v>
          </cell>
          <cell r="N344" t="str">
            <v>Auditorias Sistemas Integrados</v>
          </cell>
        </row>
        <row r="345">
          <cell r="A345" t="str">
            <v>Accion_1048</v>
          </cell>
          <cell r="B345" t="str">
            <v>1. Inclusión en el normograma de las normas asociadas al PDD, estatuto de Planeación, presupuesto, resolución manual de riesgos, conforme al hallazgo de la auditoría.</v>
          </cell>
          <cell r="C345" t="str">
            <v>Control de Documentos</v>
          </cell>
          <cell r="D345" t="str">
            <v>Terminado</v>
          </cell>
          <cell r="E345">
            <v>100</v>
          </cell>
          <cell r="F345" t="str">
            <v>Interno</v>
          </cell>
          <cell r="G345" t="str">
            <v>Yully Maritza Montenegro Suarez - cymonten1</v>
          </cell>
          <cell r="H345" t="str">
            <v>OAP - OFICINA ASESORA DE PLANEACIÓN</v>
          </cell>
          <cell r="I345" t="str">
            <v>Isauro Cabrera Vega - picabrer1</v>
          </cell>
          <cell r="J345" t="str">
            <v>Paula Juliana Serrano Serrano - cpserran1</v>
          </cell>
          <cell r="K345">
            <v>43040</v>
          </cell>
          <cell r="L345">
            <v>43159</v>
          </cell>
          <cell r="M345" t="str">
            <v>Auditorias Sistemas Integrados</v>
          </cell>
          <cell r="N345" t="str">
            <v>Auditorias Sistemas Integrados</v>
          </cell>
        </row>
        <row r="346">
          <cell r="A346" t="str">
            <v>Accion_1049</v>
          </cell>
          <cell r="B346" t="str">
            <v>2. Se realizó el retiro de la Matriz de riesgos desactualizada en el mes de septiembre de 2017. Actualizar en la intranet periódicamente las matrices de riesgos conforme a los cambios que se presentan en las mismas.</v>
          </cell>
          <cell r="C346" t="str">
            <v>Control de Documentos</v>
          </cell>
          <cell r="D346" t="str">
            <v>Terminado</v>
          </cell>
          <cell r="E346">
            <v>100</v>
          </cell>
          <cell r="F346" t="str">
            <v>Interno</v>
          </cell>
          <cell r="G346" t="str">
            <v>Yully Maritza Montenegro Suarez - cymonten1</v>
          </cell>
          <cell r="H346" t="str">
            <v>OAP - OFICINA ASESORA DE PLANEACIÓN</v>
          </cell>
          <cell r="I346" t="str">
            <v>Isauro Cabrera Vega - picabrer1</v>
          </cell>
          <cell r="J346" t="str">
            <v>Paula Juliana Serrano Serrano - cpserran1</v>
          </cell>
          <cell r="K346">
            <v>43040</v>
          </cell>
          <cell r="L346">
            <v>43159</v>
          </cell>
          <cell r="M346" t="str">
            <v>Auditorias Sistemas Integrados</v>
          </cell>
          <cell r="N346" t="str">
            <v>Auditorias Sistemas Integrados</v>
          </cell>
        </row>
        <row r="347">
          <cell r="A347" t="str">
            <v>Accion_1050</v>
          </cell>
          <cell r="B347" t="str">
            <v>3. Se realizará sensiblización al profesional contratista que publicó el manual de riesgos para el adecuado registro de las fechas para posteriores actualizaciones de documentos.</v>
          </cell>
          <cell r="C347" t="str">
            <v>Control de Documentos</v>
          </cell>
          <cell r="D347" t="str">
            <v>Terminado</v>
          </cell>
          <cell r="E347">
            <v>100</v>
          </cell>
          <cell r="F347" t="str">
            <v>Interno</v>
          </cell>
          <cell r="G347" t="str">
            <v>Yully Maritza Montenegro Suarez - cymonten1</v>
          </cell>
          <cell r="H347" t="str">
            <v>OAP - OFICINA ASESORA DE PLANEACIÓN</v>
          </cell>
          <cell r="I347" t="str">
            <v>Isauro Cabrera Vega - picabrer1</v>
          </cell>
          <cell r="J347" t="str">
            <v>Paula Juliana Serrano Serrano - cpserran1</v>
          </cell>
          <cell r="K347">
            <v>43040</v>
          </cell>
          <cell r="L347">
            <v>43159</v>
          </cell>
          <cell r="M347" t="str">
            <v>Auditorias Sistemas Integrados</v>
          </cell>
          <cell r="N347" t="str">
            <v>Auditorias Sistemas Integrados</v>
          </cell>
        </row>
        <row r="348">
          <cell r="A348" t="str">
            <v>Accion_1051</v>
          </cell>
          <cell r="B348" t="str">
            <v>1. Elaborar los informes trimestrales de indicadores por dependencia según los criterios de la guía de seguimiento.</v>
          </cell>
          <cell r="C348" t="str">
            <v>Reporte y seguimiento de indicadores de gestión</v>
          </cell>
          <cell r="D348" t="str">
            <v>En Progreso</v>
          </cell>
          <cell r="E348">
            <v>0</v>
          </cell>
          <cell r="F348" t="str">
            <v>Interno</v>
          </cell>
          <cell r="G348" t="str">
            <v>Yully Maritza Montenegro Suarez - cymonten1</v>
          </cell>
          <cell r="H348" t="str">
            <v>OAP - OFICINA ASESORA DE PLANEACIÓN</v>
          </cell>
          <cell r="I348" t="str">
            <v>Isauro Cabrera Vega - picabrer1</v>
          </cell>
          <cell r="J348" t="str">
            <v>Paula Juliana Serrano Serrano - cpserran1</v>
          </cell>
          <cell r="K348">
            <v>43040</v>
          </cell>
          <cell r="L348">
            <v>43220</v>
          </cell>
          <cell r="M348" t="str">
            <v>Auditorias Sistemas Integrados</v>
          </cell>
          <cell r="N348" t="str">
            <v>Auditorias Sistemas Integrados</v>
          </cell>
        </row>
        <row r="349">
          <cell r="A349" t="str">
            <v>Accion_1052</v>
          </cell>
          <cell r="B349" t="str">
            <v>2. Sensibilización de la nueva guía de seguimiento a la gestión versión 4.0.</v>
          </cell>
          <cell r="C349" t="str">
            <v>Reporte y seguimiento de indicadores de gestión</v>
          </cell>
          <cell r="D349" t="str">
            <v>En Progreso</v>
          </cell>
          <cell r="E349">
            <v>0</v>
          </cell>
          <cell r="F349" t="str">
            <v>Interno</v>
          </cell>
          <cell r="G349" t="str">
            <v>Yully Maritza Montenegro Suarez - cymonten1</v>
          </cell>
          <cell r="H349" t="str">
            <v>OAP - OFICINA ASESORA DE PLANEACIÓN</v>
          </cell>
          <cell r="I349" t="str">
            <v>Isauro Cabrera Vega - picabrer1</v>
          </cell>
          <cell r="J349" t="str">
            <v>Paula Juliana Serrano Serrano - cpserran1</v>
          </cell>
          <cell r="K349">
            <v>43040</v>
          </cell>
          <cell r="L349">
            <v>43220</v>
          </cell>
          <cell r="M349" t="str">
            <v>Auditorias Sistemas Integrados</v>
          </cell>
          <cell r="N349" t="str">
            <v>Auditorias Sistemas Integrados</v>
          </cell>
        </row>
        <row r="350">
          <cell r="A350" t="str">
            <v>Accion_1053</v>
          </cell>
          <cell r="B350" t="str">
            <v>3. Control de las solicitudes de modificación de indicadores y/o metas y las respuestas y decisiones sobre éstas.</v>
          </cell>
          <cell r="C350" t="str">
            <v>Reporte y seguimiento de indicadores de gestión</v>
          </cell>
          <cell r="D350" t="str">
            <v>En Progreso</v>
          </cell>
          <cell r="E350">
            <v>0</v>
          </cell>
          <cell r="F350" t="str">
            <v>Interno</v>
          </cell>
          <cell r="G350" t="str">
            <v>Yully Maritza Montenegro Suarez - cymonten1</v>
          </cell>
          <cell r="H350" t="str">
            <v>OAP - OFICINA ASESORA DE PLANEACIÓN</v>
          </cell>
          <cell r="I350" t="str">
            <v>Isauro Cabrera Vega - picabrer1</v>
          </cell>
          <cell r="J350" t="str">
            <v>Paula Juliana Serrano Serrano - cpserran1</v>
          </cell>
          <cell r="K350">
            <v>43040</v>
          </cell>
          <cell r="L350">
            <v>43220</v>
          </cell>
          <cell r="M350" t="str">
            <v>Auditorias Sistemas Integrados</v>
          </cell>
          <cell r="N350" t="str">
            <v>Auditorias Sistemas Integrados</v>
          </cell>
        </row>
        <row r="351">
          <cell r="A351" t="str">
            <v>Accion_1054</v>
          </cell>
          <cell r="B351" t="str">
            <v>Se procederá a realizar una revisión del tiempo mencionado para el inicio de obras que está en el Proyecto de Acuerdo y se realizarán los ajustes necesarios</v>
          </cell>
          <cell r="C351" t="str">
            <v>INCONSISTENCIA PLAZO INICIO OBRAS</v>
          </cell>
          <cell r="D351" t="str">
            <v>Cerrado</v>
          </cell>
          <cell r="E351">
            <v>100</v>
          </cell>
          <cell r="F351" t="str">
            <v>Interno</v>
          </cell>
          <cell r="G351" t="str">
            <v>Consuelo Mercedes Russi Suarez - ccrussis1</v>
          </cell>
          <cell r="H351" t="str">
            <v>DTAV - DIRECCIÓN TÉCNICA APOYO ALA VALORIZACION</v>
          </cell>
          <cell r="I351" t="str">
            <v>Hernando Arenas Castro - pharenas1</v>
          </cell>
          <cell r="J351" t="str">
            <v>Svetlana Jimenez Pulido - csjimene1</v>
          </cell>
          <cell r="K351">
            <v>43041</v>
          </cell>
          <cell r="L351">
            <v>43098</v>
          </cell>
          <cell r="M351" t="str">
            <v>Gestión</v>
          </cell>
          <cell r="N351" t="str">
            <v>Gestión</v>
          </cell>
        </row>
        <row r="352">
          <cell r="A352" t="str">
            <v>Accion_1055</v>
          </cell>
          <cell r="B352" t="str">
            <v>Se realizará la aclaración técnica de que predios serán exentos de cobro</v>
          </cell>
          <cell r="C352" t="str">
            <v>Revisar las exenciones de que trata el artículo 12</v>
          </cell>
          <cell r="D352" t="str">
            <v>Cerrado</v>
          </cell>
          <cell r="E352">
            <v>100</v>
          </cell>
          <cell r="F352" t="str">
            <v>Interno</v>
          </cell>
          <cell r="G352" t="str">
            <v>Consuelo Mercedes Russi Suarez - ccrussis1</v>
          </cell>
          <cell r="H352" t="str">
            <v>DTAV - DIRECCIÓN TÉCNICA APOYO ALA VALORIZACION</v>
          </cell>
          <cell r="I352" t="str">
            <v>Hernando Arenas Castro - pharenas1</v>
          </cell>
          <cell r="J352" t="str">
            <v>Svetlana Jimenez Pulido - csjimene1</v>
          </cell>
          <cell r="K352">
            <v>43041</v>
          </cell>
          <cell r="L352">
            <v>43098</v>
          </cell>
          <cell r="M352" t="str">
            <v>Gestión</v>
          </cell>
          <cell r="N352" t="str">
            <v>Gestión</v>
          </cell>
        </row>
        <row r="353">
          <cell r="A353" t="str">
            <v>Accion_1056</v>
          </cell>
          <cell r="B353" t="str">
            <v>Se recomendará al área técnica que los proyectos de obra a ser incluidos en los proyectos de Acuerdo de valorización cuenten con estudios y diseños actualizados</v>
          </cell>
          <cell r="C353" t="str">
            <v>Proyectos que como resultado de estudios y diseños generen Costos superiores al monto asignado</v>
          </cell>
          <cell r="D353" t="str">
            <v>Cerrado</v>
          </cell>
          <cell r="E353">
            <v>100</v>
          </cell>
          <cell r="F353" t="str">
            <v>Interno</v>
          </cell>
          <cell r="G353" t="str">
            <v>Consuelo Mercedes Russi Suarez - ccrussis1</v>
          </cell>
          <cell r="H353" t="str">
            <v>DTAV - DIRECCIÓN TÉCNICA APOYO ALA VALORIZACION</v>
          </cell>
          <cell r="I353" t="str">
            <v>Hernando Arenas Castro - pharenas1</v>
          </cell>
          <cell r="J353" t="str">
            <v>Svetlana Jimenez Pulido - csjimene1</v>
          </cell>
          <cell r="K353">
            <v>43041</v>
          </cell>
          <cell r="L353">
            <v>43098</v>
          </cell>
          <cell r="M353" t="str">
            <v>Gestión</v>
          </cell>
          <cell r="N353" t="str">
            <v>Gestión</v>
          </cell>
        </row>
        <row r="354">
          <cell r="A354" t="str">
            <v>Accion_1057</v>
          </cell>
          <cell r="B354" t="str">
            <v>Anulación de los casos donde no existe terminación y realizar soporte a sistemas para que sean descargados los procesos que ya tenían la actividad K8.</v>
          </cell>
          <cell r="C354" t="str">
            <v>Actualización 18 expedientes en estado activo pero con última actuación “PROCESO TERMINADO Y PARA ARCHIVO”</v>
          </cell>
          <cell r="D354" t="str">
            <v>Cerrado</v>
          </cell>
          <cell r="E354">
            <v>100</v>
          </cell>
          <cell r="F354" t="str">
            <v>Interno</v>
          </cell>
          <cell r="G354" t="str">
            <v>Consuelo Mercedes Russi Suarez - ccrussis1</v>
          </cell>
          <cell r="H354" t="str">
            <v>STJEF - S.T. JURIDICA Y EJECUCIONES FISCALES</v>
          </cell>
          <cell r="I354" t="str">
            <v>Carlos Francisco Ramirez Cardenas - pcramire1</v>
          </cell>
          <cell r="J354" t="str">
            <v>Tatiana Vanessa Mahecha Valenzuela - ctmahech1</v>
          </cell>
          <cell r="K354">
            <v>43041</v>
          </cell>
          <cell r="L354">
            <v>43069</v>
          </cell>
          <cell r="M354" t="str">
            <v>Gestión</v>
          </cell>
          <cell r="N354" t="str">
            <v>Gestión</v>
          </cell>
        </row>
        <row r="355">
          <cell r="A355" t="str">
            <v>Accion_1058</v>
          </cell>
          <cell r="B355" t="str">
            <v>Se realizará la verificación de los mencionados procesos, y las actuaciones procesales a que haya lugar.</v>
          </cell>
          <cell r="C355" t="str">
            <v>3.602 Certificados de Deuda emitidos en los años 2010, 2011 y 2012, respecto de los cuales se podría presumir su prescripción en la actual vigencia.</v>
          </cell>
          <cell r="D355" t="str">
            <v>Cerrado</v>
          </cell>
          <cell r="E355">
            <v>100</v>
          </cell>
          <cell r="F355" t="str">
            <v>Interno</v>
          </cell>
          <cell r="G355" t="str">
            <v>Consuelo Mercedes Russi Suarez - ccrussis1</v>
          </cell>
          <cell r="H355" t="str">
            <v>STJEF - S.T. JURIDICA Y EJECUCIONES FISCALES</v>
          </cell>
          <cell r="I355" t="str">
            <v>Carlos Francisco Ramirez Cardenas - pcramire1</v>
          </cell>
          <cell r="J355" t="str">
            <v>Tatiana Vanessa Mahecha Valenzuela - ctmahech1</v>
          </cell>
          <cell r="K355">
            <v>43041</v>
          </cell>
          <cell r="L355">
            <v>43069</v>
          </cell>
          <cell r="M355" t="str">
            <v>Gestión</v>
          </cell>
          <cell r="N355" t="str">
            <v>Gestión</v>
          </cell>
        </row>
        <row r="356">
          <cell r="A356" t="str">
            <v>Accion_1059</v>
          </cell>
          <cell r="B356" t="str">
            <v>Se realizará la actualización en el aplicativo valoricemos, con las respectivas actividades y así descargar el proceso para su correspondiente envío al archivo de la entidad.</v>
          </cell>
          <cell r="C356" t="str">
            <v>Expediente 756095, que continúa como responsable de su gestiónla ex-contratista María Isabel Lugo Pulecio</v>
          </cell>
          <cell r="D356" t="str">
            <v>Cerrado</v>
          </cell>
          <cell r="E356">
            <v>100</v>
          </cell>
          <cell r="F356" t="str">
            <v>Interno</v>
          </cell>
          <cell r="G356" t="str">
            <v>Consuelo Mercedes Russi Suarez - ccrussis1</v>
          </cell>
          <cell r="H356" t="str">
            <v>STJEF - S.T. JURIDICA Y EJECUCIONES FISCALES</v>
          </cell>
          <cell r="I356" t="str">
            <v>Carlos Francisco Ramirez Cardenas - pcramire1</v>
          </cell>
          <cell r="J356" t="str">
            <v>Tatiana Vanessa Mahecha Valenzuela - ctmahech1</v>
          </cell>
          <cell r="K356">
            <v>43041</v>
          </cell>
          <cell r="L356">
            <v>43069</v>
          </cell>
          <cell r="M356" t="str">
            <v>Gestión</v>
          </cell>
          <cell r="N356" t="str">
            <v>Gestión</v>
          </cell>
        </row>
        <row r="357">
          <cell r="A357" t="str">
            <v>Accion_1060</v>
          </cell>
          <cell r="B357" t="str">
            <v>Una jornada de capacitación en cuanto el manejo de la documentación y el archivo de documentos.</v>
          </cell>
          <cell r="C357" t="str">
            <v>Almacenamiento, la protección, la recuperación, de los registros</v>
          </cell>
          <cell r="D357" t="str">
            <v>En Progreso</v>
          </cell>
          <cell r="E357">
            <v>0</v>
          </cell>
          <cell r="F357" t="str">
            <v>Interno</v>
          </cell>
          <cell r="G357" t="str">
            <v>Consuelo Mercedes Russi Suarez - ccrussis1</v>
          </cell>
          <cell r="H357" t="str">
            <v>DTGC - DIRECCIÓN TÉCNICA DE GESTION CONTRACTUAL</v>
          </cell>
          <cell r="I357" t="str">
            <v>Sandra Liliana Roya Blanco - psroyabl1</v>
          </cell>
          <cell r="J357" t="str">
            <v>Johana Paola Lamilla Sanchez - cjlamill1</v>
          </cell>
          <cell r="K357">
            <v>43040</v>
          </cell>
          <cell r="L357">
            <v>43404</v>
          </cell>
          <cell r="M357" t="str">
            <v>Auditorias Sistemas Integrados</v>
          </cell>
          <cell r="N357" t="str">
            <v>Auditorias Sistemas Integrados</v>
          </cell>
        </row>
        <row r="358">
          <cell r="A358" t="str">
            <v>Accion_1061</v>
          </cell>
          <cell r="B358" t="str">
            <v>Se trasladará y recomendará la atender la observación a la Subdireccion Técnica de Recursos Tecnológicos.</v>
          </cell>
          <cell r="C358" t="str">
            <v>En las tareas de la EDT registradas en el sistema ZIPA : Gestión de proyectos, no es claro la realización de pruebas de desempeño sobre el sistema de información Valoricemos.</v>
          </cell>
          <cell r="D358" t="str">
            <v>Cerrado</v>
          </cell>
          <cell r="E358">
            <v>100</v>
          </cell>
          <cell r="F358" t="str">
            <v>Interno</v>
          </cell>
          <cell r="G358" t="str">
            <v>Consuelo Mercedes Russi Suarez - ccrussis1</v>
          </cell>
          <cell r="H358" t="str">
            <v>DTAV - DIRECCIÓN TÉCNICA APOYO ALA VALORIZACION</v>
          </cell>
          <cell r="I358" t="str">
            <v>Hernando Arenas Castro - pharenas1</v>
          </cell>
          <cell r="J358" t="str">
            <v>Svetlana Jimenez Pulido - csjimene1</v>
          </cell>
          <cell r="K358">
            <v>43041</v>
          </cell>
          <cell r="L358">
            <v>43069</v>
          </cell>
          <cell r="M358" t="str">
            <v>Gestión</v>
          </cell>
          <cell r="N358" t="str">
            <v>Gestión</v>
          </cell>
        </row>
        <row r="359">
          <cell r="A359" t="str">
            <v>Accion_1062</v>
          </cell>
          <cell r="B359" t="str">
            <v>Se tendrá en cuenta la prescripción dentro de la matriz de riesgos del proceso, pero solo cuando dentro del expediente de cobro coactivo no se haya gestionado ninguna actividad procesal tendiente al cobro de la obligación.</v>
          </cell>
          <cell r="C359" t="str">
            <v>En la matriz de riesgo institucional a septiembre de 2017, no se contempla riesgo asociado a la contingencia que se pueda presentar prescripción de la acción de cobro</v>
          </cell>
          <cell r="D359" t="str">
            <v>Cerrado</v>
          </cell>
          <cell r="E359">
            <v>100</v>
          </cell>
          <cell r="F359" t="str">
            <v>Interno</v>
          </cell>
          <cell r="G359" t="str">
            <v>Consuelo Mercedes Russi Suarez - ccrussis1</v>
          </cell>
          <cell r="H359" t="str">
            <v>STJEF - S.T. JURIDICA Y EJECUCIONES FISCALES</v>
          </cell>
          <cell r="I359" t="str">
            <v>Carlos Francisco Ramirez Cardenas - pcramire1</v>
          </cell>
          <cell r="J359" t="str">
            <v>Tatiana Vanessa Mahecha Valenzuela - ctmahech1</v>
          </cell>
          <cell r="K359">
            <v>43041</v>
          </cell>
          <cell r="L359">
            <v>43069</v>
          </cell>
          <cell r="M359" t="str">
            <v>Gestión</v>
          </cell>
          <cell r="N359" t="str">
            <v>Gestión</v>
          </cell>
        </row>
        <row r="360">
          <cell r="A360" t="str">
            <v>Accion_1063</v>
          </cell>
          <cell r="B360" t="str">
            <v>Generar un memorando al líder funcional del proyecto de implementación del Subsistema de Gestión de Seguridad de la Información, solicitando la apertura del aplicativo CHIE para la revisión y actualización del inventarios de activos de información.</v>
          </cell>
          <cell r="C360" t="str">
            <v>Activos de información</v>
          </cell>
          <cell r="D360" t="str">
            <v>Terminado</v>
          </cell>
          <cell r="E360">
            <v>100</v>
          </cell>
          <cell r="F360" t="str">
            <v>Interno</v>
          </cell>
          <cell r="G360" t="str">
            <v>Yully Maritza Montenegro Suarez - cymonten1</v>
          </cell>
          <cell r="H360" t="str">
            <v>DTAV - DIRECCIÓN TÉCNICA APOYO ALA VALORIZACION</v>
          </cell>
          <cell r="I360" t="str">
            <v>Hernando Arenas Castro - pharenas1</v>
          </cell>
          <cell r="J360" t="str">
            <v>Svetlana Jimenez Pulido - csjimene1</v>
          </cell>
          <cell r="K360">
            <v>43040</v>
          </cell>
          <cell r="L360">
            <v>43100</v>
          </cell>
          <cell r="M360" t="str">
            <v>Auditorias Sistemas Integrados</v>
          </cell>
          <cell r="N360" t="str">
            <v>Auditorias Sistemas Integrados</v>
          </cell>
        </row>
        <row r="361">
          <cell r="A361" t="str">
            <v>Accion_1064</v>
          </cell>
          <cell r="B361" t="str">
            <v>Solicitar a la STRT una capacitación a los gestores de información de la DTAV, STOP y STJEF, con el fin de recordar y actualizar los conocimientos sobre el tema</v>
          </cell>
          <cell r="C361" t="str">
            <v>Activos de información</v>
          </cell>
          <cell r="D361" t="str">
            <v>Terminado</v>
          </cell>
          <cell r="E361">
            <v>100</v>
          </cell>
          <cell r="F361" t="str">
            <v>Interno</v>
          </cell>
          <cell r="G361" t="str">
            <v>Yully Maritza Montenegro Suarez - cymonten1</v>
          </cell>
          <cell r="H361" t="str">
            <v>DTAV - DIRECCIÓN TÉCNICA APOYO ALA VALORIZACION</v>
          </cell>
          <cell r="I361" t="str">
            <v>Hernando Arenas Castro - pharenas1</v>
          </cell>
          <cell r="J361" t="str">
            <v>Svetlana Jimenez Pulido - csjimene1</v>
          </cell>
          <cell r="K361">
            <v>43040</v>
          </cell>
          <cell r="L361">
            <v>43100</v>
          </cell>
          <cell r="M361" t="str">
            <v>Auditorias Sistemas Integrados</v>
          </cell>
          <cell r="N361" t="str">
            <v>Auditorias Sistemas Integrados</v>
          </cell>
        </row>
        <row r="362">
          <cell r="A362" t="str">
            <v>Accion_1065</v>
          </cell>
          <cell r="B362" t="str">
            <v>Realizar la revisión y actualización del inventario de activos de información registrados en la DTAV, STOP y STJEF</v>
          </cell>
          <cell r="C362" t="str">
            <v>Activos de información</v>
          </cell>
          <cell r="D362" t="str">
            <v>Terminado</v>
          </cell>
          <cell r="E362">
            <v>100</v>
          </cell>
          <cell r="F362" t="str">
            <v>Interno</v>
          </cell>
          <cell r="G362" t="str">
            <v>Yully Maritza Montenegro Suarez - cymonten1</v>
          </cell>
          <cell r="H362" t="str">
            <v>DTAV - DIRECCIÓN TÉCNICA APOYO ALA VALORIZACION</v>
          </cell>
          <cell r="I362" t="str">
            <v>Hernando Arenas Castro - pharenas1</v>
          </cell>
          <cell r="J362" t="str">
            <v>Svetlana Jimenez Pulido - csjimene1</v>
          </cell>
          <cell r="K362">
            <v>43040</v>
          </cell>
          <cell r="L362">
            <v>43100</v>
          </cell>
          <cell r="M362" t="str">
            <v>Auditorias Sistemas Integrados</v>
          </cell>
          <cell r="N362" t="str">
            <v>Auditorias Sistemas Integrados</v>
          </cell>
        </row>
        <row r="363">
          <cell r="A363" t="str">
            <v>Accion_1066</v>
          </cell>
          <cell r="B363" t="str">
            <v>Solicitar mediante memorando a la Subdirección Técnica de Recursos Físicos un espacio adecuado para almacenar las cajas que no sean de uso frecuente en el proceso, así como los expedientes de cobro coactivo necesarios para la gestión.</v>
          </cell>
          <cell r="C363" t="str">
            <v>Inspección de puestos de trabajo</v>
          </cell>
          <cell r="D363" t="str">
            <v>Terminado</v>
          </cell>
          <cell r="E363">
            <v>100</v>
          </cell>
          <cell r="F363" t="str">
            <v>Interno</v>
          </cell>
          <cell r="G363" t="str">
            <v>Yully Maritza Montenegro Suarez - cymonten1</v>
          </cell>
          <cell r="H363" t="str">
            <v>DTAV - DIRECCIÓN TÉCNICA APOYO ALA VALORIZACION</v>
          </cell>
          <cell r="I363" t="str">
            <v>Hernando Arenas Castro - pharenas1</v>
          </cell>
          <cell r="J363" t="str">
            <v>Svetlana Jimenez Pulido - csjimene1</v>
          </cell>
          <cell r="K363">
            <v>43040</v>
          </cell>
          <cell r="L363">
            <v>43100</v>
          </cell>
          <cell r="M363" t="str">
            <v>Auditorias Sistemas Integrados</v>
          </cell>
          <cell r="N363" t="str">
            <v>Auditorias Sistemas Integrados</v>
          </cell>
        </row>
        <row r="364">
          <cell r="A364" t="str">
            <v>Accion_1067</v>
          </cell>
          <cell r="B364" t="str">
            <v>Solicitar a la Subdirección de Recursos Humanos una socialización sobre el procedimiento Identificación de peligros, Evaluación, Valoración de Riesgos y determinación de los controles necesarios, con el fin de que los funcionarios y contratistas de a DTAV, STOP y STJEF, conozcan los riesgos de tener objetos que obstaculicen su espacio de trabajo</v>
          </cell>
          <cell r="C364" t="str">
            <v>Inspección de puestos de trabajo</v>
          </cell>
          <cell r="D364" t="str">
            <v>Terminado</v>
          </cell>
          <cell r="E364">
            <v>100</v>
          </cell>
          <cell r="F364" t="str">
            <v>Interno</v>
          </cell>
          <cell r="G364" t="str">
            <v>Yully Maritza Montenegro Suarez - cymonten1</v>
          </cell>
          <cell r="H364" t="str">
            <v>DTAV - DIRECCIÓN TÉCNICA APOYO ALA VALORIZACION</v>
          </cell>
          <cell r="I364" t="str">
            <v>Hernando Arenas Castro - pharenas1</v>
          </cell>
          <cell r="J364" t="str">
            <v>Svetlana Jimenez Pulido - csjimene1</v>
          </cell>
          <cell r="K364">
            <v>43040</v>
          </cell>
          <cell r="L364">
            <v>43100</v>
          </cell>
          <cell r="M364" t="str">
            <v>Auditorias Sistemas Integrados</v>
          </cell>
          <cell r="N364" t="str">
            <v>Auditorias Sistemas Integrados</v>
          </cell>
        </row>
        <row r="365">
          <cell r="A365" t="str">
            <v>Accion_1068</v>
          </cell>
          <cell r="B365" t="str">
            <v>Solicitar a la Dirección Técnica Administrativa y Financiera, la celeridad en los procesos de digitalización de los expedientes de la STJEF</v>
          </cell>
          <cell r="C365" t="str">
            <v>Inspección de puestos de trabajo</v>
          </cell>
          <cell r="D365" t="str">
            <v>Terminado</v>
          </cell>
          <cell r="E365">
            <v>100</v>
          </cell>
          <cell r="F365" t="str">
            <v>Interno</v>
          </cell>
          <cell r="G365" t="str">
            <v>Yully Maritza Montenegro Suarez - cymonten1</v>
          </cell>
          <cell r="H365" t="str">
            <v>DTAV - DIRECCIÓN TÉCNICA APOYO ALA VALORIZACION</v>
          </cell>
          <cell r="I365" t="str">
            <v>Hernando Arenas Castro - pharenas1</v>
          </cell>
          <cell r="J365" t="str">
            <v>Svetlana Jimenez Pulido - csjimene1</v>
          </cell>
          <cell r="K365">
            <v>43040</v>
          </cell>
          <cell r="L365">
            <v>43100</v>
          </cell>
          <cell r="M365" t="str">
            <v>Auditorias Sistemas Integrados</v>
          </cell>
          <cell r="N365" t="str">
            <v>Auditorias Sistemas Integrados</v>
          </cell>
        </row>
        <row r="366">
          <cell r="A366" t="str">
            <v>Accion_1069</v>
          </cell>
          <cell r="B366" t="str">
            <v>Realizar reuniones con los grupos de trabajo del proceso, para que comprendan la importancia de mantener sus espacios en orden y sin obstáculos</v>
          </cell>
          <cell r="C366" t="str">
            <v>Inspección de puestos de trabajo</v>
          </cell>
          <cell r="D366" t="str">
            <v>Terminado</v>
          </cell>
          <cell r="E366">
            <v>100</v>
          </cell>
          <cell r="F366" t="str">
            <v>Interno</v>
          </cell>
          <cell r="G366" t="str">
            <v>Yully Maritza Montenegro Suarez - cymonten1</v>
          </cell>
          <cell r="H366" t="str">
            <v>DTAV - DIRECCIÓN TÉCNICA APOYO ALA VALORIZACION</v>
          </cell>
          <cell r="I366" t="str">
            <v>Hernando Arenas Castro - pharenas1</v>
          </cell>
          <cell r="J366" t="str">
            <v>Svetlana Jimenez Pulido - csjimene1</v>
          </cell>
          <cell r="K366">
            <v>43040</v>
          </cell>
          <cell r="L366">
            <v>43100</v>
          </cell>
          <cell r="M366" t="str">
            <v>Auditorias Sistemas Integrados</v>
          </cell>
          <cell r="N366" t="str">
            <v>Auditorias Sistemas Integrados</v>
          </cell>
        </row>
        <row r="367">
          <cell r="A367" t="str">
            <v>Accion_1070</v>
          </cell>
          <cell r="B367" t="str">
            <v>Realizar revisiones periódicas de los sitios de trabajo, para que se encuentren libres de obstáculos</v>
          </cell>
          <cell r="C367" t="str">
            <v>Inspección de puestos de trabajo</v>
          </cell>
          <cell r="D367" t="str">
            <v>Terminado</v>
          </cell>
          <cell r="E367">
            <v>100</v>
          </cell>
          <cell r="F367" t="str">
            <v>Interno</v>
          </cell>
          <cell r="G367" t="str">
            <v>Yully Maritza Montenegro Suarez - cymonten1</v>
          </cell>
          <cell r="H367" t="str">
            <v>DTAV - DIRECCIÓN TÉCNICA APOYO ALA VALORIZACION</v>
          </cell>
          <cell r="I367" t="str">
            <v>Hernando Arenas Castro - pharenas1</v>
          </cell>
          <cell r="J367" t="str">
            <v>Svetlana Jimenez Pulido - csjimene1</v>
          </cell>
          <cell r="K367">
            <v>43040</v>
          </cell>
          <cell r="L367">
            <v>43100</v>
          </cell>
          <cell r="M367" t="str">
            <v>Auditorias Sistemas Integrados</v>
          </cell>
          <cell r="N367" t="str">
            <v>Auditorias Sistemas Integrados</v>
          </cell>
        </row>
        <row r="368">
          <cell r="A368" t="str">
            <v>Accion_1071</v>
          </cell>
          <cell r="B368" t="str">
            <v>Se trasladará la observación a la STRF mediante memorando y se hará la recomendación de implementar mas elementos de señalización de rutas de evacuación efectivas y señalización reflectiva para las escaleras</v>
          </cell>
          <cell r="C368" t="str">
            <v>Señalización</v>
          </cell>
          <cell r="D368" t="str">
            <v>Terminado</v>
          </cell>
          <cell r="E368">
            <v>100</v>
          </cell>
          <cell r="F368" t="str">
            <v>Interno</v>
          </cell>
          <cell r="G368" t="str">
            <v>Yully Maritza Montenegro Suarez - cymonten1</v>
          </cell>
          <cell r="H368" t="str">
            <v>DTAV - DIRECCIÓN TÉCNICA APOYO ALA VALORIZACION</v>
          </cell>
          <cell r="I368" t="str">
            <v>Hernando Arenas Castro - pharenas1</v>
          </cell>
          <cell r="J368" t="str">
            <v>Svetlana Jimenez Pulido - csjimene1</v>
          </cell>
          <cell r="K368">
            <v>43040</v>
          </cell>
          <cell r="L368">
            <v>43100</v>
          </cell>
          <cell r="M368" t="str">
            <v>Auditorias Sistemas Integrados</v>
          </cell>
          <cell r="N368" t="str">
            <v>Auditorias Sistemas Integrados</v>
          </cell>
        </row>
        <row r="369">
          <cell r="A369" t="str">
            <v>Accion_1072</v>
          </cell>
          <cell r="B369" t="str">
            <v>Realizar un memorando dirigido a la STRF, donde se recomiende la inclusión de la cláusula ambiental en los contratos de bienes y servicios</v>
          </cell>
          <cell r="C369" t="str">
            <v>Incumplimiento Plan de Acción</v>
          </cell>
          <cell r="D369" t="str">
            <v>Terminado</v>
          </cell>
          <cell r="E369">
            <v>100</v>
          </cell>
          <cell r="F369" t="str">
            <v>Interno</v>
          </cell>
          <cell r="G369" t="str">
            <v>Nohra Lucia Forero Cespedes - cnforero2</v>
          </cell>
          <cell r="H369" t="str">
            <v>OAP - OFICINA ASESORA DE PLANEACIÓN</v>
          </cell>
          <cell r="I369" t="str">
            <v>Isauro Cabrera Vega - picabrer1</v>
          </cell>
          <cell r="J369" t="str">
            <v>Paula Juliana Serrano Serrano - cpserran1</v>
          </cell>
          <cell r="K369">
            <v>43010</v>
          </cell>
          <cell r="L369">
            <v>43099</v>
          </cell>
          <cell r="M369" t="str">
            <v>Gestión</v>
          </cell>
          <cell r="N369" t="str">
            <v>Gestión</v>
          </cell>
        </row>
        <row r="370">
          <cell r="A370" t="str">
            <v>Accion_1073</v>
          </cell>
          <cell r="B370" t="str">
            <v>Realizar un formato de inspección visual de las instalaciones donde tenga punto de agua.</v>
          </cell>
          <cell r="C370" t="str">
            <v>Incumplimiento Plan de Acción</v>
          </cell>
          <cell r="D370" t="str">
            <v>Terminado</v>
          </cell>
          <cell r="E370">
            <v>100</v>
          </cell>
          <cell r="F370" t="str">
            <v>Interno</v>
          </cell>
          <cell r="G370" t="str">
            <v>Nohra Lucia Forero Cespedes - cnforero2</v>
          </cell>
          <cell r="H370" t="str">
            <v>OAP - OFICINA ASESORA DE PLANEACIÓN</v>
          </cell>
          <cell r="I370" t="str">
            <v>Isauro Cabrera Vega - picabrer1</v>
          </cell>
          <cell r="J370" t="str">
            <v>Paula Juliana Serrano Serrano - cpserran1</v>
          </cell>
          <cell r="K370">
            <v>43010</v>
          </cell>
          <cell r="L370">
            <v>43069</v>
          </cell>
          <cell r="M370" t="str">
            <v>Gestión</v>
          </cell>
          <cell r="N370" t="str">
            <v>Gestión</v>
          </cell>
        </row>
        <row r="371">
          <cell r="A371" t="str">
            <v>Accion_1074</v>
          </cell>
          <cell r="B371" t="str">
            <v>1. Revisar y estructurar los formatos de auditoría interna y estandarizarlos como parte del SIG.</v>
          </cell>
          <cell r="C371" t="str">
            <v>Control de registros</v>
          </cell>
          <cell r="D371" t="str">
            <v>Terminado</v>
          </cell>
          <cell r="E371">
            <v>0</v>
          </cell>
          <cell r="F371" t="str">
            <v>Interno</v>
          </cell>
          <cell r="G371" t="str">
            <v>Yully Maritza Montenegro Suarez - cymonten1</v>
          </cell>
          <cell r="H371" t="str">
            <v>OCI - OFICINA DE CONTROL INTERNO</v>
          </cell>
          <cell r="I371" t="str">
            <v>Ismael Martinez Guerrero - pimartin1</v>
          </cell>
          <cell r="J371" t="str">
            <v>Gloria Nancy Saenz Ruiz - pgsaenzr1</v>
          </cell>
          <cell r="K371">
            <v>43101</v>
          </cell>
          <cell r="L371">
            <v>43189</v>
          </cell>
          <cell r="M371" t="str">
            <v>Auditorias Sistemas Integrados</v>
          </cell>
          <cell r="N371" t="str">
            <v>Auditorias Sistemas Integrados</v>
          </cell>
        </row>
        <row r="372">
          <cell r="A372" t="str">
            <v>Accion_1075</v>
          </cell>
          <cell r="B372" t="str">
            <v>2. Realizar un diagnóstico aleatorio de acuerdo con los memorandos generados durante el último semestre, validando la correcta asignación de los expedientes.</v>
          </cell>
          <cell r="C372" t="str">
            <v>Control de registros</v>
          </cell>
          <cell r="D372" t="str">
            <v>Terminado</v>
          </cell>
          <cell r="E372">
            <v>0</v>
          </cell>
          <cell r="F372" t="str">
            <v>Interno</v>
          </cell>
          <cell r="G372" t="str">
            <v>Yully Maritza Montenegro Suarez - cymonten1</v>
          </cell>
          <cell r="H372" t="str">
            <v>OCI - OFICINA DE CONTROL INTERNO</v>
          </cell>
          <cell r="I372" t="str">
            <v>Ismael Martinez Guerrero - pimartin1</v>
          </cell>
          <cell r="J372" t="str">
            <v>Gloria Nancy Saenz Ruiz - pgsaenzr1</v>
          </cell>
          <cell r="K372">
            <v>43070</v>
          </cell>
          <cell r="L372">
            <v>43159</v>
          </cell>
          <cell r="M372" t="str">
            <v>Auditorias Sistemas Integrados</v>
          </cell>
          <cell r="N372" t="str">
            <v>Auditorias Sistemas Integrados</v>
          </cell>
        </row>
        <row r="373">
          <cell r="A373" t="str">
            <v>Accion_1076</v>
          </cell>
          <cell r="B373" t="str">
            <v>3. Realizar actualización del listado de expedientes del proceso y divulgarlos al personal, asegurando su adecuada asignación.</v>
          </cell>
          <cell r="C373" t="str">
            <v>Control de registros</v>
          </cell>
          <cell r="D373" t="str">
            <v>Terminado</v>
          </cell>
          <cell r="E373">
            <v>0</v>
          </cell>
          <cell r="F373" t="str">
            <v>Interno</v>
          </cell>
          <cell r="G373" t="str">
            <v>Yully Maritza Montenegro Suarez - cymonten1</v>
          </cell>
          <cell r="H373" t="str">
            <v>OCI - OFICINA DE CONTROL INTERNO</v>
          </cell>
          <cell r="I373" t="str">
            <v>Ismael Martinez Guerrero - pimartin1</v>
          </cell>
          <cell r="J373" t="str">
            <v>Gloria Nancy Saenz Ruiz - pgsaenzr1</v>
          </cell>
          <cell r="K373">
            <v>43132</v>
          </cell>
          <cell r="L373">
            <v>43189</v>
          </cell>
          <cell r="M373" t="str">
            <v>Auditorias Sistemas Integrados</v>
          </cell>
          <cell r="N373" t="str">
            <v>Auditorias Sistemas Integrados</v>
          </cell>
        </row>
        <row r="374">
          <cell r="A374" t="str">
            <v>Accion_1077</v>
          </cell>
          <cell r="B374" t="str">
            <v>4. Realizar verificación trimestral de los expedientes asignados, para garantizar que no sea recurrente la inadecuada asignación de los mismos.</v>
          </cell>
          <cell r="C374" t="str">
            <v>Control de registros</v>
          </cell>
          <cell r="D374" t="str">
            <v>En Progreso</v>
          </cell>
          <cell r="E374">
            <v>0</v>
          </cell>
          <cell r="F374" t="str">
            <v>Interno</v>
          </cell>
          <cell r="G374" t="str">
            <v>Yully Maritza Montenegro Suarez - cymonten1</v>
          </cell>
          <cell r="H374" t="str">
            <v>OCI - OFICINA DE CONTROL INTERNO</v>
          </cell>
          <cell r="I374" t="str">
            <v>Ismael Martinez Guerrero - pimartin1</v>
          </cell>
          <cell r="J374" t="str">
            <v>Gloria Nancy Saenz Ruiz - pgsaenzr1</v>
          </cell>
          <cell r="K374">
            <v>43191</v>
          </cell>
          <cell r="L374">
            <v>43281</v>
          </cell>
          <cell r="M374" t="str">
            <v>Auditorias Sistemas Integrados</v>
          </cell>
          <cell r="N374" t="str">
            <v>Auditorias Sistemas Integrados</v>
          </cell>
        </row>
        <row r="375">
          <cell r="A375" t="str">
            <v>Accion_1078</v>
          </cell>
          <cell r="B375" t="str">
            <v>Revisar la pertinencia del mecanismo para designación de auditores, definido en el procedimiento PREC01 Evaluación independiente y auditorías internas, para asegurar que en la practica el procedimiento sea funcional y operativizado, para alcanzar el objetivo principal del ciclo de auditorías internas.</v>
          </cell>
          <cell r="C375" t="str">
            <v>Asignación de auditores internos</v>
          </cell>
          <cell r="D375" t="str">
            <v>En Progreso</v>
          </cell>
          <cell r="E375">
            <v>0</v>
          </cell>
          <cell r="F375" t="str">
            <v>Interno</v>
          </cell>
          <cell r="G375" t="str">
            <v>Yully Maritza Montenegro Suarez - cymonten1</v>
          </cell>
          <cell r="H375" t="str">
            <v>OCI - OFICINA DE CONTROL INTERNO</v>
          </cell>
          <cell r="I375" t="str">
            <v>Ismael Martinez Guerrero - pimartin1</v>
          </cell>
          <cell r="J375" t="str">
            <v>Gloria Nancy Saenz Ruiz - pgsaenzr1</v>
          </cell>
          <cell r="K375">
            <v>43070</v>
          </cell>
          <cell r="L375">
            <v>43220</v>
          </cell>
          <cell r="M375" t="str">
            <v>Auditorias Sistemas Integrados</v>
          </cell>
          <cell r="N375" t="str">
            <v>Auditorias Sistemas Integrados</v>
          </cell>
        </row>
        <row r="376">
          <cell r="A376" t="str">
            <v>Accion_1079</v>
          </cell>
          <cell r="B376" t="str">
            <v>1. Revisar y analizar los informes de Indicadores de Gestión generados por la OAP, realizando las observaciones correspondientes cuando sea necesario, de acuerdo con el desempeño del proceso.</v>
          </cell>
          <cell r="C376" t="str">
            <v>Acciones preventivas</v>
          </cell>
          <cell r="D376" t="str">
            <v>En Progreso</v>
          </cell>
          <cell r="E376">
            <v>0</v>
          </cell>
          <cell r="F376" t="str">
            <v>Interno</v>
          </cell>
          <cell r="G376" t="str">
            <v>Yully Maritza Montenegro Suarez - cymonten1</v>
          </cell>
          <cell r="H376" t="str">
            <v>OCI - OFICINA DE CONTROL INTERNO</v>
          </cell>
          <cell r="I376" t="str">
            <v>Ismael Martinez Guerrero - pimartin1</v>
          </cell>
          <cell r="J376" t="str">
            <v>Gloria Nancy Saenz Ruiz - pgsaenzr1</v>
          </cell>
          <cell r="K376">
            <v>43101</v>
          </cell>
          <cell r="L376">
            <v>43403</v>
          </cell>
          <cell r="M376" t="str">
            <v>Auditorias Sistemas Integrados</v>
          </cell>
          <cell r="N376" t="str">
            <v>Auditorias Sistemas Integrados</v>
          </cell>
        </row>
        <row r="377">
          <cell r="A377" t="str">
            <v>Accion_1080</v>
          </cell>
          <cell r="B377" t="str">
            <v>2. Atender las recomendaciones realizadas como resultado del desempeño de los indicadores de gestión y demás fuentes de información, como base para la documentación de acciones preventivas desarrolladas por el proceso.</v>
          </cell>
          <cell r="C377" t="str">
            <v>Acciones preventivas</v>
          </cell>
          <cell r="D377" t="str">
            <v>En Progreso</v>
          </cell>
          <cell r="E377">
            <v>0</v>
          </cell>
          <cell r="F377" t="str">
            <v>Interno</v>
          </cell>
          <cell r="G377" t="str">
            <v>Yully Maritza Montenegro Suarez - cymonten1</v>
          </cell>
          <cell r="H377" t="str">
            <v>OCI - OFICINA DE CONTROL INTERNO</v>
          </cell>
          <cell r="I377" t="str">
            <v>Ismael Martinez Guerrero - pimartin1</v>
          </cell>
          <cell r="J377" t="str">
            <v>Gloria Nancy Saenz Ruiz - pgsaenzr1</v>
          </cell>
          <cell r="K377">
            <v>43101</v>
          </cell>
          <cell r="L377">
            <v>43403</v>
          </cell>
          <cell r="M377" t="str">
            <v>Auditorias Sistemas Integrados</v>
          </cell>
          <cell r="N377" t="str">
            <v>Auditorias Sistemas Integrados</v>
          </cell>
        </row>
        <row r="378">
          <cell r="A378" t="str">
            <v>Accion_1081</v>
          </cell>
          <cell r="B378" t="str">
            <v>Diseñar una lista de chequeo donde se relacionen las auditorías realizadas durante 2017 y junto con la Oficina Asesora de Planeación se verificarán los informes emitidos por la Oficina de Control Interno, con el fin de identificar la necesidad de actualizar las dos matrices de riesgos de corrupción y gestión del procesos de gestión financiera</v>
          </cell>
          <cell r="C378" t="str">
            <v>No contemplar los resultados de los procesos auditores en la actualización de los Planes de Mejoramiento</v>
          </cell>
          <cell r="D378" t="str">
            <v>En Progreso</v>
          </cell>
          <cell r="E378">
            <v>0</v>
          </cell>
          <cell r="F378" t="str">
            <v>Interno</v>
          </cell>
          <cell r="G378" t="str">
            <v>Camilo Oswaldo Barajas Sierra - pcbaraja1</v>
          </cell>
          <cell r="H378" t="str">
            <v>STPC - S.T. PRESUPUESTO Y CONTABLILIDAD</v>
          </cell>
          <cell r="I378" t="str">
            <v>Vladimiro Alberto Estrada Moncayo - pvestrad1</v>
          </cell>
          <cell r="J378" t="str">
            <v>Jhon Fredy Ramirez Forero - cjramire7</v>
          </cell>
          <cell r="K378">
            <v>43101</v>
          </cell>
          <cell r="L378">
            <v>43281</v>
          </cell>
          <cell r="M378" t="str">
            <v>Auditorias Sistemas Integrados</v>
          </cell>
          <cell r="N378" t="str">
            <v>Auditorias Sistemas Integrados</v>
          </cell>
        </row>
        <row r="379">
          <cell r="A379" t="str">
            <v>Accion_1082</v>
          </cell>
          <cell r="B379" t="str">
            <v>Cambiar el medio de conservación a carpeta y crear expediente virtual en el Sistema de Información ORFEO, e incluir todos los documentos pertinentes al Plan Estratégico de Seguridad Vial</v>
          </cell>
          <cell r="C379" t="str">
            <v>Control de registros</v>
          </cell>
          <cell r="D379" t="str">
            <v>Terminado</v>
          </cell>
          <cell r="E379">
            <v>100</v>
          </cell>
          <cell r="F379" t="str">
            <v>Interno</v>
          </cell>
          <cell r="G379" t="str">
            <v>Yully Maritza Montenegro Suarez - cymonten1</v>
          </cell>
          <cell r="H379" t="str">
            <v>STRF - S.T. DE RECURSOS FISICOS</v>
          </cell>
          <cell r="I379" t="str">
            <v>Gloria Patricia Castano Echeverry - pgcastan1</v>
          </cell>
          <cell r="J379" t="str">
            <v>Jhoan Estiven Matallana Torres - cjmatall1</v>
          </cell>
          <cell r="K379">
            <v>43046</v>
          </cell>
          <cell r="L379">
            <v>43069</v>
          </cell>
          <cell r="M379" t="str">
            <v>Auditorias Sistemas Integrados</v>
          </cell>
          <cell r="N379" t="str">
            <v>Auditorias Sistemas Integrados</v>
          </cell>
        </row>
        <row r="380">
          <cell r="A380" t="str">
            <v>Accion_1083</v>
          </cell>
          <cell r="B380" t="str">
            <v>Documentar la planeación 2018 y la ejecución para: 1. El mantenimiento preventivo y correctivo para las sedes de la Entidad. 2. El mantenimiento preventivo y correctivo para el Parque Automotor de la Entidad</v>
          </cell>
          <cell r="C380" t="str">
            <v>Provisión de recursos</v>
          </cell>
          <cell r="D380" t="str">
            <v>Terminado</v>
          </cell>
          <cell r="E380">
            <v>100</v>
          </cell>
          <cell r="F380" t="str">
            <v>Interno</v>
          </cell>
          <cell r="G380" t="str">
            <v>Yully Maritza Montenegro Suarez - cymonten1</v>
          </cell>
          <cell r="H380" t="str">
            <v>STRF - S.T. DE RECURSOS FISICOS</v>
          </cell>
          <cell r="I380" t="str">
            <v>Gloria Patricia Castano Echeverry - pgcastan1</v>
          </cell>
          <cell r="J380" t="str">
            <v>Jhoan Estiven Matallana Torres - cjmatall1</v>
          </cell>
          <cell r="K380">
            <v>43046</v>
          </cell>
          <cell r="L380">
            <v>43159</v>
          </cell>
          <cell r="M380" t="str">
            <v>Auditorias Sistemas Integrados</v>
          </cell>
          <cell r="N380" t="str">
            <v>Auditorias Sistemas Integrados</v>
          </cell>
        </row>
        <row r="381">
          <cell r="A381" t="str">
            <v>Accion_1084</v>
          </cell>
          <cell r="B381" t="str">
            <v>Diseñar el plan de acción del Plan Estratégico de Seguridad Vial 2018-2019</v>
          </cell>
          <cell r="C381" t="str">
            <v>P.E.S.V.</v>
          </cell>
          <cell r="D381" t="str">
            <v>Terminado</v>
          </cell>
          <cell r="E381">
            <v>100</v>
          </cell>
          <cell r="F381" t="str">
            <v>Interno</v>
          </cell>
          <cell r="G381" t="str">
            <v>Yully Maritza Montenegro Suarez - cymonten1</v>
          </cell>
          <cell r="H381" t="str">
            <v>STRF - S.T. DE RECURSOS FISICOS</v>
          </cell>
          <cell r="I381" t="str">
            <v>Gloria Patricia Castano Echeverry - pgcastan1</v>
          </cell>
          <cell r="J381" t="str">
            <v>Jhoan Estiven Matallana Torres - cjmatall1</v>
          </cell>
          <cell r="K381">
            <v>43046</v>
          </cell>
          <cell r="L381">
            <v>43130</v>
          </cell>
          <cell r="M381" t="str">
            <v>Auditorias Sistemas Integrados</v>
          </cell>
          <cell r="N381" t="str">
            <v>Auditorias Sistemas Integrados</v>
          </cell>
        </row>
        <row r="382">
          <cell r="A382" t="str">
            <v>Accion_1085</v>
          </cell>
          <cell r="B382" t="str">
            <v>Establecer y diseñar las actividades correspondientes al Proceso de Recursos Físicos en el Plan Institucional de Seguridad y Salud en el Trabajo para la vigencia 2018</v>
          </cell>
          <cell r="C382" t="str">
            <v>Plan de acción SST</v>
          </cell>
          <cell r="D382" t="str">
            <v>Terminado</v>
          </cell>
          <cell r="E382">
            <v>100</v>
          </cell>
          <cell r="F382" t="str">
            <v>Interno</v>
          </cell>
          <cell r="G382" t="str">
            <v>Yully Maritza Montenegro Suarez - cymonten1</v>
          </cell>
          <cell r="H382" t="str">
            <v>STRF - S.T. DE RECURSOS FISICOS</v>
          </cell>
          <cell r="I382" t="str">
            <v>Gloria Patricia Castano Echeverry - pgcastan1</v>
          </cell>
          <cell r="J382" t="str">
            <v>Jhoan Estiven Matallana Torres - cjmatall1</v>
          </cell>
          <cell r="K382">
            <v>43046</v>
          </cell>
          <cell r="L382">
            <v>43130</v>
          </cell>
          <cell r="M382" t="str">
            <v>Auditorias Sistemas Integrados</v>
          </cell>
          <cell r="N382" t="str">
            <v>Auditorias Sistemas Integrados</v>
          </cell>
        </row>
        <row r="383">
          <cell r="A383" t="str">
            <v>Accion_1086</v>
          </cell>
          <cell r="B383" t="str">
            <v>Evidenciar el Plan de Mantenimiento preventivo y correctivo de vehículos diseñado para la vigencia 2017-2018, cargándolo al aplicativo CHIE</v>
          </cell>
          <cell r="C383" t="str">
            <v>Plan de mantenimiento</v>
          </cell>
          <cell r="D383" t="str">
            <v>Terminado</v>
          </cell>
          <cell r="E383">
            <v>100</v>
          </cell>
          <cell r="F383" t="str">
            <v>Interno</v>
          </cell>
          <cell r="G383" t="str">
            <v>Yully Maritza Montenegro Suarez - cymonten1</v>
          </cell>
          <cell r="H383" t="str">
            <v>STRF - S.T. DE RECURSOS FISICOS</v>
          </cell>
          <cell r="I383" t="str">
            <v>Gloria Patricia Castano Echeverry - pgcastan1</v>
          </cell>
          <cell r="J383" t="str">
            <v>Jhoan Estiven Matallana Torres - cjmatall1</v>
          </cell>
          <cell r="K383">
            <v>43046</v>
          </cell>
          <cell r="L383">
            <v>43069</v>
          </cell>
          <cell r="M383" t="str">
            <v>Auditorias Sistemas Integrados</v>
          </cell>
          <cell r="N383" t="str">
            <v>Auditorias Sistemas Integrados</v>
          </cell>
        </row>
        <row r="384">
          <cell r="A384" t="str">
            <v>Accion_1087</v>
          </cell>
          <cell r="B384" t="str">
            <v>Elaborar un plan de trabajo junto con la OAP para la revisión y actualización de los documentos asociados al Proceso de Recursos Físicos, y que se encuentran publicado en la Intranet de la Entidad</v>
          </cell>
          <cell r="C384" t="str">
            <v>Control de documentos</v>
          </cell>
          <cell r="D384" t="str">
            <v>Terminado</v>
          </cell>
          <cell r="E384">
            <v>0</v>
          </cell>
          <cell r="F384" t="str">
            <v>Interno</v>
          </cell>
          <cell r="G384" t="str">
            <v>Yully Maritza Montenegro Suarez - cymonten1</v>
          </cell>
          <cell r="H384" t="str">
            <v>STRF - S.T. DE RECURSOS FISICOS</v>
          </cell>
          <cell r="I384" t="str">
            <v>Gloria Patricia Castano Echeverry - pgcastan1</v>
          </cell>
          <cell r="J384" t="str">
            <v>Jhoan Estiven Matallana Torres - cjmatall1</v>
          </cell>
          <cell r="K384">
            <v>43046</v>
          </cell>
          <cell r="L384">
            <v>43130</v>
          </cell>
          <cell r="M384" t="str">
            <v>Auditorias Sistemas Integrados</v>
          </cell>
          <cell r="N384" t="str">
            <v>Auditorias Sistemas Integrados</v>
          </cell>
        </row>
        <row r="385">
          <cell r="A385" t="str">
            <v>Accion_1088</v>
          </cell>
          <cell r="B385" t="str">
            <v>Diseñar una herramienta en donde se relacione la información relevante de los procesos de contratación a cargo de la STRF, con la cual se pueda realizar un seguimiento y control a los mismos.</v>
          </cell>
          <cell r="C385" t="str">
            <v>Acciones preventivas</v>
          </cell>
          <cell r="D385" t="str">
            <v>Terminado</v>
          </cell>
          <cell r="E385">
            <v>0</v>
          </cell>
          <cell r="F385" t="str">
            <v>Interno</v>
          </cell>
          <cell r="G385" t="str">
            <v>Yully Maritza Montenegro Suarez - cymonten1</v>
          </cell>
          <cell r="H385" t="str">
            <v>STRF - S.T. DE RECURSOS FISICOS</v>
          </cell>
          <cell r="I385" t="str">
            <v>Gloria Patricia Castano Echeverry - pgcastan1</v>
          </cell>
          <cell r="J385" t="str">
            <v>Jhoan Estiven Matallana Torres - cjmatall1</v>
          </cell>
          <cell r="K385">
            <v>43046</v>
          </cell>
          <cell r="L385">
            <v>43130</v>
          </cell>
          <cell r="M385" t="str">
            <v>Auditorias Sistemas Integrados</v>
          </cell>
          <cell r="N385" t="str">
            <v>Auditorias Sistemas Integrados</v>
          </cell>
        </row>
        <row r="386">
          <cell r="A386" t="str">
            <v>Accion_1089</v>
          </cell>
          <cell r="B386" t="str">
            <v>Socialización a los integrantes de la DTP, para la sensibilización, ubicación y diligenciamiento adecuado del Formato FO-IDU-131 .</v>
          </cell>
          <cell r="C386" t="str">
            <v>Control de registros</v>
          </cell>
          <cell r="D386" t="str">
            <v>En Progreso</v>
          </cell>
          <cell r="E386">
            <v>0</v>
          </cell>
          <cell r="F386" t="str">
            <v>Interno</v>
          </cell>
          <cell r="G386" t="str">
            <v>Yully Maritza Montenegro Suarez - cymonten1</v>
          </cell>
          <cell r="H386" t="str">
            <v>DTP - DIRECCIÓN TÉCNICA DE PROYECTOS</v>
          </cell>
          <cell r="I386" t="str">
            <v>Jorge Mauricio Reyes Velandia - pjreyesv1</v>
          </cell>
          <cell r="J386" t="str">
            <v>Erika Andrea Prieto Perez - ceprieto1</v>
          </cell>
          <cell r="K386">
            <v>43042</v>
          </cell>
          <cell r="L386">
            <v>43281</v>
          </cell>
          <cell r="M386" t="str">
            <v>Auditorias Sistemas Integrados</v>
          </cell>
          <cell r="N386" t="str">
            <v>Auditorias Sistemas Integrados</v>
          </cell>
        </row>
        <row r="387">
          <cell r="A387" t="str">
            <v>Accion_1090</v>
          </cell>
          <cell r="B387" t="str">
            <v>Actualizar y/o ajustar el Procedimiento " PR-DP-096 Estructuración de Procesos Selectivos V 3", incluyendo la delegación al estructurador del proceso mediante memorando o correo electrónico por parte del Director Técnico del Área o el Coordinador de Estructuración. Sin embargo se debe ajustar el procedimiento para que en ausencia del coordinador de estructuración de planta se nombre mediante comunicación a un funcionario o un contratista de prestación de servicios.</v>
          </cell>
          <cell r="C387" t="str">
            <v>Control de registros</v>
          </cell>
          <cell r="D387" t="str">
            <v>En Progreso</v>
          </cell>
          <cell r="E387">
            <v>0</v>
          </cell>
          <cell r="F387" t="str">
            <v>Interno</v>
          </cell>
          <cell r="G387" t="str">
            <v>Yully Maritza Montenegro Suarez - cymonten1</v>
          </cell>
          <cell r="H387" t="str">
            <v>DTP - DIRECCIÓN TÉCNICA DE PROYECTOS</v>
          </cell>
          <cell r="I387" t="str">
            <v>Jorge Mauricio Reyes Velandia - pjreyesv1</v>
          </cell>
          <cell r="J387" t="str">
            <v>Erika Andrea Prieto Perez - ceprieto1</v>
          </cell>
          <cell r="K387">
            <v>43042</v>
          </cell>
          <cell r="L387">
            <v>43281</v>
          </cell>
          <cell r="M387" t="str">
            <v>Auditorias Sistemas Integrados</v>
          </cell>
          <cell r="N387" t="str">
            <v>Auditorias Sistemas Integrados</v>
          </cell>
        </row>
        <row r="388">
          <cell r="A388" t="str">
            <v>Accion_1091</v>
          </cell>
          <cell r="B388" t="str">
            <v>La DTP instruirá por medio de un correo electrónico a los supervisores de contratos, que los informes mensuales se deberán radicar completos, es decir con todos los componentes, en un solo radicado, atendiendo lo especificado en el Manual de Interventora vigente. En caso de radicaciones incompletas, el informe será rechazado.</v>
          </cell>
          <cell r="C388" t="str">
            <v>Manual de interventoría</v>
          </cell>
          <cell r="D388" t="str">
            <v>En Progreso</v>
          </cell>
          <cell r="E388">
            <v>0</v>
          </cell>
          <cell r="F388" t="str">
            <v>Interno</v>
          </cell>
          <cell r="G388" t="str">
            <v>Yully Maritza Montenegro Suarez - cymonten1</v>
          </cell>
          <cell r="H388" t="str">
            <v>DTP - DIRECCIÓN TÉCNICA DE PROYECTOS</v>
          </cell>
          <cell r="I388" t="str">
            <v>Jorge Mauricio Reyes Velandia - pjreyesv1</v>
          </cell>
          <cell r="J388" t="str">
            <v>Erika Andrea Prieto Perez - ceprieto1</v>
          </cell>
          <cell r="K388">
            <v>43042</v>
          </cell>
          <cell r="L388">
            <v>43281</v>
          </cell>
          <cell r="M388" t="str">
            <v>Auditorias Sistemas Integrados</v>
          </cell>
          <cell r="N388" t="str">
            <v>Auditorias Sistemas Integrados</v>
          </cell>
        </row>
        <row r="389">
          <cell r="A389" t="str">
            <v>Accion_1092</v>
          </cell>
          <cell r="B389" t="str">
            <v>Cumplir con lo establecido en el Manual de Interventoría vigente del IDU, la interventoría debe cumplir su plan de calidad y verificar el cumplimiento del plan de calidad del consultor; así mismo, enviar al IDU una certificación firmada del cumplimiento anexo al informe mensual de interventoría. Todo lo anterior se implementará por medio de reuniones y / o comunicaciones dirigidas a los supervisores e interventores.</v>
          </cell>
          <cell r="C389" t="str">
            <v>Manual de Interventoría</v>
          </cell>
          <cell r="D389" t="str">
            <v>En Progreso</v>
          </cell>
          <cell r="E389">
            <v>0</v>
          </cell>
          <cell r="F389" t="str">
            <v>Interno</v>
          </cell>
          <cell r="G389" t="str">
            <v>Yully Maritza Montenegro Suarez - cymonten1</v>
          </cell>
          <cell r="H389" t="str">
            <v>DTP - DIRECCIÓN TÉCNICA DE PROYECTOS</v>
          </cell>
          <cell r="I389" t="str">
            <v>Jorge Mauricio Reyes Velandia - pjreyesv1</v>
          </cell>
          <cell r="J389" t="str">
            <v>Erika Andrea Prieto Perez - ceprieto1</v>
          </cell>
          <cell r="K389">
            <v>43042</v>
          </cell>
          <cell r="L389">
            <v>43281</v>
          </cell>
          <cell r="M389" t="str">
            <v>Auditorias Sistemas Integrados</v>
          </cell>
          <cell r="N389" t="str">
            <v>Auditorias Sistemas Integrados</v>
          </cell>
        </row>
        <row r="390">
          <cell r="A390" t="str">
            <v>Accion_1093</v>
          </cell>
          <cell r="B390" t="str">
            <v>Revisar con la anticipación necesaria que no se venzan las fechas de las acciones a cumplir, de lo contrario establecer y comunicar a la OCI oportunamente las nuevas fechas de cumplimiento.</v>
          </cell>
          <cell r="C390" t="str">
            <v>Acciones correctivas</v>
          </cell>
          <cell r="D390" t="str">
            <v>En Progreso</v>
          </cell>
          <cell r="E390">
            <v>0</v>
          </cell>
          <cell r="F390" t="str">
            <v>Interno</v>
          </cell>
          <cell r="G390" t="str">
            <v>Yully Maritza Montenegro Suarez - cymonten1</v>
          </cell>
          <cell r="H390" t="str">
            <v>DTP - DIRECCIÓN TÉCNICA DE PROYECTOS</v>
          </cell>
          <cell r="I390" t="str">
            <v>Jorge Mauricio Reyes Velandia - pjreyesv1</v>
          </cell>
          <cell r="J390" t="str">
            <v>Erika Andrea Prieto Perez - ceprieto1</v>
          </cell>
          <cell r="K390">
            <v>43042</v>
          </cell>
          <cell r="L390">
            <v>43281</v>
          </cell>
          <cell r="M390" t="str">
            <v>Auditorias Sistemas Integrados</v>
          </cell>
          <cell r="N390" t="str">
            <v>Auditorias Sistemas Integrados</v>
          </cell>
        </row>
        <row r="391">
          <cell r="A391" t="str">
            <v>Accion_1094</v>
          </cell>
          <cell r="B391" t="str">
            <v>Elaborar el cronograma de los procesos de selección a cargo del área de forma mensual para el 2018, teniendo en cuenta el tiempo requerido y recursos humanos para los factores que impactan en las fechas programadas y por tanto proyectar unos tiempos más amplios.</v>
          </cell>
          <cell r="C391" t="str">
            <v>Indicadores de gestión</v>
          </cell>
          <cell r="D391" t="str">
            <v>En Progreso</v>
          </cell>
          <cell r="E391">
            <v>0</v>
          </cell>
          <cell r="F391" t="str">
            <v>Interno</v>
          </cell>
          <cell r="G391" t="str">
            <v>Yully Maritza Montenegro Suarez - cymonten1</v>
          </cell>
          <cell r="H391" t="str">
            <v>DTP - DIRECCIÓN TÉCNICA DE PROYECTOS</v>
          </cell>
          <cell r="I391" t="str">
            <v>Jorge Mauricio Reyes Velandia - pjreyesv1</v>
          </cell>
          <cell r="J391" t="str">
            <v>Erika Andrea Prieto Perez - ceprieto1</v>
          </cell>
          <cell r="K391">
            <v>43101</v>
          </cell>
          <cell r="L391">
            <v>43464</v>
          </cell>
          <cell r="M391" t="str">
            <v>Auditorias Sistemas Integrados</v>
          </cell>
          <cell r="N391" t="str">
            <v>Auditorias Sistemas Integrados</v>
          </cell>
        </row>
        <row r="392">
          <cell r="A392" t="str">
            <v>Accion_1095</v>
          </cell>
          <cell r="B392" t="str">
            <v>Definir estructura y contenido mínimo del informe de gestión basado en indicadores de gestión, incluir este direccionamiento en la guia de seguimiento a la gestión IDU GU-PE-018.</v>
          </cell>
          <cell r="C392" t="str">
            <v>Control de registros</v>
          </cell>
          <cell r="D392" t="str">
            <v>Terminado</v>
          </cell>
          <cell r="E392">
            <v>100</v>
          </cell>
          <cell r="F392" t="str">
            <v>Interno</v>
          </cell>
          <cell r="G392" t="str">
            <v>Yully Maritza Montenegro Suarez - cymonten1</v>
          </cell>
          <cell r="H392" t="str">
            <v>OAP - OFICINA ASESORA DE PLANEACIÓN</v>
          </cell>
          <cell r="I392" t="str">
            <v>Isauro Cabrera Vega - picabrer1</v>
          </cell>
          <cell r="J392" t="str">
            <v>Paula Juliana Serrano Serrano - cpserran1</v>
          </cell>
          <cell r="K392">
            <v>43028</v>
          </cell>
          <cell r="L392">
            <v>43100</v>
          </cell>
          <cell r="M392" t="str">
            <v>Auditorias Sistemas Integrados</v>
          </cell>
          <cell r="N392" t="str">
            <v>Auditorias Sistemas Integrados</v>
          </cell>
        </row>
        <row r="393">
          <cell r="A393" t="str">
            <v>Accion_1096</v>
          </cell>
          <cell r="B393" t="str">
            <v>Solicitar a la Oficina Asesora de Planeación el ajuste del documento.</v>
          </cell>
          <cell r="C393" t="str">
            <v>Ajuste al Instructivo -INGC03</v>
          </cell>
          <cell r="D393" t="str">
            <v>En Progreso</v>
          </cell>
          <cell r="E393">
            <v>0</v>
          </cell>
          <cell r="F393" t="str">
            <v>Interno</v>
          </cell>
          <cell r="G393" t="str">
            <v>Consuelo Mercedes Russi Suarez - ccrussis1</v>
          </cell>
          <cell r="H393" t="str">
            <v>DTGC - DIRECCIÓN TÉCNICA DE GESTION CONTRACTUAL</v>
          </cell>
          <cell r="I393" t="str">
            <v>Sandra Liliana Roya Blanco - psroyabl1</v>
          </cell>
          <cell r="J393" t="str">
            <v>Johana Paola Lamilla Sanchez - cjlamill1</v>
          </cell>
          <cell r="K393">
            <v>43040</v>
          </cell>
          <cell r="L393">
            <v>43404</v>
          </cell>
          <cell r="M393" t="str">
            <v>Auditorias Sistemas Integrados</v>
          </cell>
          <cell r="N393" t="str">
            <v>Auditorias Sistemas Integrados</v>
          </cell>
        </row>
        <row r="394">
          <cell r="A394" t="str">
            <v>Accion_1117</v>
          </cell>
          <cell r="B394" t="str">
            <v>Actualizar la Matriz de requisitos del Sistema Integrado de Gestión</v>
          </cell>
          <cell r="C394" t="str">
            <v>Matriz de requisitos del Sistema Integrado de Gestión</v>
          </cell>
          <cell r="D394" t="str">
            <v>Terminado</v>
          </cell>
          <cell r="E394">
            <v>100</v>
          </cell>
          <cell r="F394" t="str">
            <v>Interno</v>
          </cell>
          <cell r="G394" t="str">
            <v>Yully Maritza Montenegro Suarez - cymonten1</v>
          </cell>
          <cell r="H394" t="str">
            <v>OAP - OFICINA ASESORA DE PLANEACIÓN</v>
          </cell>
          <cell r="I394" t="str">
            <v>Isauro Cabrera Vega - picabrer1</v>
          </cell>
          <cell r="J394" t="str">
            <v>Paula Juliana Serrano Serrano - cpserran1</v>
          </cell>
          <cell r="K394">
            <v>43040</v>
          </cell>
          <cell r="L394">
            <v>43159</v>
          </cell>
          <cell r="M394" t="str">
            <v>Auditorias Sistemas Integrados</v>
          </cell>
          <cell r="N394" t="str">
            <v>Auditorias Sistemas Integrados</v>
          </cell>
        </row>
        <row r="395">
          <cell r="A395" t="str">
            <v>Accion_1118</v>
          </cell>
          <cell r="B395" t="str">
            <v>1.- Oficiar a STRH para que se incluya en el PIC los temas del SGA y SGC</v>
          </cell>
          <cell r="C395" t="str">
            <v>Competencia, formación y toma de conciencia</v>
          </cell>
          <cell r="D395" t="str">
            <v>Vencido</v>
          </cell>
          <cell r="E395">
            <v>0</v>
          </cell>
          <cell r="F395" t="str">
            <v>Interno</v>
          </cell>
          <cell r="G395" t="str">
            <v>Yully Maritza Montenegro Suarez - cymonten1</v>
          </cell>
          <cell r="H395" t="str">
            <v>OAP - OFICINA ASESORA DE PLANEACIÓN</v>
          </cell>
          <cell r="I395" t="str">
            <v>Isauro Cabrera Vega - picabrer1</v>
          </cell>
          <cell r="J395" t="str">
            <v>Paula Juliana Serrano Serrano - cpserran1</v>
          </cell>
          <cell r="K395">
            <v>43040</v>
          </cell>
          <cell r="L395">
            <v>43159</v>
          </cell>
          <cell r="M395" t="str">
            <v>Auditorias Sistemas Integrados</v>
          </cell>
          <cell r="N395" t="str">
            <v>Auditorias Sistemas Integrados</v>
          </cell>
        </row>
        <row r="396">
          <cell r="A396" t="str">
            <v>Accion_1119</v>
          </cell>
          <cell r="B396" t="str">
            <v>2.- Oficiar a la OAC para que se aumente la cobertura de divulgación de los temas de SST, SGA y SGC</v>
          </cell>
          <cell r="C396" t="str">
            <v>Competencia, formación y toma de conciencia</v>
          </cell>
          <cell r="D396" t="str">
            <v>Terminado</v>
          </cell>
          <cell r="E396">
            <v>100</v>
          </cell>
          <cell r="F396" t="str">
            <v>Interno</v>
          </cell>
          <cell r="G396" t="str">
            <v>Yully Maritza Montenegro Suarez - cymonten1</v>
          </cell>
          <cell r="H396" t="str">
            <v>OAP - OFICINA ASESORA DE PLANEACIÓN</v>
          </cell>
          <cell r="I396" t="str">
            <v>Isauro Cabrera Vega - picabrer1</v>
          </cell>
          <cell r="J396" t="str">
            <v>Paula Juliana Serrano Serrano - cpserran1</v>
          </cell>
          <cell r="K396">
            <v>43040</v>
          </cell>
          <cell r="L396">
            <v>43159</v>
          </cell>
          <cell r="M396" t="str">
            <v>Auditorias Sistemas Integrados</v>
          </cell>
          <cell r="N396" t="str">
            <v>Auditorias Sistemas Integrados</v>
          </cell>
        </row>
        <row r="397">
          <cell r="A397" t="str">
            <v>Accion_1120</v>
          </cell>
          <cell r="B397" t="str">
            <v>Organizar una mesa de trabajo entre SGGC, OAP, STRF y STRH para generar un Plan de trabajo que incluya, entre otras: 1. Cronograma de acciones de aplicación del programa de orden y aseo 2. Definir estrategia para interiorizar el programa de orden y aseo 3. Revisión de posibles acciones disciplinarias por inclumplimiento al programa de orden y aseo</v>
          </cell>
          <cell r="C397" t="str">
            <v>Inspección Puestos de trabajo</v>
          </cell>
          <cell r="D397" t="str">
            <v>En Progreso</v>
          </cell>
          <cell r="E397">
            <v>0</v>
          </cell>
          <cell r="F397" t="str">
            <v>Interno</v>
          </cell>
          <cell r="G397" t="str">
            <v>Yully Maritza Montenegro Suarez - cymonten1</v>
          </cell>
          <cell r="H397" t="str">
            <v>OAP - OFICINA ASESORA DE PLANEACIÓN</v>
          </cell>
          <cell r="I397" t="str">
            <v>Isauro Cabrera Vega - picabrer1</v>
          </cell>
          <cell r="J397" t="str">
            <v>Paula Juliana Serrano Serrano - cpserran1</v>
          </cell>
          <cell r="K397">
            <v>43040</v>
          </cell>
          <cell r="L397">
            <v>43250</v>
          </cell>
          <cell r="M397" t="str">
            <v>Auditorias Sistemas Integrados</v>
          </cell>
          <cell r="N397" t="str">
            <v>Auditorias Sistemas Integrados</v>
          </cell>
        </row>
        <row r="398">
          <cell r="A398" t="str">
            <v>Accion_1121</v>
          </cell>
          <cell r="B398" t="str">
            <v>1.- Verificar y establecer los puntos de control en el procedimiento.</v>
          </cell>
          <cell r="C398" t="str">
            <v>Control de Producto No Conforme</v>
          </cell>
          <cell r="D398" t="str">
            <v>En Progreso</v>
          </cell>
          <cell r="E398">
            <v>0</v>
          </cell>
          <cell r="F398" t="str">
            <v>Interno</v>
          </cell>
          <cell r="G398" t="str">
            <v>Yully Maritza Montenegro Suarez - cymonten1</v>
          </cell>
          <cell r="H398" t="str">
            <v>OAP - OFICINA ASESORA DE PLANEACIÓN</v>
          </cell>
          <cell r="I398" t="str">
            <v>Isauro Cabrera Vega - picabrer1</v>
          </cell>
          <cell r="J398" t="str">
            <v>Paula Juliana Serrano Serrano - cpserran1</v>
          </cell>
          <cell r="K398">
            <v>43040</v>
          </cell>
          <cell r="L398">
            <v>43250</v>
          </cell>
          <cell r="M398" t="str">
            <v>Auditorias Sistemas Integrados</v>
          </cell>
          <cell r="N398" t="str">
            <v>Auditorias Sistemas Integrados</v>
          </cell>
        </row>
        <row r="399">
          <cell r="A399" t="str">
            <v>Accion_1122</v>
          </cell>
          <cell r="B399" t="str">
            <v>2.- Solicitar la Divulgación del tema ante OAC</v>
          </cell>
          <cell r="C399" t="str">
            <v>Control de Producto No Conforme</v>
          </cell>
          <cell r="D399" t="str">
            <v>En Progreso</v>
          </cell>
          <cell r="E399">
            <v>0</v>
          </cell>
          <cell r="F399" t="str">
            <v>Interno</v>
          </cell>
          <cell r="G399" t="str">
            <v>Yully Maritza Montenegro Suarez - cymonten1</v>
          </cell>
          <cell r="H399" t="str">
            <v>OAP - OFICINA ASESORA DE PLANEACIÓN</v>
          </cell>
          <cell r="I399" t="str">
            <v>Isauro Cabrera Vega - picabrer1</v>
          </cell>
          <cell r="J399" t="str">
            <v>Paula Juliana Serrano Serrano - cpserran1</v>
          </cell>
          <cell r="K399">
            <v>43040</v>
          </cell>
          <cell r="L399">
            <v>43250</v>
          </cell>
          <cell r="M399" t="str">
            <v>Auditorias Sistemas Integrados</v>
          </cell>
          <cell r="N399" t="str">
            <v>Auditorias Sistemas Integrados</v>
          </cell>
        </row>
        <row r="400">
          <cell r="A400" t="str">
            <v>Accion_1123</v>
          </cell>
          <cell r="B400" t="str">
            <v>Actualizar documentos de acuerdo con cronograma definido</v>
          </cell>
          <cell r="C400" t="str">
            <v>Control de documentos</v>
          </cell>
          <cell r="D400" t="str">
            <v>En Progreso</v>
          </cell>
          <cell r="E400">
            <v>0</v>
          </cell>
          <cell r="F400" t="str">
            <v>Interno</v>
          </cell>
          <cell r="G400" t="str">
            <v>Yully Maritza Montenegro Suarez - cymonten1</v>
          </cell>
          <cell r="H400" t="str">
            <v>OAP - OFICINA ASESORA DE PLANEACIÓN</v>
          </cell>
          <cell r="I400" t="str">
            <v>Isauro Cabrera Vega - picabrer1</v>
          </cell>
          <cell r="J400" t="str">
            <v>Paula Juliana Serrano Serrano - cpserran1</v>
          </cell>
          <cell r="K400">
            <v>43040</v>
          </cell>
          <cell r="L400">
            <v>43217</v>
          </cell>
          <cell r="M400" t="str">
            <v>Auditorias Sistemas Integrados</v>
          </cell>
          <cell r="N400" t="str">
            <v>Auditorias Sistemas Integrados</v>
          </cell>
        </row>
        <row r="401">
          <cell r="A401" t="str">
            <v>Accion_1124</v>
          </cell>
          <cell r="B401" t="str">
            <v>Actualizar documentos de acuerdo con cronograma definido</v>
          </cell>
          <cell r="C401" t="str">
            <v>Control de Registros</v>
          </cell>
          <cell r="D401" t="str">
            <v>Vencido</v>
          </cell>
          <cell r="E401">
            <v>0</v>
          </cell>
          <cell r="F401" t="str">
            <v>Interno</v>
          </cell>
          <cell r="G401" t="str">
            <v>Yully Maritza Montenegro Suarez - cymonten1</v>
          </cell>
          <cell r="H401" t="str">
            <v>OAP - OFICINA ASESORA DE PLANEACIÓN</v>
          </cell>
          <cell r="I401" t="str">
            <v>Isauro Cabrera Vega - picabrer1</v>
          </cell>
          <cell r="J401" t="str">
            <v>Paula Juliana Serrano Serrano - cpserran1</v>
          </cell>
          <cell r="K401">
            <v>43040</v>
          </cell>
          <cell r="L401">
            <v>43097</v>
          </cell>
          <cell r="M401" t="str">
            <v>Auditorias Sistemas Integrados</v>
          </cell>
          <cell r="N401" t="str">
            <v>Auditorias Sistemas Integrados</v>
          </cell>
        </row>
        <row r="402">
          <cell r="A402" t="str">
            <v>Accion_1125</v>
          </cell>
          <cell r="B402" t="str">
            <v>Generar planes de mejoramiento derivados de la revisión por la dirección realizada en noviembre</v>
          </cell>
          <cell r="C402" t="str">
            <v>Mejora Continua</v>
          </cell>
          <cell r="D402" t="str">
            <v>Terminado</v>
          </cell>
          <cell r="E402">
            <v>100</v>
          </cell>
          <cell r="F402" t="str">
            <v>Interno</v>
          </cell>
          <cell r="G402" t="str">
            <v>Yully Maritza Montenegro Suarez - cymonten1</v>
          </cell>
          <cell r="H402" t="str">
            <v>OAP - OFICINA ASESORA DE PLANEACIÓN</v>
          </cell>
          <cell r="I402" t="str">
            <v>Isauro Cabrera Vega - picabrer1</v>
          </cell>
          <cell r="J402" t="str">
            <v>Paula Juliana Serrano Serrano - cpserran1</v>
          </cell>
          <cell r="K402">
            <v>43040</v>
          </cell>
          <cell r="L402">
            <v>43097</v>
          </cell>
          <cell r="M402" t="str">
            <v>Auditorias Sistemas Integrados</v>
          </cell>
          <cell r="N402" t="str">
            <v>Auditorias Sistemas Integrados</v>
          </cell>
        </row>
        <row r="403">
          <cell r="A403" t="str">
            <v>Accion_1126</v>
          </cell>
          <cell r="B403" t="str">
            <v>Realizar las actividades y tramites necesarios con el apoyo de los especialistas del área y la OAP, para derogar los procedimientos obsoletos de la DTP.</v>
          </cell>
          <cell r="C403" t="str">
            <v>Procedimientos desactualizados y obsoletos.</v>
          </cell>
          <cell r="D403" t="str">
            <v>Cerrado</v>
          </cell>
          <cell r="E403">
            <v>100</v>
          </cell>
          <cell r="F403" t="str">
            <v>Interno</v>
          </cell>
          <cell r="G403" t="str">
            <v>Wilson Guillermo Herrera Reyes - pwherrer1</v>
          </cell>
          <cell r="H403" t="str">
            <v>DTP - DIRECCIÓN TÉCNICA DE PROYECTOS</v>
          </cell>
          <cell r="I403" t="str">
            <v>Jorge Mauricio Reyes Velandia - pjreyesv1</v>
          </cell>
          <cell r="J403" t="str">
            <v>Gloria Yaneth Arevalo - pgareval1</v>
          </cell>
          <cell r="K403">
            <v>43057</v>
          </cell>
          <cell r="L403">
            <v>43069</v>
          </cell>
          <cell r="M403" t="str">
            <v>Auditorias Sistemas Integrados</v>
          </cell>
          <cell r="N403" t="str">
            <v>Auditorias Sistemas Integrados</v>
          </cell>
        </row>
        <row r="404">
          <cell r="A404" t="str">
            <v>Accion_1127</v>
          </cell>
          <cell r="B404" t="str">
            <v>Elaborar y formalizar los procedimientos necesarios y/o que se requieran para el proceso de Factibilidad de Proyectos.</v>
          </cell>
          <cell r="C404" t="str">
            <v>Procedimientos desactualizados y obsoletos.</v>
          </cell>
          <cell r="D404" t="str">
            <v>En Progreso</v>
          </cell>
          <cell r="E404">
            <v>0</v>
          </cell>
          <cell r="F404" t="str">
            <v>Interno</v>
          </cell>
          <cell r="G404" t="str">
            <v>Wilson Guillermo Herrera Reyes - pwherrer1</v>
          </cell>
          <cell r="H404" t="str">
            <v>DTP - DIRECCIÓN TÉCNICA DE PROYECTOS</v>
          </cell>
          <cell r="I404" t="str">
            <v>Jorge Mauricio Reyes Velandia - pjreyesv1</v>
          </cell>
          <cell r="J404" t="str">
            <v>Gloria Yaneth Arevalo - pgareval1</v>
          </cell>
          <cell r="K404">
            <v>43040</v>
          </cell>
          <cell r="L404">
            <v>43281</v>
          </cell>
          <cell r="M404" t="str">
            <v>Auditorias Sistemas Integrados</v>
          </cell>
          <cell r="N404" t="str">
            <v>Auditorias Sistemas Integrados</v>
          </cell>
        </row>
        <row r="405">
          <cell r="A405" t="str">
            <v>Accion_1128</v>
          </cell>
          <cell r="B405" t="str">
            <v>Solicitar sensibilización a la STRF (grupo de archivo) sobre la aplicabilidad de las tablas de Retención Documental por medio de la estructura de expedientes del proceso de factibilidad a todo el personal de la DTP.</v>
          </cell>
          <cell r="C405" t="str">
            <v>Archivo de documentos de productos del proceso en expedientes Orfeo que no corresponden</v>
          </cell>
          <cell r="D405" t="str">
            <v>Terminado</v>
          </cell>
          <cell r="E405">
            <v>100</v>
          </cell>
          <cell r="F405" t="str">
            <v>Interno</v>
          </cell>
          <cell r="G405" t="str">
            <v>Wilson Guillermo Herrera Reyes - pwherrer1</v>
          </cell>
          <cell r="H405" t="str">
            <v>DTP - DIRECCIÓN TÉCNICA DE PROYECTOS</v>
          </cell>
          <cell r="I405" t="str">
            <v>Jorge Mauricio Reyes Velandia - pjreyesv1</v>
          </cell>
          <cell r="J405" t="str">
            <v>Gloria Yaneth Arevalo - pgareval1</v>
          </cell>
          <cell r="K405">
            <v>43132</v>
          </cell>
          <cell r="L405">
            <v>43189</v>
          </cell>
          <cell r="M405" t="str">
            <v>Auditorias Sistemas Integrados</v>
          </cell>
          <cell r="N405" t="str">
            <v>Auditorias Sistemas Integrados</v>
          </cell>
        </row>
        <row r="406">
          <cell r="A406" t="str">
            <v>Accion_1129</v>
          </cell>
          <cell r="B406" t="str">
            <v>Realizar reunión entre la DTP y la OAP para la sensibilización y reporte del Producto No Conforme aplicable al proceso.</v>
          </cell>
          <cell r="C406" t="str">
            <v>Incumplimiento en presentación de Informe de Producto No conforme</v>
          </cell>
          <cell r="D406" t="str">
            <v>Terminado</v>
          </cell>
          <cell r="E406">
            <v>100</v>
          </cell>
          <cell r="F406" t="str">
            <v>Interno</v>
          </cell>
          <cell r="G406" t="str">
            <v>Wilson Guillermo Herrera Reyes - pwherrer1</v>
          </cell>
          <cell r="H406" t="str">
            <v>DTP - DIRECCIÓN TÉCNICA DE PROYECTOS</v>
          </cell>
          <cell r="I406" t="str">
            <v>Jorge Mauricio Reyes Velandia - pjreyesv1</v>
          </cell>
          <cell r="J406" t="str">
            <v>Gloria Yaneth Arevalo - pgareval1</v>
          </cell>
          <cell r="K406">
            <v>43132</v>
          </cell>
          <cell r="L406">
            <v>43189</v>
          </cell>
          <cell r="M406" t="str">
            <v>Auditorias Sistemas Integrados</v>
          </cell>
          <cell r="N406" t="str">
            <v>Auditorias Sistemas Integrados</v>
          </cell>
        </row>
        <row r="407">
          <cell r="A407" t="str">
            <v>Accion_1130</v>
          </cell>
          <cell r="B407" t="str">
            <v>Enviar a la OAP el informe de producto No Conforme de la vigencia 2017 conforme a lo establecido en las políticas de operación y en el numeral 1.1.6.11 del procedimiento PR AC 05 "Control del producto o servicio no conforme V3.0".</v>
          </cell>
          <cell r="C407" t="str">
            <v>Incumplimiento en presentación de Informe de Producto No conforme</v>
          </cell>
          <cell r="D407" t="str">
            <v>Vencido</v>
          </cell>
          <cell r="E407">
            <v>0</v>
          </cell>
          <cell r="F407" t="str">
            <v>Interno</v>
          </cell>
          <cell r="G407" t="str">
            <v>Wilson Guillermo Herrera Reyes - pwherrer1</v>
          </cell>
          <cell r="H407" t="str">
            <v>DTP - DIRECCIÓN TÉCNICA DE PROYECTOS</v>
          </cell>
          <cell r="I407" t="str">
            <v>Jorge Mauricio Reyes Velandia - pjreyesv1</v>
          </cell>
          <cell r="J407" t="str">
            <v>Gloria Yaneth Arevalo - pgareval1</v>
          </cell>
          <cell r="K407">
            <v>43028</v>
          </cell>
          <cell r="L407">
            <v>43100</v>
          </cell>
          <cell r="M407" t="str">
            <v>Auditorias Sistemas Integrados</v>
          </cell>
          <cell r="N407" t="str">
            <v>Auditorias Sistemas Integrados</v>
          </cell>
        </row>
        <row r="408">
          <cell r="A408" t="str">
            <v>Accion_1131</v>
          </cell>
          <cell r="B408" t="str">
            <v>Realizar una inspección visual de las instalaciones de la entidad.</v>
          </cell>
          <cell r="C408" t="str">
            <v>Incumplimiento Plan de Acción</v>
          </cell>
          <cell r="D408" t="str">
            <v>Terminado</v>
          </cell>
          <cell r="E408">
            <v>100</v>
          </cell>
          <cell r="F408" t="str">
            <v>Interno</v>
          </cell>
          <cell r="G408" t="str">
            <v>Nohra Lucia Forero Cespedes - cnforero2</v>
          </cell>
          <cell r="H408" t="str">
            <v>OAP - OFICINA ASESORA DE PLANEACIÓN</v>
          </cell>
          <cell r="I408" t="str">
            <v>Isauro Cabrera Vega - picabrer1</v>
          </cell>
          <cell r="J408" t="str">
            <v>Paula Juliana Serrano Serrano - cpserran1</v>
          </cell>
          <cell r="K408">
            <v>43011</v>
          </cell>
          <cell r="L408">
            <v>43084</v>
          </cell>
          <cell r="M408" t="str">
            <v>Gestión</v>
          </cell>
          <cell r="N408" t="str">
            <v>Gestión</v>
          </cell>
        </row>
        <row r="409">
          <cell r="A409" t="str">
            <v>Accion_1132</v>
          </cell>
          <cell r="B409" t="str">
            <v>Realizar la verificación en almenos dos contratos de outsourcing firmados en la presente vigencia que contengan la cláusula ambiental.</v>
          </cell>
          <cell r="C409" t="str">
            <v>Incumplimiento Plan de Acción</v>
          </cell>
          <cell r="D409" t="str">
            <v>Terminado</v>
          </cell>
          <cell r="E409">
            <v>100</v>
          </cell>
          <cell r="F409" t="str">
            <v>Interno</v>
          </cell>
          <cell r="G409" t="str">
            <v>Nohra Lucia Forero Cespedes - cnforero2</v>
          </cell>
          <cell r="H409" t="str">
            <v>OAP - OFICINA ASESORA DE PLANEACIÓN</v>
          </cell>
          <cell r="I409" t="str">
            <v>Isauro Cabrera Vega - picabrer1</v>
          </cell>
          <cell r="J409" t="str">
            <v>Paula Juliana Serrano Serrano - cpserran1</v>
          </cell>
          <cell r="K409">
            <v>43011</v>
          </cell>
          <cell r="L409">
            <v>43089</v>
          </cell>
          <cell r="M409" t="str">
            <v>Gestión</v>
          </cell>
          <cell r="N409" t="str">
            <v>Gestión</v>
          </cell>
        </row>
        <row r="410">
          <cell r="A410" t="str">
            <v>Accion_1133</v>
          </cell>
          <cell r="B410" t="str">
            <v>Realizar un estudio para determinar la pertinencia de la Resolución 12069 de 2014 y el término previsto en ella, en lo referente a la STRH, teniendo en cuenta que en la actualidad está la interfaz kactus - Stone, lo que permite que esté disponible desde el 1er día hábil del siguiente mes.</v>
          </cell>
          <cell r="C410" t="str">
            <v>Reporte pagos laborales a la STPC</v>
          </cell>
          <cell r="D410" t="str">
            <v>Terminado</v>
          </cell>
          <cell r="E410">
            <v>100</v>
          </cell>
          <cell r="F410" t="str">
            <v>Interno</v>
          </cell>
          <cell r="G410" t="str">
            <v>Nohra Lucia Forero Cespedes - cnforero2</v>
          </cell>
          <cell r="H410" t="str">
            <v>STRH - S.T. DE RECURSOS HUMANOS</v>
          </cell>
          <cell r="I410" t="str">
            <v>Paula Tatiana Arenas Gonzalez - pparenas1</v>
          </cell>
          <cell r="J410" t="str">
            <v>Jorge Enrique Sepulveda Afanador - pjsepulv1</v>
          </cell>
          <cell r="K410">
            <v>42982</v>
          </cell>
          <cell r="L410">
            <v>43069</v>
          </cell>
          <cell r="M410" t="str">
            <v>Gestión</v>
          </cell>
          <cell r="N410" t="str">
            <v>Gestión</v>
          </cell>
        </row>
        <row r="411">
          <cell r="A411" t="str">
            <v>Accion_1134</v>
          </cell>
          <cell r="B411" t="str">
            <v>Solicitar a la STPC la actualización de la Resolución 12069 de 2014, dado que el procedimiento actual difiere del plasmado en la mencionada resolución.</v>
          </cell>
          <cell r="C411" t="str">
            <v>Reporte pago de incapacidades</v>
          </cell>
          <cell r="D411" t="str">
            <v>Terminado</v>
          </cell>
          <cell r="E411">
            <v>100</v>
          </cell>
          <cell r="F411" t="str">
            <v>Interno</v>
          </cell>
          <cell r="G411" t="str">
            <v>Nohra Lucia Forero Cespedes - cnforero2</v>
          </cell>
          <cell r="H411" t="str">
            <v>STRH - S.T. DE RECURSOS HUMANOS</v>
          </cell>
          <cell r="I411" t="str">
            <v>Paula Tatiana Arenas Gonzalez - pparenas1</v>
          </cell>
          <cell r="J411" t="str">
            <v>Jorge Enrique Sepulveda Afanador - pjsepulv1</v>
          </cell>
          <cell r="K411">
            <v>43010</v>
          </cell>
          <cell r="L411">
            <v>43159</v>
          </cell>
          <cell r="M411" t="str">
            <v>Gestión</v>
          </cell>
          <cell r="N411" t="str">
            <v>Gestión</v>
          </cell>
        </row>
        <row r="412">
          <cell r="A412" t="str">
            <v>Accion_1135</v>
          </cell>
          <cell r="B412" t="str">
            <v>Dar respuesta a todas y cada una de las observaciones o inconsistencias que el el Ministerio de Hacienda y Crédito Público-MHCP emitió en el informe de inconsistencias a la información reportada en el primer semestre con fecha de corte del 30 de diciembre de 2016.</v>
          </cell>
          <cell r="C412" t="str">
            <v>Respuesta a Observaciones</v>
          </cell>
          <cell r="D412" t="str">
            <v>Terminado</v>
          </cell>
          <cell r="E412">
            <v>100</v>
          </cell>
          <cell r="F412" t="str">
            <v>Interno</v>
          </cell>
          <cell r="G412" t="str">
            <v>Nohra Lucia Forero Cespedes - cnforero2</v>
          </cell>
          <cell r="H412" t="str">
            <v>STRH - S.T. DE RECURSOS HUMANOS</v>
          </cell>
          <cell r="I412" t="str">
            <v>Paula Tatiana Arenas Gonzalez - pparenas1</v>
          </cell>
          <cell r="J412" t="str">
            <v>Jorge Enrique Sepulveda Afanador - pjsepulv1</v>
          </cell>
          <cell r="K412">
            <v>42982</v>
          </cell>
          <cell r="L412">
            <v>43069</v>
          </cell>
          <cell r="M412" t="str">
            <v>Gestión</v>
          </cell>
          <cell r="N412" t="str">
            <v>Gestión</v>
          </cell>
        </row>
        <row r="413">
          <cell r="A413" t="str">
            <v>Accion_1136</v>
          </cell>
          <cell r="B413" t="str">
            <v>Impartir instrucción a los servidores para coordinar la forma como se entrega la documentación que debe remitirse a las historias laborales y el momento para hacerlo, así como la persona responsable de canalizarla.</v>
          </cell>
          <cell r="C413" t="str">
            <v>Historias laborales</v>
          </cell>
          <cell r="D413" t="str">
            <v>Terminado</v>
          </cell>
          <cell r="E413">
            <v>100</v>
          </cell>
          <cell r="F413" t="str">
            <v>Interno</v>
          </cell>
          <cell r="G413" t="str">
            <v>Nohra Lucia Forero Cespedes - cnforero2</v>
          </cell>
          <cell r="H413" t="str">
            <v>STRH - S.T. DE RECURSOS HUMANOS</v>
          </cell>
          <cell r="I413" t="str">
            <v>Paula Tatiana Arenas Gonzalez - pparenas1</v>
          </cell>
          <cell r="J413" t="str">
            <v>Jorge Enrique Sepulveda Afanador - pjsepulv1</v>
          </cell>
          <cell r="K413">
            <v>43069</v>
          </cell>
          <cell r="L413">
            <v>43189</v>
          </cell>
          <cell r="M413" t="str">
            <v>Gestión</v>
          </cell>
          <cell r="N413" t="str">
            <v>Gestión</v>
          </cell>
        </row>
        <row r="414">
          <cell r="A414" t="str">
            <v>Accion_1137</v>
          </cell>
          <cell r="B414" t="str">
            <v>Realizar el seguimiento semestral al asistente de Kactus, e informar a los servidores que les falte información en el módulo de Biodata y hojas de vida su obligación de hacerlo.</v>
          </cell>
          <cell r="C414" t="str">
            <v>KACTUS</v>
          </cell>
          <cell r="D414" t="str">
            <v>En Progreso</v>
          </cell>
          <cell r="E414">
            <v>0</v>
          </cell>
          <cell r="F414" t="str">
            <v>Interno</v>
          </cell>
          <cell r="G414" t="str">
            <v>Nohra Lucia Forero Cespedes - cnforero2</v>
          </cell>
          <cell r="H414" t="str">
            <v>STRH - S.T. DE RECURSOS HUMANOS</v>
          </cell>
          <cell r="I414" t="str">
            <v>Paula Tatiana Arenas Gonzalez - pparenas1</v>
          </cell>
          <cell r="J414" t="str">
            <v>Jorge Enrique Sepulveda Afanador - pjsepulv1</v>
          </cell>
          <cell r="K414">
            <v>42982</v>
          </cell>
          <cell r="L414">
            <v>43250</v>
          </cell>
          <cell r="M414" t="str">
            <v>Gestión</v>
          </cell>
          <cell r="N414" t="str">
            <v>Gestión</v>
          </cell>
        </row>
        <row r="415">
          <cell r="A415" t="str">
            <v>Accion_1138</v>
          </cell>
          <cell r="B415" t="str">
            <v>Solicitar a la OAP la corrección del número de versión del instructivo que se encuentra publicado en la intranet.</v>
          </cell>
          <cell r="C415" t="str">
            <v>Procedimiento Desactualizado</v>
          </cell>
          <cell r="D415" t="str">
            <v>Terminado</v>
          </cell>
          <cell r="E415">
            <v>100</v>
          </cell>
          <cell r="F415" t="str">
            <v>Interno</v>
          </cell>
          <cell r="G415" t="str">
            <v>Nohra Lucia Forero Cespedes - cnforero2</v>
          </cell>
          <cell r="H415" t="str">
            <v>STRH - S.T. DE RECURSOS HUMANOS</v>
          </cell>
          <cell r="I415" t="str">
            <v>Paula Tatiana Arenas Gonzalez - pparenas1</v>
          </cell>
          <cell r="J415" t="str">
            <v>Jorge Enrique Sepulveda Afanador - pjsepulv1</v>
          </cell>
          <cell r="K415">
            <v>42979</v>
          </cell>
          <cell r="L415">
            <v>43054</v>
          </cell>
          <cell r="M415" t="str">
            <v>Gestión</v>
          </cell>
          <cell r="N415" t="str">
            <v>Gestión</v>
          </cell>
        </row>
        <row r="416">
          <cell r="A416" t="str">
            <v>Accion_1139</v>
          </cell>
          <cell r="B416" t="str">
            <v>Verificar la razón por la cual se incluye esta fecha dado que puede correspornde a la creación del Instituto de Valorización (Hoy IDU) y aclrar la información del acto administrativo de creación del IDU, en la respuesta al reporte de inconsistencias de la información actualizada y enviada al FONCEP y el MHCP.</v>
          </cell>
          <cell r="C416" t="str">
            <v>Info desactualizada FONCEP</v>
          </cell>
          <cell r="D416" t="str">
            <v>Terminado</v>
          </cell>
          <cell r="E416">
            <v>100</v>
          </cell>
          <cell r="F416" t="str">
            <v>Interno</v>
          </cell>
          <cell r="G416" t="str">
            <v>Nohra Lucia Forero Cespedes - cnforero2</v>
          </cell>
          <cell r="H416" t="str">
            <v>STRH - S.T. DE RECURSOS HUMANOS</v>
          </cell>
          <cell r="I416" t="str">
            <v>Paula Tatiana Arenas Gonzalez - pparenas1</v>
          </cell>
          <cell r="J416" t="str">
            <v>Jorge Enrique Sepulveda Afanador - pjsepulv1</v>
          </cell>
          <cell r="K416">
            <v>42982</v>
          </cell>
          <cell r="L416">
            <v>43069</v>
          </cell>
          <cell r="M416" t="str">
            <v>Gestión</v>
          </cell>
          <cell r="N416" t="str">
            <v>Gestión</v>
          </cell>
        </row>
        <row r="417">
          <cell r="A417" t="str">
            <v>Accion_1140</v>
          </cell>
          <cell r="B417" t="str">
            <v>Formalizar el formato de Resumen Presupuestal de Nómina.</v>
          </cell>
          <cell r="C417" t="str">
            <v>Diferencias en formato utilizado - no formalizado</v>
          </cell>
          <cell r="D417" t="str">
            <v>Terminado</v>
          </cell>
          <cell r="E417">
            <v>100</v>
          </cell>
          <cell r="F417" t="str">
            <v>Interno</v>
          </cell>
          <cell r="G417" t="str">
            <v>Nohra Lucia Forero Cespedes - cnforero2</v>
          </cell>
          <cell r="H417" t="str">
            <v>STRH - S.T. DE RECURSOS HUMANOS</v>
          </cell>
          <cell r="I417" t="str">
            <v>Paula Tatiana Arenas Gonzalez - pparenas1</v>
          </cell>
          <cell r="J417" t="str">
            <v>Jorge Enrique Sepulveda Afanador - pjsepulv1</v>
          </cell>
          <cell r="K417">
            <v>42982</v>
          </cell>
          <cell r="L417">
            <v>43099</v>
          </cell>
          <cell r="M417" t="str">
            <v>Gestión</v>
          </cell>
          <cell r="N417" t="str">
            <v>Gestión</v>
          </cell>
        </row>
        <row r="418">
          <cell r="A418" t="str">
            <v>Accion_1141</v>
          </cell>
          <cell r="B418" t="str">
            <v>Solicitar mediante memorando dirigido a a los jefes sobre el impacto de las capacitaciones realizadas en la vigencia 2016, de tal manera que se pueda evidenciar la aplicación los conceptos y herramientas adquiridas en las capacitaciones realizadas a los servidores.</v>
          </cell>
          <cell r="C418" t="str">
            <v>Resultado de Capacitaciones</v>
          </cell>
          <cell r="D418" t="str">
            <v>Terminado</v>
          </cell>
          <cell r="E418">
            <v>100</v>
          </cell>
          <cell r="F418" t="str">
            <v>Interno</v>
          </cell>
          <cell r="G418" t="str">
            <v>Nohra Lucia Forero Cespedes - cnforero2</v>
          </cell>
          <cell r="H418" t="str">
            <v>STRH - S.T. DE RECURSOS HUMANOS</v>
          </cell>
          <cell r="I418" t="str">
            <v>Paula Tatiana Arenas Gonzalez - pparenas1</v>
          </cell>
          <cell r="J418" t="str">
            <v>Jorge Enrique Sepulveda Afanador - pjsepulv1</v>
          </cell>
          <cell r="K418">
            <v>42982</v>
          </cell>
          <cell r="L418">
            <v>43174</v>
          </cell>
          <cell r="M418" t="str">
            <v>Gestión</v>
          </cell>
          <cell r="N418" t="str">
            <v>Gestión</v>
          </cell>
        </row>
        <row r="419">
          <cell r="A419" t="str">
            <v>Accion_1142</v>
          </cell>
          <cell r="B419" t="str">
            <v>Una vez realizados y radicados los estudios previos ante la DTPS, conformar en conjunto mesas de trabajo de tal manera que se puedan realizar los ajustes en el menor tiempo posible y así evitar demoras en el proceso.</v>
          </cell>
          <cell r="C419" t="str">
            <v>Inicio PIC</v>
          </cell>
          <cell r="D419" t="str">
            <v>En Progreso</v>
          </cell>
          <cell r="E419">
            <v>0</v>
          </cell>
          <cell r="F419" t="str">
            <v>Interno</v>
          </cell>
          <cell r="G419" t="str">
            <v>Nohra Lucia Forero Cespedes - cnforero2</v>
          </cell>
          <cell r="H419" t="str">
            <v>STRH - S.T. DE RECURSOS HUMANOS</v>
          </cell>
          <cell r="I419" t="str">
            <v>Paula Tatiana Arenas Gonzalez - pparenas1</v>
          </cell>
          <cell r="J419" t="str">
            <v>Jorge Enrique Sepulveda Afanador - pjsepulv1</v>
          </cell>
          <cell r="K419">
            <v>43146</v>
          </cell>
          <cell r="L419">
            <v>43312</v>
          </cell>
          <cell r="M419" t="str">
            <v>Gestión</v>
          </cell>
          <cell r="N419" t="str">
            <v>Gestión</v>
          </cell>
        </row>
        <row r="420">
          <cell r="A420" t="str">
            <v>Accion_1143</v>
          </cell>
          <cell r="B420" t="str">
            <v>Recordar a los servidores púiblicos su obligación de actualizar la Declaración Juramentada de Bienes y Rentas.</v>
          </cell>
          <cell r="C420" t="str">
            <v>Presentación de Declaración Juramentada de Bienes y Rentas</v>
          </cell>
          <cell r="D420" t="str">
            <v>En Progreso</v>
          </cell>
          <cell r="E420">
            <v>0</v>
          </cell>
          <cell r="F420" t="str">
            <v>Interno</v>
          </cell>
          <cell r="G420" t="str">
            <v>Nohra Lucia Forero Cespedes - cnforero2</v>
          </cell>
          <cell r="H420" t="str">
            <v>STRH - S.T. DE RECURSOS HUMANOS</v>
          </cell>
          <cell r="I420" t="str">
            <v>Paula Tatiana Arenas Gonzalez - pparenas1</v>
          </cell>
          <cell r="J420" t="str">
            <v>Jorge Enrique Sepulveda Afanador - pjsepulv1</v>
          </cell>
          <cell r="K420">
            <v>42982</v>
          </cell>
          <cell r="L420">
            <v>43220</v>
          </cell>
          <cell r="M420" t="str">
            <v>Gestión</v>
          </cell>
          <cell r="N420" t="str">
            <v>Gestión</v>
          </cell>
        </row>
        <row r="421">
          <cell r="A421" t="str">
            <v>Accion_1144</v>
          </cell>
          <cell r="B421" t="str">
            <v>Enviar a la historia laboral el documento original a la historia laboral correspondiente</v>
          </cell>
          <cell r="C421" t="str">
            <v>Acuerdos de Gestión</v>
          </cell>
          <cell r="D421" t="str">
            <v>Terminado</v>
          </cell>
          <cell r="E421">
            <v>100</v>
          </cell>
          <cell r="F421" t="str">
            <v>Interno</v>
          </cell>
          <cell r="G421" t="str">
            <v>Nohra Lucia Forero Cespedes - cnforero2</v>
          </cell>
          <cell r="H421" t="str">
            <v>STRH - S.T. DE RECURSOS HUMANOS</v>
          </cell>
          <cell r="I421" t="str">
            <v>Paula Tatiana Arenas Gonzalez - pparenas1</v>
          </cell>
          <cell r="J421" t="str">
            <v>Jorge Enrique Sepulveda Afanador - pjsepulv1</v>
          </cell>
          <cell r="K421">
            <v>42979</v>
          </cell>
          <cell r="L421">
            <v>43100</v>
          </cell>
          <cell r="M421" t="str">
            <v>Gestión</v>
          </cell>
          <cell r="N421" t="str">
            <v>Gestión</v>
          </cell>
        </row>
        <row r="422">
          <cell r="A422" t="str">
            <v>Accion_1145</v>
          </cell>
          <cell r="B422" t="str">
            <v>Definir y documentar buenas practicas en el ejercicio del Rol Asesor de los profesionales SIG de la OAP</v>
          </cell>
          <cell r="C422" t="str">
            <v>Seguimiento y medición de los procesos</v>
          </cell>
          <cell r="D422" t="str">
            <v>Terminado</v>
          </cell>
          <cell r="E422">
            <v>100</v>
          </cell>
          <cell r="F422" t="str">
            <v>Interno</v>
          </cell>
          <cell r="G422" t="str">
            <v>Yully Maritza Montenegro Suarez - cymonten1</v>
          </cell>
          <cell r="H422" t="str">
            <v>OAP - OFICINA ASESORA DE PLANEACIÓN</v>
          </cell>
          <cell r="I422" t="str">
            <v>Isauro Cabrera Vega - picabrer1</v>
          </cell>
          <cell r="J422" t="str">
            <v>Paula Juliana Serrano Serrano - cpserran1</v>
          </cell>
          <cell r="K422">
            <v>43028</v>
          </cell>
          <cell r="L422">
            <v>43100</v>
          </cell>
          <cell r="M422" t="str">
            <v>Auditorias Sistemas Integrados</v>
          </cell>
          <cell r="N422" t="str">
            <v>Auditorias Sistemas Integrados</v>
          </cell>
        </row>
        <row r="423">
          <cell r="A423" t="str">
            <v>Accion_1146</v>
          </cell>
          <cell r="B423" t="str">
            <v>Realizar revisiones aleatorias a las historias laborales para verificar que estén completas.</v>
          </cell>
          <cell r="C423" t="str">
            <v>Eficacia Acciones</v>
          </cell>
          <cell r="D423" t="str">
            <v>Vencido</v>
          </cell>
          <cell r="E423">
            <v>0</v>
          </cell>
          <cell r="F423" t="str">
            <v>Interno</v>
          </cell>
          <cell r="G423" t="str">
            <v>Nohra Lucia Forero Cespedes - cnforero2</v>
          </cell>
          <cell r="H423" t="str">
            <v>STRH - S.T. DE RECURSOS HUMANOS</v>
          </cell>
          <cell r="I423" t="str">
            <v>Paula Tatiana Arenas Gonzalez - pparenas1</v>
          </cell>
          <cell r="J423" t="str">
            <v>Jorge Enrique Sepulveda Afanador - pjsepulv1</v>
          </cell>
          <cell r="K423">
            <v>43069</v>
          </cell>
          <cell r="L423">
            <v>43189</v>
          </cell>
          <cell r="M423" t="str">
            <v>Gestión</v>
          </cell>
          <cell r="N423" t="str">
            <v>Gestión</v>
          </cell>
        </row>
        <row r="424">
          <cell r="A424" t="str">
            <v>Accion_1147</v>
          </cell>
          <cell r="B424" t="str">
            <v>Realizar las capacitaciones requeridas para que todos los servidores públicos y/o particulares que intervienen en el proceso, interioricen la ruta de acceso y ubicación del Sistema Integrado de Gestión IDU - SIGI y las directrices de los subsistemas de Calidad, Ambiental, Seguridad de la Información y Seguridad - Salud en el Trabajo.</v>
          </cell>
          <cell r="C424" t="str">
            <v>Ruta de acceso al SIGI</v>
          </cell>
          <cell r="D424" t="str">
            <v>Terminado</v>
          </cell>
          <cell r="E424">
            <v>100</v>
          </cell>
          <cell r="F424" t="str">
            <v>Interno</v>
          </cell>
          <cell r="G424" t="str">
            <v>Nohra Lucia Forero Cespedes - cnforero2</v>
          </cell>
          <cell r="H424" t="str">
            <v>OAC - OFICINA ASESORA DE COMUNICACIONES</v>
          </cell>
          <cell r="I424" t="str">
            <v>Carlos Andres Espejo Osorio - pcespejo1</v>
          </cell>
          <cell r="J424" t="str">
            <v>Oscar Fabian Cortes Manrique - cocortes2</v>
          </cell>
          <cell r="K424">
            <v>43040</v>
          </cell>
          <cell r="L424">
            <v>43100</v>
          </cell>
          <cell r="M424" t="str">
            <v>Auditorias Sistemas Integrados</v>
          </cell>
          <cell r="N424" t="str">
            <v>Auditorias Sistemas Integrados</v>
          </cell>
        </row>
        <row r="425">
          <cell r="A425" t="str">
            <v>Accion_1148</v>
          </cell>
          <cell r="B425" t="str">
            <v>Actualizar los Los procedimientos PRC-026 “Medios De omunicación” y PRC-027 “Canales De formación” se encuentran desactualizados, al igual que la matriz de Riesgos del Proceso</v>
          </cell>
          <cell r="C425" t="str">
            <v>Documentación Desactualizada</v>
          </cell>
          <cell r="D425" t="str">
            <v>Terminado</v>
          </cell>
          <cell r="E425">
            <v>100</v>
          </cell>
          <cell r="F425" t="str">
            <v>Interno</v>
          </cell>
          <cell r="G425" t="str">
            <v>Nohra Lucia Forero Cespedes - cnforero2</v>
          </cell>
          <cell r="H425" t="str">
            <v>OAC - OFICINA ASESORA DE COMUNICACIONES</v>
          </cell>
          <cell r="I425" t="str">
            <v>Carlos Andres Espejo Osorio - pcespejo1</v>
          </cell>
          <cell r="J425" t="str">
            <v>Oscar Fabian Cortes Manrique - cocortes2</v>
          </cell>
          <cell r="K425">
            <v>43040</v>
          </cell>
          <cell r="L425">
            <v>43190</v>
          </cell>
          <cell r="M425" t="str">
            <v>Auditorias Sistemas Integrados</v>
          </cell>
          <cell r="N425" t="str">
            <v>Auditorias Sistemas Integrados</v>
          </cell>
        </row>
        <row r="426">
          <cell r="A426" t="str">
            <v>Accion_1149</v>
          </cell>
          <cell r="B426" t="str">
            <v>Actualizar, registrar o evaluar la pertinencia de los formatos FO-CO-01, FO-GG-210/211/212/213/215</v>
          </cell>
          <cell r="C426" t="str">
            <v>Uso de Formatos</v>
          </cell>
          <cell r="D426" t="str">
            <v>Terminado</v>
          </cell>
          <cell r="E426">
            <v>100</v>
          </cell>
          <cell r="F426" t="str">
            <v>Interno</v>
          </cell>
          <cell r="G426" t="str">
            <v>Nohra Lucia Forero Cespedes - cnforero2</v>
          </cell>
          <cell r="H426" t="str">
            <v>OAC - OFICINA ASESORA DE COMUNICACIONES</v>
          </cell>
          <cell r="I426" t="str">
            <v>Carlos Andres Espejo Osorio - pcespejo1</v>
          </cell>
          <cell r="J426" t="str">
            <v>Oscar Fabian Cortes Manrique - cocortes2</v>
          </cell>
          <cell r="K426">
            <v>43040</v>
          </cell>
          <cell r="L426">
            <v>43190</v>
          </cell>
          <cell r="M426" t="str">
            <v>Auditorias Sistemas Integrados</v>
          </cell>
          <cell r="N426" t="str">
            <v>Auditorias Sistemas Integrados</v>
          </cell>
        </row>
        <row r="427">
          <cell r="A427" t="str">
            <v>Accion_1150</v>
          </cell>
          <cell r="B427" t="str">
            <v>Efectuar semestralmente una encuesta de satisfacción a los funcionarios y contratistas del IDU, sobre los servicios prestados por la OAC</v>
          </cell>
          <cell r="C427" t="str">
            <v>Incumpliendo lo establecido en el numeral 8.2.3</v>
          </cell>
          <cell r="D427" t="str">
            <v>Terminado</v>
          </cell>
          <cell r="E427">
            <v>100</v>
          </cell>
          <cell r="F427" t="str">
            <v>Interno</v>
          </cell>
          <cell r="G427" t="str">
            <v>Nohra Lucia Forero Cespedes - cnforero2</v>
          </cell>
          <cell r="H427" t="str">
            <v>OAC - OFICINA ASESORA DE COMUNICACIONES</v>
          </cell>
          <cell r="I427" t="str">
            <v>Carlos Andres Espejo Osorio - pcespejo1</v>
          </cell>
          <cell r="J427" t="str">
            <v>Oscar Fabian Cortes Manrique - cocortes2</v>
          </cell>
          <cell r="K427">
            <v>43040</v>
          </cell>
          <cell r="L427">
            <v>43100</v>
          </cell>
          <cell r="M427" t="str">
            <v>Auditorias Sistemas Integrados</v>
          </cell>
          <cell r="N427" t="str">
            <v>Auditorias Sistemas Integrados</v>
          </cell>
        </row>
        <row r="428">
          <cell r="A428" t="str">
            <v>Accion_1151</v>
          </cell>
          <cell r="B428" t="str">
            <v>Caracterizar un indicador de gestión para la vigencia 2018, el cual es el siguiente: "Cumplimiento de los términos legales en cada una de las etapas procesales, concretamente en las etapas de indagación, investigación y juicio de los procesos disciplinarios aperturados a partir de 2018".</v>
          </cell>
          <cell r="C428" t="str">
            <v>Seguimiento y medición del proceso</v>
          </cell>
          <cell r="D428" t="str">
            <v>Terminado</v>
          </cell>
          <cell r="E428">
            <v>100</v>
          </cell>
          <cell r="F428" t="str">
            <v>Interno</v>
          </cell>
          <cell r="G428" t="str">
            <v>Yully Maritza Montenegro Suarez - cymonten1</v>
          </cell>
          <cell r="H428" t="str">
            <v>OCD - OFICINA DE CONTROL DISCIPLINARIO</v>
          </cell>
          <cell r="I428" t="str">
            <v>Patricia Del Pilar Zapata Oliveros - ppzapata1</v>
          </cell>
          <cell r="J428" t="str">
            <v>Victor Javier Sanchez Melo - pvsanche1</v>
          </cell>
          <cell r="K428">
            <v>43105</v>
          </cell>
          <cell r="L428">
            <v>43120</v>
          </cell>
          <cell r="M428" t="str">
            <v>Auditorias Sistemas Integrados</v>
          </cell>
          <cell r="N428" t="str">
            <v>Auditorias Sistemas Integrados</v>
          </cell>
        </row>
        <row r="429">
          <cell r="A429" t="str">
            <v>Accion_1152</v>
          </cell>
          <cell r="B429" t="str">
            <v>Gestionar la contratación de contratistas y vinculación de planta.</v>
          </cell>
          <cell r="C429" t="str">
            <v>Recurso Humano</v>
          </cell>
          <cell r="D429" t="str">
            <v>Terminado</v>
          </cell>
          <cell r="E429">
            <v>100</v>
          </cell>
          <cell r="F429" t="str">
            <v>Interno</v>
          </cell>
          <cell r="G429" t="str">
            <v>Yully Maritza Montenegro Suarez - cymonten1</v>
          </cell>
          <cell r="H429" t="str">
            <v>OCD - OFICINA DE CONTROL DISCIPLINARIO</v>
          </cell>
          <cell r="I429" t="str">
            <v>Patricia Del Pilar Zapata Oliveros - ppzapata1</v>
          </cell>
          <cell r="J429" t="str">
            <v>Denix Clariveht Martinez Rojas - pdmartin2</v>
          </cell>
          <cell r="K429">
            <v>43009</v>
          </cell>
          <cell r="L429">
            <v>43100</v>
          </cell>
          <cell r="M429" t="str">
            <v>Auditorias Sistemas Integrados</v>
          </cell>
          <cell r="N429" t="str">
            <v>Auditorias Sistemas Integrados</v>
          </cell>
        </row>
        <row r="430">
          <cell r="A430" t="str">
            <v>Accion_1153</v>
          </cell>
          <cell r="B430" t="str">
            <v>Diseñar un cronograma de actividades que cumpla con la información enunciada en la caracterización en relación a destinatarios, temas y estrategias para el desarrollo de la labor preventiva, que se ejecutará en el 2018</v>
          </cell>
          <cell r="C430" t="str">
            <v>Control de registros</v>
          </cell>
          <cell r="D430" t="str">
            <v>Terminado</v>
          </cell>
          <cell r="E430">
            <v>100</v>
          </cell>
          <cell r="F430" t="str">
            <v>Interno</v>
          </cell>
          <cell r="G430" t="str">
            <v>Yully Maritza Montenegro Suarez - cymonten1</v>
          </cell>
          <cell r="H430" t="str">
            <v>OCD - OFICINA DE CONTROL DISCIPLINARIO</v>
          </cell>
          <cell r="I430" t="str">
            <v>Patricia Del Pilar Zapata Oliveros - ppzapata1</v>
          </cell>
          <cell r="J430" t="str">
            <v>Victor Javier Sanchez Melo - pvsanche1</v>
          </cell>
          <cell r="K430">
            <v>43070</v>
          </cell>
          <cell r="L430">
            <v>43131</v>
          </cell>
          <cell r="M430" t="str">
            <v>Auditorias Sistemas Integrados</v>
          </cell>
          <cell r="N430" t="str">
            <v>Auditorias Sistemas Integrados</v>
          </cell>
        </row>
        <row r="431">
          <cell r="A431" t="str">
            <v>Accion_1154</v>
          </cell>
          <cell r="B431" t="str">
            <v>Se efectuó una reunión con la jefe de la OCD donde se verificó e informó a la líder, que efectivamente si se lleva control sobre la información critica y sensible generada por los funcionarios y contratistas que se desvinculan de la OCD</v>
          </cell>
          <cell r="C431" t="str">
            <v>Activos de información</v>
          </cell>
          <cell r="D431" t="str">
            <v>En Progreso</v>
          </cell>
          <cell r="E431">
            <v>0</v>
          </cell>
          <cell r="F431" t="str">
            <v>Interno</v>
          </cell>
          <cell r="G431" t="str">
            <v>Yully Maritza Montenegro Suarez - cymonten1</v>
          </cell>
          <cell r="H431" t="str">
            <v>OCD - OFICINA DE CONTROL DISCIPLINARIO</v>
          </cell>
          <cell r="I431" t="str">
            <v>Patricia Del Pilar Zapata Oliveros - ppzapata1</v>
          </cell>
          <cell r="J431" t="str">
            <v>Victor Javier Sanchez Melo - pvsanche1</v>
          </cell>
          <cell r="K431">
            <v>43040</v>
          </cell>
          <cell r="L431">
            <v>43220</v>
          </cell>
          <cell r="M431" t="str">
            <v>Auditorias Sistemas Integrados</v>
          </cell>
          <cell r="N431" t="str">
            <v>Auditorias Sistemas Integrados</v>
          </cell>
        </row>
        <row r="432">
          <cell r="A432" t="str">
            <v>Accion_1155</v>
          </cell>
          <cell r="B432" t="str">
            <v>Respecto a los activos de información de la OCD se efectuará una actualización de dichos activos en el aplicativo correspondiente, de acuerdo con los lineamientos y cronograma que establezca el líder del proceso</v>
          </cell>
          <cell r="C432" t="str">
            <v>Activos de información</v>
          </cell>
          <cell r="D432" t="str">
            <v>En Progreso</v>
          </cell>
          <cell r="E432">
            <v>0</v>
          </cell>
          <cell r="F432" t="str">
            <v>Interno</v>
          </cell>
          <cell r="G432" t="str">
            <v>Yully Maritza Montenegro Suarez - cymonten1</v>
          </cell>
          <cell r="H432" t="str">
            <v>OCD - OFICINA DE CONTROL DISCIPLINARIO</v>
          </cell>
          <cell r="I432" t="str">
            <v>Patricia Del Pilar Zapata Oliveros - ppzapata1</v>
          </cell>
          <cell r="J432" t="str">
            <v>Victor Javier Sanchez Melo - pvsanche1</v>
          </cell>
          <cell r="K432">
            <v>43040</v>
          </cell>
          <cell r="L432">
            <v>43220</v>
          </cell>
          <cell r="M432" t="str">
            <v>Auditorias Sistemas Integrados</v>
          </cell>
          <cell r="N432" t="str">
            <v>Auditorias Sistemas Integrados</v>
          </cell>
        </row>
        <row r="433">
          <cell r="A433" t="str">
            <v>Accion_1156</v>
          </cell>
          <cell r="B433" t="str">
            <v>Revisar el marco normativo aplicable al proceso de Gestión Predial y remitirlo a la SGJ, responsable de la publicación y actualización del normograma</v>
          </cell>
          <cell r="C433" t="str">
            <v>Normograma del proceso</v>
          </cell>
          <cell r="D433" t="str">
            <v>Terminado</v>
          </cell>
          <cell r="E433">
            <v>100</v>
          </cell>
          <cell r="F433" t="str">
            <v>Interno</v>
          </cell>
          <cell r="G433" t="str">
            <v>Yully Maritza Montenegro Suarez - cymonten1</v>
          </cell>
          <cell r="H433" t="str">
            <v>DTDP - DIRECCIÓN TÉCNICA DE PREDIOS</v>
          </cell>
          <cell r="I433" t="str">
            <v>Martha Alvarez Escobar - pmalvare1</v>
          </cell>
          <cell r="J433" t="str">
            <v>Piedad Nieto Pabon - cpnietop1</v>
          </cell>
          <cell r="K433">
            <v>43023</v>
          </cell>
          <cell r="L433">
            <v>43100</v>
          </cell>
          <cell r="M433" t="str">
            <v>Auditorias Sistemas Integrados</v>
          </cell>
          <cell r="N433" t="str">
            <v>Auditorias Sistemas Integrados</v>
          </cell>
        </row>
        <row r="434">
          <cell r="A434" t="str">
            <v>Accion_1157</v>
          </cell>
          <cell r="B434" t="str">
            <v>Actualizar el manual de administración del riesgo.</v>
          </cell>
          <cell r="C434" t="str">
            <v>Acciones para tratar riesgos y oportunidades</v>
          </cell>
          <cell r="D434" t="str">
            <v>Terminado</v>
          </cell>
          <cell r="E434">
            <v>100</v>
          </cell>
          <cell r="F434" t="str">
            <v>Interno</v>
          </cell>
          <cell r="G434" t="str">
            <v>Adriana Mabel Nino Acosta - paninoac1</v>
          </cell>
          <cell r="H434" t="str">
            <v>STRT - S.T. DE RECURSOS TECNOLÓGICOS</v>
          </cell>
          <cell r="I434" t="str">
            <v>Leydy Yohana Pineda Afanador - plpineda2</v>
          </cell>
          <cell r="J434" t="str">
            <v>Hector Andres Mafla Trujillo - phmaflat1</v>
          </cell>
          <cell r="K434">
            <v>43070</v>
          </cell>
          <cell r="L434">
            <v>43190</v>
          </cell>
          <cell r="M434" t="str">
            <v>Auditorias Sistemas Integrados</v>
          </cell>
          <cell r="N434" t="str">
            <v>Auditorias Sistemas Integrados</v>
          </cell>
        </row>
        <row r="435">
          <cell r="A435" t="str">
            <v>Accion_1158</v>
          </cell>
          <cell r="B435" t="str">
            <v>Realizar dos (2) campañas de divulgación sobre la declaración de aplicabilidad del SGSI</v>
          </cell>
          <cell r="C435" t="str">
            <v>Acciones para tratar riesgos y oportunidades</v>
          </cell>
          <cell r="D435" t="str">
            <v>Terminado</v>
          </cell>
          <cell r="E435">
            <v>100</v>
          </cell>
          <cell r="F435" t="str">
            <v>Interno</v>
          </cell>
          <cell r="G435" t="str">
            <v>Adriana Mabel Nino Acosta - paninoac1</v>
          </cell>
          <cell r="H435" t="str">
            <v>STRT - S.T. DE RECURSOS TECNOLÓGICOS</v>
          </cell>
          <cell r="I435" t="str">
            <v>Leydy Yohana Pineda Afanador - plpineda2</v>
          </cell>
          <cell r="J435" t="str">
            <v>Hugo Fernando Ramirez Ospina - chramire8</v>
          </cell>
          <cell r="K435">
            <v>43046</v>
          </cell>
          <cell r="L435">
            <v>43100</v>
          </cell>
          <cell r="M435" t="str">
            <v>Auditorias Sistemas Integrados</v>
          </cell>
          <cell r="N435" t="str">
            <v>Auditorias Sistemas Integrados</v>
          </cell>
        </row>
        <row r="436">
          <cell r="A436" t="str">
            <v>Accion_1159</v>
          </cell>
          <cell r="B436" t="str">
            <v>Actualizar el procedimiento PR-TI-16 Gestión de la Capacidad y Disponibilidad, para hacer la inclusión de las consolas de monitoreo.</v>
          </cell>
          <cell r="C436" t="str">
            <v>Gestión de capacidad y disponibilidad</v>
          </cell>
          <cell r="D436" t="str">
            <v>En Progreso</v>
          </cell>
          <cell r="E436">
            <v>0</v>
          </cell>
          <cell r="F436" t="str">
            <v>Interno</v>
          </cell>
          <cell r="G436" t="str">
            <v>Adriana Mabel Nino Acosta - paninoac1</v>
          </cell>
          <cell r="H436" t="str">
            <v>STRT - S.T. DE RECURSOS TECNOLÓGICOS</v>
          </cell>
          <cell r="I436" t="str">
            <v>Leydy Yohana Pineda Afanador - plpineda2</v>
          </cell>
          <cell r="J436" t="str">
            <v>Hugo Fernando Ramirez Ospina - chramire8</v>
          </cell>
          <cell r="K436">
            <v>43132</v>
          </cell>
          <cell r="L436">
            <v>43220</v>
          </cell>
          <cell r="M436" t="str">
            <v>Auditorias Sistemas Integrados</v>
          </cell>
          <cell r="N436" t="str">
            <v>Auditorias Sistemas Integrados</v>
          </cell>
        </row>
        <row r="437">
          <cell r="A437" t="str">
            <v>Accion_1160</v>
          </cell>
          <cell r="B437" t="str">
            <v>Divulgar el nuevo procedimiento, el formato asociado y su objetivo final</v>
          </cell>
          <cell r="C437" t="str">
            <v>Gestión de capacidad y disponibilidad</v>
          </cell>
          <cell r="D437" t="str">
            <v>En Progreso</v>
          </cell>
          <cell r="E437">
            <v>0</v>
          </cell>
          <cell r="F437" t="str">
            <v>Interno</v>
          </cell>
          <cell r="G437" t="str">
            <v>Adriana Mabel Nino Acosta - paninoac1</v>
          </cell>
          <cell r="H437" t="str">
            <v>STRT - S.T. DE RECURSOS TECNOLÓGICOS</v>
          </cell>
          <cell r="I437" t="str">
            <v>Leydy Yohana Pineda Afanador - plpineda2</v>
          </cell>
          <cell r="J437" t="str">
            <v>Hector Andres Mafla Trujillo - phmaflat1</v>
          </cell>
          <cell r="K437">
            <v>43132</v>
          </cell>
          <cell r="L437">
            <v>43281</v>
          </cell>
          <cell r="M437" t="str">
            <v>Auditorias Sistemas Integrados</v>
          </cell>
          <cell r="N437" t="str">
            <v>Auditorias Sistemas Integrados</v>
          </cell>
        </row>
        <row r="438">
          <cell r="A438" t="str">
            <v>Accion_1161</v>
          </cell>
          <cell r="B438" t="str">
            <v>Divulgar el nuevo procedimiento de desarrollo de soluciones de TI y los controles asociados</v>
          </cell>
          <cell r="C438" t="str">
            <v>Declaración de aplicabilidad</v>
          </cell>
          <cell r="D438" t="str">
            <v>En Progreso</v>
          </cell>
          <cell r="E438">
            <v>0</v>
          </cell>
          <cell r="F438" t="str">
            <v>Interno</v>
          </cell>
          <cell r="G438" t="str">
            <v>Adriana Mabel Nino Acosta - paninoac1</v>
          </cell>
          <cell r="H438" t="str">
            <v>STRT - S.T. DE RECURSOS TECNOLÓGICOS</v>
          </cell>
          <cell r="I438" t="str">
            <v>Leydy Yohana Pineda Afanador - plpineda2</v>
          </cell>
          <cell r="J438" t="str">
            <v>Hector Andres Mafla Trujillo - phmaflat1</v>
          </cell>
          <cell r="K438">
            <v>43132</v>
          </cell>
          <cell r="L438">
            <v>43281</v>
          </cell>
          <cell r="M438" t="str">
            <v>Auditorias Sistemas Integrados</v>
          </cell>
          <cell r="N438" t="str">
            <v>Auditorias Sistemas Integrados</v>
          </cell>
        </row>
        <row r="439">
          <cell r="A439" t="str">
            <v>Accion_1162</v>
          </cell>
          <cell r="B439" t="str">
            <v>Divulgar el nuevo procedimiento de desarrollo de soluciones de TI y los controles asociados</v>
          </cell>
          <cell r="C439" t="str">
            <v>Prueba de aceptación de sistemas</v>
          </cell>
          <cell r="D439" t="str">
            <v>En Progreso</v>
          </cell>
          <cell r="E439">
            <v>0</v>
          </cell>
          <cell r="F439" t="str">
            <v>Interno</v>
          </cell>
          <cell r="G439" t="str">
            <v>Adriana Mabel Nino Acosta - paninoac1</v>
          </cell>
          <cell r="H439" t="str">
            <v>STRT - S.T. DE RECURSOS TECNOLÓGICOS</v>
          </cell>
          <cell r="I439" t="str">
            <v>Leydy Yohana Pineda Afanador - plpineda2</v>
          </cell>
          <cell r="J439" t="str">
            <v>Hector Andres Mafla Trujillo - phmaflat1</v>
          </cell>
          <cell r="K439">
            <v>43132</v>
          </cell>
          <cell r="L439">
            <v>43281</v>
          </cell>
          <cell r="M439" t="str">
            <v>Auditorias Sistemas Integrados</v>
          </cell>
          <cell r="N439" t="str">
            <v>Auditorias Sistemas Integrados</v>
          </cell>
        </row>
        <row r="440">
          <cell r="A440" t="str">
            <v>Accion_1163</v>
          </cell>
          <cell r="B440" t="str">
            <v>Fortalecer la estrategia de comunicaciones relacionada con el SGSI.</v>
          </cell>
          <cell r="C440" t="str">
            <v>Acuerdo de confidencialidad con terceros</v>
          </cell>
          <cell r="D440" t="str">
            <v>En Progreso</v>
          </cell>
          <cell r="E440">
            <v>0</v>
          </cell>
          <cell r="F440" t="str">
            <v>Interno</v>
          </cell>
          <cell r="G440" t="str">
            <v>Adriana Mabel Nino Acosta - paninoac1</v>
          </cell>
          <cell r="H440" t="str">
            <v>STRT - S.T. DE RECURSOS TECNOLÓGICOS</v>
          </cell>
          <cell r="I440" t="str">
            <v>Leydy Yohana Pineda Afanador - plpineda2</v>
          </cell>
          <cell r="J440" t="str">
            <v>Hector Andres Mafla Trujillo - phmaflat1</v>
          </cell>
          <cell r="K440">
            <v>43132</v>
          </cell>
          <cell r="L440">
            <v>43404</v>
          </cell>
          <cell r="M440" t="str">
            <v>Auditorias Sistemas Integrados</v>
          </cell>
          <cell r="N440" t="str">
            <v>Auditorias Sistemas Integrados</v>
          </cell>
        </row>
        <row r="441">
          <cell r="A441" t="str">
            <v>Accion_1164</v>
          </cell>
          <cell r="B441" t="str">
            <v>Elaborar y gestionar la divulgación de una cartilla digital sobre las responsabilidades de la Gente IDU ante el SGSI</v>
          </cell>
          <cell r="C441" t="str">
            <v>Acuerdo de confidencialidad con terceros</v>
          </cell>
          <cell r="D441" t="str">
            <v>Terminado</v>
          </cell>
          <cell r="E441">
            <v>100</v>
          </cell>
          <cell r="F441" t="str">
            <v>Interno</v>
          </cell>
          <cell r="G441" t="str">
            <v>Adriana Mabel Nino Acosta - paninoac1</v>
          </cell>
          <cell r="H441" t="str">
            <v>STRT - S.T. DE RECURSOS TECNOLÓGICOS</v>
          </cell>
          <cell r="I441" t="str">
            <v>Leydy Yohana Pineda Afanador - plpineda2</v>
          </cell>
          <cell r="J441" t="str">
            <v>Hector Andres Mafla Trujillo - phmaflat1</v>
          </cell>
          <cell r="K441">
            <v>43040</v>
          </cell>
          <cell r="L441">
            <v>43190</v>
          </cell>
          <cell r="M441" t="str">
            <v>Auditorias Sistemas Integrados</v>
          </cell>
          <cell r="N441" t="str">
            <v>Auditorias Sistemas Integrados</v>
          </cell>
        </row>
        <row r="442">
          <cell r="A442" t="str">
            <v>Accion_1165</v>
          </cell>
          <cell r="B442" t="str">
            <v>Solicitar al líder del SIG que se evalué la pertinencia de publicar los documentos propios de los subsistemas de gestión como el SGSI, con códigos transversales que se entiendan como de propiedad y uso de toda la Gente IDU.</v>
          </cell>
          <cell r="C442" t="str">
            <v>Acuerdo de confidencialidad con terceros</v>
          </cell>
          <cell r="D442" t="str">
            <v>Terminado</v>
          </cell>
          <cell r="E442">
            <v>100</v>
          </cell>
          <cell r="F442" t="str">
            <v>Interno</v>
          </cell>
          <cell r="G442" t="str">
            <v>Adriana Mabel Nino Acosta - paninoac1</v>
          </cell>
          <cell r="H442" t="str">
            <v>STRT - S.T. DE RECURSOS TECNOLÓGICOS</v>
          </cell>
          <cell r="I442" t="str">
            <v>Leydy Yohana Pineda Afanador - plpineda2</v>
          </cell>
          <cell r="J442" t="str">
            <v>Hector Andres Mafla Trujillo - phmaflat1</v>
          </cell>
          <cell r="K442">
            <v>43046</v>
          </cell>
          <cell r="L442">
            <v>43056</v>
          </cell>
          <cell r="M442" t="str">
            <v>Auditorias Sistemas Integrados</v>
          </cell>
          <cell r="N442" t="str">
            <v>Auditorias Sistemas Integrados</v>
          </cell>
        </row>
        <row r="443">
          <cell r="A443" t="str">
            <v>Accion_1166</v>
          </cell>
          <cell r="B443" t="str">
            <v>Ajustar el procedimiento PR-TI-13 Gestión de Activos de Información en cuanto a la periodicidad de la actualización del inventario y el mecanismo de publicación del reporte.</v>
          </cell>
          <cell r="C443" t="str">
            <v>Gestión de Activos de Información</v>
          </cell>
          <cell r="D443" t="str">
            <v>En Progreso</v>
          </cell>
          <cell r="E443">
            <v>0</v>
          </cell>
          <cell r="F443" t="str">
            <v>Interno</v>
          </cell>
          <cell r="G443" t="str">
            <v>Adriana Mabel Nino Acosta - paninoac1</v>
          </cell>
          <cell r="H443" t="str">
            <v>STRT - S.T. DE RECURSOS TECNOLÓGICOS</v>
          </cell>
          <cell r="I443" t="str">
            <v>Leydy Yohana Pineda Afanador - plpineda2</v>
          </cell>
          <cell r="J443" t="str">
            <v>Hector Andres Mafla Trujillo - phmaflat1</v>
          </cell>
          <cell r="K443">
            <v>43080</v>
          </cell>
          <cell r="L443">
            <v>43220</v>
          </cell>
          <cell r="M443" t="str">
            <v>Auditorias Sistemas Integrados</v>
          </cell>
          <cell r="N443" t="str">
            <v>Auditorias Sistemas Integrados</v>
          </cell>
        </row>
        <row r="444">
          <cell r="A444" t="str">
            <v>Accion_1167</v>
          </cell>
          <cell r="B444" t="str">
            <v>Realizar al menos una sesión de sensibilización a los gestores de activos organizacionales, previa a la actualización del inventario.</v>
          </cell>
          <cell r="C444" t="str">
            <v>Gestión de Activos de Información</v>
          </cell>
          <cell r="D444" t="str">
            <v>En Progreso</v>
          </cell>
          <cell r="E444">
            <v>0</v>
          </cell>
          <cell r="F444" t="str">
            <v>Interno</v>
          </cell>
          <cell r="G444" t="str">
            <v>Adriana Mabel Nino Acosta - paninoac1</v>
          </cell>
          <cell r="H444" t="str">
            <v>STRT - S.T. DE RECURSOS TECNOLÓGICOS</v>
          </cell>
          <cell r="I444" t="str">
            <v>Leydy Yohana Pineda Afanador - plpineda2</v>
          </cell>
          <cell r="J444" t="str">
            <v>Hugo Fernando Ramirez Ospina - chramire8</v>
          </cell>
          <cell r="K444">
            <v>43191</v>
          </cell>
          <cell r="L444">
            <v>43342</v>
          </cell>
          <cell r="M444" t="str">
            <v>Auditorias Sistemas Integrados</v>
          </cell>
          <cell r="N444" t="str">
            <v>Auditorias Sistemas Integrados</v>
          </cell>
        </row>
        <row r="445">
          <cell r="A445" t="str">
            <v>Accion_1168</v>
          </cell>
          <cell r="B445" t="str">
            <v>Realizar una (1) campaña de divulgación sobre la importancia del inventario de activos organizacionales.</v>
          </cell>
          <cell r="C445" t="str">
            <v>Gestión de Activos de Información</v>
          </cell>
          <cell r="D445" t="str">
            <v>En Progreso</v>
          </cell>
          <cell r="E445">
            <v>0</v>
          </cell>
          <cell r="F445" t="str">
            <v>Interno</v>
          </cell>
          <cell r="G445" t="str">
            <v>Adriana Mabel Nino Acosta - paninoac1</v>
          </cell>
          <cell r="H445" t="str">
            <v>STRT - S.T. DE RECURSOS TECNOLÓGICOS</v>
          </cell>
          <cell r="I445" t="str">
            <v>Leydy Yohana Pineda Afanador - plpineda2</v>
          </cell>
          <cell r="J445" t="str">
            <v>Hector Andres Mafla Trujillo - phmaflat1</v>
          </cell>
          <cell r="K445">
            <v>43313</v>
          </cell>
          <cell r="L445">
            <v>43342</v>
          </cell>
          <cell r="M445" t="str">
            <v>Auditorias Sistemas Integrados</v>
          </cell>
          <cell r="N445" t="str">
            <v>Auditorias Sistemas Integrados</v>
          </cell>
        </row>
        <row r="446">
          <cell r="A446" t="str">
            <v>Accion_1169</v>
          </cell>
          <cell r="B446" t="str">
            <v>Realizar una (1) campaña de divulgación sobre la importancia del correcto uso de las carpetas compartidas.</v>
          </cell>
          <cell r="C446" t="str">
            <v>Respaldo de la información</v>
          </cell>
          <cell r="D446" t="str">
            <v>En Progreso</v>
          </cell>
          <cell r="E446">
            <v>0</v>
          </cell>
          <cell r="F446" t="str">
            <v>Interno</v>
          </cell>
          <cell r="G446" t="str">
            <v>Adriana Mabel Nino Acosta - paninoac1</v>
          </cell>
          <cell r="H446" t="str">
            <v>STRT - S.T. DE RECURSOS TECNOLÓGICOS</v>
          </cell>
          <cell r="I446" t="str">
            <v>Leydy Yohana Pineda Afanador - plpineda2</v>
          </cell>
          <cell r="J446" t="str">
            <v>Hector Andres Mafla Trujillo - phmaflat1</v>
          </cell>
          <cell r="K446">
            <v>43122</v>
          </cell>
          <cell r="L446">
            <v>43281</v>
          </cell>
          <cell r="M446" t="str">
            <v>Auditorias Sistemas Integrados</v>
          </cell>
          <cell r="N446" t="str">
            <v>Auditorias Sistemas Integrados</v>
          </cell>
        </row>
        <row r="447">
          <cell r="A447" t="str">
            <v>Accion_1170</v>
          </cell>
          <cell r="B447" t="str">
            <v>Informar a los propietarios de los sistemas de información, la periodicidad y tipología de las copias de seguridad que se realizan.</v>
          </cell>
          <cell r="C447" t="str">
            <v>Respaldo de la información</v>
          </cell>
          <cell r="D447" t="str">
            <v>Terminado</v>
          </cell>
          <cell r="E447">
            <v>80</v>
          </cell>
          <cell r="F447" t="str">
            <v>Interno</v>
          </cell>
          <cell r="G447" t="str">
            <v>Adriana Mabel Nino Acosta - paninoac1</v>
          </cell>
          <cell r="H447" t="str">
            <v>STRT - S.T. DE RECURSOS TECNOLÓGICOS</v>
          </cell>
          <cell r="I447" t="str">
            <v>Leydy Yohana Pineda Afanador - plpineda2</v>
          </cell>
          <cell r="J447" t="str">
            <v>Marco Fidel Guerrero Parada - pmguerre1</v>
          </cell>
          <cell r="K447">
            <v>43070</v>
          </cell>
          <cell r="L447">
            <v>43190</v>
          </cell>
          <cell r="M447" t="str">
            <v>Auditorias Sistemas Integrados</v>
          </cell>
          <cell r="N447" t="str">
            <v>Auditorias Sistemas Integrados</v>
          </cell>
        </row>
        <row r="448">
          <cell r="A448" t="str">
            <v>Accion_1171</v>
          </cell>
          <cell r="B448" t="str">
            <v>Incluir la política dentro del procedimiento de Gestión de cobro coactivo, describiendo en ella que los términos y tiempos son los establecidos en la ley correspondiente.</v>
          </cell>
          <cell r="C448" t="str">
            <v>Política de operación</v>
          </cell>
          <cell r="D448" t="str">
            <v>Terminado</v>
          </cell>
          <cell r="E448">
            <v>100</v>
          </cell>
          <cell r="F448" t="str">
            <v>Interno</v>
          </cell>
          <cell r="G448" t="str">
            <v>Yully Maritza Montenegro Suarez - cymonten1</v>
          </cell>
          <cell r="H448" t="str">
            <v>STJEF - S.T. JURIDICA Y EJECUCIONES FISCALES</v>
          </cell>
          <cell r="I448" t="str">
            <v>Carlos Francisco Ramirez Cardenas - pcramire1</v>
          </cell>
          <cell r="J448" t="str">
            <v>Tatiana Vanessa Mahecha Valenzuela - ctmahech1</v>
          </cell>
          <cell r="K448">
            <v>43069</v>
          </cell>
          <cell r="L448">
            <v>43146</v>
          </cell>
          <cell r="M448" t="str">
            <v>Auditorias Sistemas Integrados</v>
          </cell>
          <cell r="N448" t="str">
            <v>Auditorias Sistemas Integrados</v>
          </cell>
        </row>
        <row r="449">
          <cell r="A449" t="str">
            <v>Accion_1172</v>
          </cell>
          <cell r="B449" t="str">
            <v>Realizar actualización de procedimientos</v>
          </cell>
          <cell r="C449" t="str">
            <v>IMPLEMENTAR MECANISMOS EFECTIVOS DE CONTROL QUE ASEGUREN LA PUBLICACIÓN OPORTUNA</v>
          </cell>
          <cell r="D449" t="str">
            <v>En Progreso</v>
          </cell>
          <cell r="E449">
            <v>0</v>
          </cell>
          <cell r="F449" t="str">
            <v>Interno</v>
          </cell>
          <cell r="G449" t="str">
            <v>Consuelo Mercedes Russi Suarez - ccrussis1</v>
          </cell>
          <cell r="H449" t="str">
            <v>DTPS - DIRECCIÓN TÉCNICA DE PROCESOS SELECTIVOS</v>
          </cell>
          <cell r="I449" t="str">
            <v>Ferney Baquero Figueredo - pfbaquer1</v>
          </cell>
          <cell r="J449" t="str">
            <v>Sayda Yolanda Ochica Vargas - psochica1</v>
          </cell>
          <cell r="K449">
            <v>43146</v>
          </cell>
          <cell r="L449">
            <v>43251</v>
          </cell>
          <cell r="M449" t="str">
            <v>Gestión</v>
          </cell>
          <cell r="N449" t="str">
            <v>Gestión</v>
          </cell>
        </row>
        <row r="450">
          <cell r="A450" t="str">
            <v>Accion_1173</v>
          </cell>
          <cell r="B450" t="str">
            <v>Reforzar las jornadas de capacitación que se llevan a cabo en la DTPS</v>
          </cell>
          <cell r="C450" t="str">
            <v>INTERIORIZAR EN LA DTPS, EL CONTENIDO DE LOS PROCEMIENTOS</v>
          </cell>
          <cell r="D450" t="str">
            <v>En Progreso</v>
          </cell>
          <cell r="E450">
            <v>0</v>
          </cell>
          <cell r="F450" t="str">
            <v>Interno</v>
          </cell>
          <cell r="G450" t="str">
            <v>Consuelo Mercedes Russi Suarez - ccrussis1</v>
          </cell>
          <cell r="H450" t="str">
            <v>DTPS - DIRECCIÓN TÉCNICA DE PROCESOS SELECTIVOS</v>
          </cell>
          <cell r="I450" t="str">
            <v>Ferney Baquero Figueredo - pfbaquer1</v>
          </cell>
          <cell r="J450" t="str">
            <v>Sayda Yolanda Ochica Vargas - psochica1</v>
          </cell>
          <cell r="K450">
            <v>43146</v>
          </cell>
          <cell r="L450">
            <v>43465</v>
          </cell>
          <cell r="M450" t="str">
            <v>Gestión</v>
          </cell>
          <cell r="N450" t="str">
            <v>Gestión</v>
          </cell>
        </row>
        <row r="451">
          <cell r="A451" t="str">
            <v>Accion_1174</v>
          </cell>
          <cell r="B451" t="str">
            <v>Contar personal profesional y técnico para actividades administrativas</v>
          </cell>
          <cell r="C451" t="str">
            <v>FORMULAR Y EJECUTAR PLAN, TENDIENTE A ACTUALIZAR LAS PUBLICACIONES CAV</v>
          </cell>
          <cell r="D451" t="str">
            <v>En Progreso</v>
          </cell>
          <cell r="E451">
            <v>0</v>
          </cell>
          <cell r="F451" t="str">
            <v>Interno</v>
          </cell>
          <cell r="G451" t="str">
            <v>Consuelo Mercedes Russi Suarez - ccrussis1</v>
          </cell>
          <cell r="H451" t="str">
            <v>DTPS - DIRECCIÓN TÉCNICA DE PROCESOS SELECTIVOS</v>
          </cell>
          <cell r="I451" t="str">
            <v>Ferney Baquero Figueredo - pfbaquer1</v>
          </cell>
          <cell r="J451" t="str">
            <v>Sayda Yolanda Ochica Vargas - psochica1</v>
          </cell>
          <cell r="K451">
            <v>43192</v>
          </cell>
          <cell r="L451">
            <v>43235</v>
          </cell>
          <cell r="M451" t="str">
            <v>Gestión</v>
          </cell>
          <cell r="N451" t="str">
            <v>Gestión</v>
          </cell>
        </row>
        <row r="452">
          <cell r="A452" t="str">
            <v>Accion_1175</v>
          </cell>
          <cell r="B452" t="str">
            <v>Contar personal profesional y técnico para actividades administrativas</v>
          </cell>
          <cell r="C452" t="str">
            <v>IMPLEMENTAR MECANISMOS EFECTIVOS DE CONTROL QUE ASEGUREN LA PUBLICACION COMPLETA DE LOS DOCUMENTOS PRE CONTRACTUALES EN LOS PORTALES DE CONTRATACION (SECOP Y CAV)</v>
          </cell>
          <cell r="D452" t="str">
            <v>En Progreso</v>
          </cell>
          <cell r="E452">
            <v>0</v>
          </cell>
          <cell r="F452" t="str">
            <v>Interno</v>
          </cell>
          <cell r="G452" t="str">
            <v>Consuelo Mercedes Russi Suarez - ccrussis1</v>
          </cell>
          <cell r="H452" t="str">
            <v>DTPS - DIRECCIÓN TÉCNICA DE PROCESOS SELECTIVOS</v>
          </cell>
          <cell r="I452" t="str">
            <v>Ferney Baquero Figueredo - pfbaquer1</v>
          </cell>
          <cell r="J452" t="str">
            <v>Sayda Yolanda Ochica Vargas - psochica1</v>
          </cell>
          <cell r="K452">
            <v>43192</v>
          </cell>
          <cell r="L452">
            <v>43235</v>
          </cell>
          <cell r="M452" t="str">
            <v>Gestión</v>
          </cell>
          <cell r="N452" t="str">
            <v>Gestión</v>
          </cell>
        </row>
        <row r="453">
          <cell r="A453" t="str">
            <v>Accion_1176</v>
          </cell>
          <cell r="B453" t="str">
            <v>Realizar una jornada de capacitación en la cual se explique a los funcionarios y/o contratistas que realizan la revisión de las garantías en la DTGC, cada uno de los módulos del SIAC en el cual se debe registrar la información correspondiente a las pólizas.</v>
          </cell>
          <cell r="C453" t="str">
            <v>Desconocimiento de los diferentes módulos del SIAC</v>
          </cell>
          <cell r="D453" t="str">
            <v>Por Aprobar</v>
          </cell>
          <cell r="E453">
            <v>0</v>
          </cell>
          <cell r="F453" t="str">
            <v>Interno</v>
          </cell>
          <cell r="G453" t="str">
            <v>Consuelo Mercedes Russi Suarez - ccrussis1</v>
          </cell>
          <cell r="H453" t="str">
            <v>DTGC - DIRECCIÓN TÉCNICA DE GESTION CONTRACTUAL</v>
          </cell>
          <cell r="I453" t="str">
            <v>Sandra Liliana Roya Blanco - psroyabl1</v>
          </cell>
          <cell r="J453">
            <v>0</v>
          </cell>
          <cell r="K453">
            <v>43066</v>
          </cell>
          <cell r="L453">
            <v>43430</v>
          </cell>
          <cell r="M453" t="str">
            <v>Gestión</v>
          </cell>
          <cell r="N453" t="str">
            <v>Gestión</v>
          </cell>
        </row>
        <row r="454">
          <cell r="A454" t="str">
            <v>Accion_1177</v>
          </cell>
          <cell r="B454" t="str">
            <v>Rerforzar las jornadas de lecciones aprendidas en la elaboración de estudios previos</v>
          </cell>
          <cell r="C454" t="str">
            <v>SOCIALIZAR AL INTERIOR DE LA SGGC, LOS PROCEDIMIENTOS ESTABLECIDOS PARA EL TRÁMITE DE LOS PROCESOS DE SELECCIÓN</v>
          </cell>
          <cell r="D454" t="str">
            <v>En Progreso</v>
          </cell>
          <cell r="E454">
            <v>0</v>
          </cell>
          <cell r="F454" t="str">
            <v>Interno</v>
          </cell>
          <cell r="G454" t="str">
            <v>Consuelo Mercedes Russi Suarez - ccrussis1</v>
          </cell>
          <cell r="H454" t="str">
            <v>DTPS - DIRECCIÓN TÉCNICA DE PROCESOS SELECTIVOS</v>
          </cell>
          <cell r="I454" t="str">
            <v>Ferney Baquero Figueredo - pfbaquer1</v>
          </cell>
          <cell r="J454" t="str">
            <v>Sayda Yolanda Ochica Vargas - psochica1</v>
          </cell>
          <cell r="K454">
            <v>43146</v>
          </cell>
          <cell r="L454">
            <v>43235</v>
          </cell>
          <cell r="M454" t="str">
            <v>Gestión</v>
          </cell>
          <cell r="N454" t="str">
            <v>Gestión</v>
          </cell>
        </row>
        <row r="455">
          <cell r="A455" t="str">
            <v>Accion_1178</v>
          </cell>
          <cell r="B455" t="str">
            <v>Reforzar las jornadas de capacitación que se llevan a cabo en la DTPS</v>
          </cell>
          <cell r="C455" t="str">
            <v>REALIZAR JORNADAS DE REINDUCCION EN AL DTPS</v>
          </cell>
          <cell r="D455" t="str">
            <v>En Progreso</v>
          </cell>
          <cell r="E455">
            <v>0</v>
          </cell>
          <cell r="F455" t="str">
            <v>Interno</v>
          </cell>
          <cell r="G455" t="str">
            <v>Consuelo Mercedes Russi Suarez - ccrussis1</v>
          </cell>
          <cell r="H455" t="str">
            <v>DTPS - DIRECCIÓN TÉCNICA DE PROCESOS SELECTIVOS</v>
          </cell>
          <cell r="I455" t="str">
            <v>Ferney Baquero Figueredo - pfbaquer1</v>
          </cell>
          <cell r="J455" t="str">
            <v>Sayda Yolanda Ochica Vargas - psochica1</v>
          </cell>
          <cell r="K455">
            <v>43146</v>
          </cell>
          <cell r="L455">
            <v>43465</v>
          </cell>
          <cell r="M455" t="str">
            <v>Gestión</v>
          </cell>
          <cell r="N455" t="str">
            <v>Gestión</v>
          </cell>
        </row>
        <row r="456">
          <cell r="A456" t="str">
            <v>Accion_1179</v>
          </cell>
          <cell r="B456" t="str">
            <v>Actualizar la matriz de riesgos de gestión R.GC.03</v>
          </cell>
          <cell r="C456" t="str">
            <v>AMPLIAR LA DE DESCRIPCION DEL RIESGO DE GESTION R.GC.03</v>
          </cell>
          <cell r="D456" t="str">
            <v>En Progreso</v>
          </cell>
          <cell r="E456">
            <v>0</v>
          </cell>
          <cell r="F456" t="str">
            <v>Interno</v>
          </cell>
          <cell r="G456" t="str">
            <v>Consuelo Mercedes Russi Suarez - ccrussis1</v>
          </cell>
          <cell r="H456" t="str">
            <v>DTPS - DIRECCIÓN TÉCNICA DE PROCESOS SELECTIVOS</v>
          </cell>
          <cell r="I456" t="str">
            <v>Ferney Baquero Figueredo - pfbaquer1</v>
          </cell>
          <cell r="J456" t="str">
            <v>Sayda Yolanda Ochica Vargas - psochica1</v>
          </cell>
          <cell r="K456">
            <v>43192</v>
          </cell>
          <cell r="L456">
            <v>43235</v>
          </cell>
          <cell r="M456" t="str">
            <v>Gestión</v>
          </cell>
          <cell r="N456" t="str">
            <v>Gestión</v>
          </cell>
        </row>
        <row r="457">
          <cell r="A457" t="str">
            <v>Accion_1180</v>
          </cell>
          <cell r="B457" t="str">
            <v>Ajustar la Redacción de la minuta en cuanto los términos de suscripción del acta de inicio.</v>
          </cell>
          <cell r="C457" t="str">
            <v>Precisar la redacción de la minuta contractual, particularmente en lo que se refiere a la suscripción del acta de inicio</v>
          </cell>
          <cell r="D457" t="str">
            <v>Por Aprobar</v>
          </cell>
          <cell r="E457">
            <v>0</v>
          </cell>
          <cell r="F457" t="str">
            <v>Interno</v>
          </cell>
          <cell r="G457" t="str">
            <v>Consuelo Mercedes Russi Suarez - ccrussis1</v>
          </cell>
          <cell r="H457" t="str">
            <v>DTGC - DIRECCIÓN TÉCNICA DE GESTION CONTRACTUAL</v>
          </cell>
          <cell r="I457" t="str">
            <v>Sandra Liliana Roya Blanco - psroyabl1</v>
          </cell>
          <cell r="J457">
            <v>0</v>
          </cell>
          <cell r="K457">
            <v>43066</v>
          </cell>
          <cell r="L457">
            <v>43430</v>
          </cell>
          <cell r="M457" t="str">
            <v>Gestión</v>
          </cell>
          <cell r="N457" t="str">
            <v>Gestión</v>
          </cell>
        </row>
        <row r="458">
          <cell r="A458" t="str">
            <v>Accion_1181</v>
          </cell>
          <cell r="B458" t="str">
            <v>Modificar la Resolución No.63602 de 2015</v>
          </cell>
          <cell r="C458" t="str">
            <v>Control de documentos</v>
          </cell>
          <cell r="D458" t="str">
            <v>En Progreso</v>
          </cell>
          <cell r="E458">
            <v>0</v>
          </cell>
          <cell r="F458" t="str">
            <v>Interno</v>
          </cell>
          <cell r="G458" t="str">
            <v>Yully Maritza Montenegro Suarez - cymonten1</v>
          </cell>
          <cell r="H458" t="str">
            <v>OAP - OFICINA ASESORA DE PLANEACIÓN</v>
          </cell>
          <cell r="I458" t="str">
            <v>Isauro Cabrera Vega - picabrer1</v>
          </cell>
          <cell r="J458" t="str">
            <v>Paula Juliana Serrano Serrano - cpserran1</v>
          </cell>
          <cell r="K458">
            <v>43038</v>
          </cell>
          <cell r="L458">
            <v>43403</v>
          </cell>
          <cell r="M458" t="str">
            <v>Auditorias Sistemas Integrados</v>
          </cell>
          <cell r="N458" t="str">
            <v>Auditorias Sistemas Integrados</v>
          </cell>
        </row>
        <row r="459">
          <cell r="A459" t="str">
            <v>Accion_1182</v>
          </cell>
          <cell r="B459" t="str">
            <v>Publicar en la intranet de la entidad la Circular No.5 de 2017</v>
          </cell>
          <cell r="C459" t="str">
            <v>Control de documentos</v>
          </cell>
          <cell r="D459" t="str">
            <v>Terminado</v>
          </cell>
          <cell r="E459">
            <v>100</v>
          </cell>
          <cell r="F459" t="str">
            <v>Interno</v>
          </cell>
          <cell r="G459" t="str">
            <v>Yully Maritza Montenegro Suarez - cymonten1</v>
          </cell>
          <cell r="H459" t="str">
            <v>OAP - OFICINA ASESORA DE PLANEACIÓN</v>
          </cell>
          <cell r="I459" t="str">
            <v>Isauro Cabrera Vega - picabrer1</v>
          </cell>
          <cell r="J459" t="str">
            <v>Paula Juliana Serrano Serrano - cpserran1</v>
          </cell>
          <cell r="K459">
            <v>43038</v>
          </cell>
          <cell r="L459">
            <v>43069</v>
          </cell>
          <cell r="M459" t="str">
            <v>Auditorias Sistemas Integrados</v>
          </cell>
          <cell r="N459" t="str">
            <v>Auditorias Sistemas Integrados</v>
          </cell>
        </row>
        <row r="460">
          <cell r="A460" t="str">
            <v>Accion_1183</v>
          </cell>
          <cell r="B460" t="str">
            <v>Elaborar las actas de reunión de la Mesa de Gobierno ZIPA</v>
          </cell>
          <cell r="C460" t="str">
            <v>Control de registros</v>
          </cell>
          <cell r="D460" t="str">
            <v>Terminado</v>
          </cell>
          <cell r="E460">
            <v>100</v>
          </cell>
          <cell r="F460" t="str">
            <v>Interno</v>
          </cell>
          <cell r="G460" t="str">
            <v>Yully Maritza Montenegro Suarez - cymonten1</v>
          </cell>
          <cell r="H460" t="str">
            <v>OAP - OFICINA ASESORA DE PLANEACIÓN</v>
          </cell>
          <cell r="I460" t="str">
            <v>Isauro Cabrera Vega - picabrer1</v>
          </cell>
          <cell r="J460" t="str">
            <v>Paula Juliana Serrano Serrano - cpserran1</v>
          </cell>
          <cell r="K460">
            <v>43038</v>
          </cell>
          <cell r="L460">
            <v>43099</v>
          </cell>
          <cell r="M460" t="str">
            <v>Auditorias Sistemas Integrados</v>
          </cell>
          <cell r="N460" t="str">
            <v>Auditorias Sistemas Integrados</v>
          </cell>
        </row>
        <row r="461">
          <cell r="A461" t="str">
            <v>Accion_1184</v>
          </cell>
          <cell r="B461" t="str">
            <v>Realizar charlas dirigidas al personal de servicios generales y de las personas de la Entidad, sobre gestión ambiental junto al correcto manejo de residuos que se debe depositar en los puntos ecológicos</v>
          </cell>
          <cell r="C461" t="str">
            <v>Clasificación de los residuos sólidos</v>
          </cell>
          <cell r="D461" t="str">
            <v>Terminado</v>
          </cell>
          <cell r="E461">
            <v>100</v>
          </cell>
          <cell r="F461" t="str">
            <v>Interno</v>
          </cell>
          <cell r="G461" t="str">
            <v>Yully Maritza Montenegro Suarez - cymonten1</v>
          </cell>
          <cell r="H461" t="str">
            <v>OAP - OFICINA ASESORA DE PLANEACIÓN</v>
          </cell>
          <cell r="I461" t="str">
            <v>Isauro Cabrera Vega - picabrer1</v>
          </cell>
          <cell r="J461" t="str">
            <v>Paula Juliana Serrano Serrano - cpserran1</v>
          </cell>
          <cell r="K461">
            <v>43070</v>
          </cell>
          <cell r="L461">
            <v>43084</v>
          </cell>
          <cell r="M461" t="str">
            <v>Auditorias Sistemas Integrados</v>
          </cell>
          <cell r="N461" t="str">
            <v>Auditorias Sistemas Integrados</v>
          </cell>
        </row>
        <row r="462">
          <cell r="A462" t="str">
            <v>Accion_1185</v>
          </cell>
          <cell r="B462" t="str">
            <v>Cambiar los rótulos de los puntos ecológicos por unos más claros y llamativos</v>
          </cell>
          <cell r="C462" t="str">
            <v>Clasificación de los residuos sólidos</v>
          </cell>
          <cell r="D462" t="str">
            <v>Terminado</v>
          </cell>
          <cell r="E462">
            <v>100</v>
          </cell>
          <cell r="F462" t="str">
            <v>Interno</v>
          </cell>
          <cell r="G462" t="str">
            <v>Yully Maritza Montenegro Suarez - cymonten1</v>
          </cell>
          <cell r="H462" t="str">
            <v>OAP - OFICINA ASESORA DE PLANEACIÓN</v>
          </cell>
          <cell r="I462" t="str">
            <v>Isauro Cabrera Vega - picabrer1</v>
          </cell>
          <cell r="J462" t="str">
            <v>Paula Juliana Serrano Serrano - cpserran1</v>
          </cell>
          <cell r="K462">
            <v>43070</v>
          </cell>
          <cell r="L462">
            <v>43084</v>
          </cell>
          <cell r="M462" t="str">
            <v>Auditorias Sistemas Integrados</v>
          </cell>
          <cell r="N462" t="str">
            <v>Auditorias Sistemas Integrados</v>
          </cell>
        </row>
        <row r="463">
          <cell r="A463" t="str">
            <v>Accion_1186</v>
          </cell>
          <cell r="B463" t="str">
            <v>Elaborar formato por parte de la interventoría para contar con la trazabilidad de la gestión del manejo del manejo de los residuos de construcción y demolición más susceptibles de aprovechamiento contaminados con residuos peligrosos</v>
          </cell>
          <cell r="C463" t="str">
            <v>Residuos peligrosos</v>
          </cell>
          <cell r="D463" t="str">
            <v>Terminado</v>
          </cell>
          <cell r="E463">
            <v>100</v>
          </cell>
          <cell r="F463" t="str">
            <v>Interno</v>
          </cell>
          <cell r="G463" t="str">
            <v>Yully Maritza Montenegro Suarez - cymonten1</v>
          </cell>
          <cell r="H463" t="str">
            <v>OAP - OFICINA ASESORA DE PLANEACIÓN</v>
          </cell>
          <cell r="I463" t="str">
            <v>Isauro Cabrera Vega - picabrer1</v>
          </cell>
          <cell r="J463" t="str">
            <v>Paula Juliana Serrano Serrano - cpserran1</v>
          </cell>
          <cell r="K463">
            <v>43070</v>
          </cell>
          <cell r="L463">
            <v>43084</v>
          </cell>
          <cell r="M463" t="str">
            <v>Auditorias Sistemas Integrados</v>
          </cell>
          <cell r="N463" t="str">
            <v>Auditorias Sistemas Integrados</v>
          </cell>
        </row>
        <row r="464">
          <cell r="A464" t="str">
            <v>Accion_1187</v>
          </cell>
          <cell r="B464" t="str">
            <v>Ajustar el formato 12 plantilla de escombros incluyendo las casillas tipología del RCO transportado (Aprovechable y no aprovechable), nombre de la empresa que transporta, sitio de disposición final, se cambia nombre y codificación del formato por FOAC55 Plantilla control de disposición de residuos de construcción y demolición</v>
          </cell>
          <cell r="C464" t="str">
            <v>Residuos peligrosos</v>
          </cell>
          <cell r="D464" t="str">
            <v>Terminado</v>
          </cell>
          <cell r="E464">
            <v>100</v>
          </cell>
          <cell r="F464" t="str">
            <v>Interno</v>
          </cell>
          <cell r="G464" t="str">
            <v>Yully Maritza Montenegro Suarez - cymonten1</v>
          </cell>
          <cell r="H464" t="str">
            <v>OAP - OFICINA ASESORA DE PLANEACIÓN</v>
          </cell>
          <cell r="I464" t="str">
            <v>Isauro Cabrera Vega - picabrer1</v>
          </cell>
          <cell r="J464" t="str">
            <v>Paula Juliana Serrano Serrano - cpserran1</v>
          </cell>
          <cell r="K464">
            <v>43070</v>
          </cell>
          <cell r="L464">
            <v>43084</v>
          </cell>
          <cell r="M464" t="str">
            <v>Auditorias Sistemas Integrados</v>
          </cell>
          <cell r="N464" t="str">
            <v>Auditorias Sistemas Integrados</v>
          </cell>
        </row>
        <row r="465">
          <cell r="A465" t="str">
            <v>Accion_1188</v>
          </cell>
          <cell r="B465" t="str">
            <v>Requerir a la Interventoría mediante comunicación escrita solictando el cumplimiento de sus obligaciones a fin de que remita las polizas de acuerdo a lo requerido en la clausula DECIMO QUINTA GARANTIAS establecida en las minuta del contrato de Interventoría.</v>
          </cell>
          <cell r="C465" t="str">
            <v>DEMORA EN LA SUSCRIPCIÓN ACTA DE INICIO</v>
          </cell>
          <cell r="D465" t="str">
            <v>Terminado</v>
          </cell>
          <cell r="E465">
            <v>60</v>
          </cell>
          <cell r="F465" t="str">
            <v>Interno</v>
          </cell>
          <cell r="G465" t="str">
            <v>Fabio Luis Ayala Rodriguez - pfayalar1</v>
          </cell>
          <cell r="H465" t="str">
            <v>STMST - S.T. DE MANTENIMIENTO SUBSISTEMA TRANSPO</v>
          </cell>
          <cell r="I465" t="str">
            <v>Oscar Rodolfo Acevedo Castro - poaceved1</v>
          </cell>
          <cell r="J465" t="str">
            <v>Daissy Pulido Robayo - cdpulido1</v>
          </cell>
          <cell r="K465">
            <v>43084</v>
          </cell>
          <cell r="L465">
            <v>43174</v>
          </cell>
          <cell r="M465" t="str">
            <v>Gestión</v>
          </cell>
          <cell r="N465" t="str">
            <v>Gestión</v>
          </cell>
        </row>
        <row r="466">
          <cell r="A466" t="str">
            <v>Accion_1189</v>
          </cell>
          <cell r="B466" t="str">
            <v>Remitir Memorando a la DTGC solicitando realizar la prorroga con el fin de ejecutar los recursos inicialmente contratados.</v>
          </cell>
          <cell r="C466" t="str">
            <v>ALCANCE DEL CONTRATO</v>
          </cell>
          <cell r="D466" t="str">
            <v>Cerrado</v>
          </cell>
          <cell r="E466">
            <v>100</v>
          </cell>
          <cell r="F466" t="str">
            <v>Interno</v>
          </cell>
          <cell r="G466" t="str">
            <v>Fabio Luis Ayala Rodriguez - pfayalar1</v>
          </cell>
          <cell r="H466" t="str">
            <v>STMST - S.T. DE MANTENIMIENTO SUBSISTEMA TRANSPO</v>
          </cell>
          <cell r="I466" t="str">
            <v>Oscar Rodolfo Acevedo Castro - poaceved1</v>
          </cell>
          <cell r="J466" t="str">
            <v>Henry Yezid Diaztagle Espitia - chdiazta1</v>
          </cell>
          <cell r="K466">
            <v>43084</v>
          </cell>
          <cell r="L466">
            <v>43095</v>
          </cell>
          <cell r="M466" t="str">
            <v>Gestión</v>
          </cell>
          <cell r="N466" t="str">
            <v>Gestión</v>
          </cell>
        </row>
        <row r="467">
          <cell r="A467" t="str">
            <v>Accion_1190</v>
          </cell>
          <cell r="B467" t="str">
            <v>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v>
          </cell>
          <cell r="C467" t="str">
            <v>ALCANCE DEL CONTRATO</v>
          </cell>
          <cell r="D467" t="str">
            <v>En Progreso</v>
          </cell>
          <cell r="E467">
            <v>0</v>
          </cell>
          <cell r="F467" t="str">
            <v>Interno</v>
          </cell>
          <cell r="G467" t="str">
            <v>Fabio Luis Ayala Rodriguez - pfayalar1</v>
          </cell>
          <cell r="H467" t="str">
            <v>STMST - S.T. DE MANTENIMIENTO SUBSISTEMA TRANSPO</v>
          </cell>
          <cell r="I467" t="str">
            <v>Oscar Rodolfo Acevedo Castro - poaceved1</v>
          </cell>
          <cell r="J467" t="str">
            <v>Daissy Pulido Robayo - cdpulido1</v>
          </cell>
          <cell r="K467">
            <v>43084</v>
          </cell>
          <cell r="L467">
            <v>43307</v>
          </cell>
          <cell r="M467" t="str">
            <v>Gestión</v>
          </cell>
          <cell r="N467" t="str">
            <v>Gestión</v>
          </cell>
        </row>
        <row r="468">
          <cell r="A468" t="str">
            <v>Accion_1191</v>
          </cell>
          <cell r="B468" t="str">
            <v>Remitir Memorando a la DTGC solicitando realizar la prorroga con el fin de ejecutar los recursos inicialmente contratados.</v>
          </cell>
          <cell r="C468" t="str">
            <v>ATRASOS FÍSICOS Y FINANCIEROS DEL CONTRATO DE OBRA</v>
          </cell>
          <cell r="D468" t="str">
            <v>Cerrado</v>
          </cell>
          <cell r="E468">
            <v>100</v>
          </cell>
          <cell r="F468" t="str">
            <v>Interno</v>
          </cell>
          <cell r="G468" t="str">
            <v>Fabio Luis Ayala Rodriguez - pfayalar1</v>
          </cell>
          <cell r="H468" t="str">
            <v>STMST - S.T. DE MANTENIMIENTO SUBSISTEMA TRANSPO</v>
          </cell>
          <cell r="I468" t="str">
            <v>Oscar Rodolfo Acevedo Castro - poaceved1</v>
          </cell>
          <cell r="J468" t="str">
            <v>Henry Yezid Diaztagle Espitia - chdiazta1</v>
          </cell>
          <cell r="K468">
            <v>43084</v>
          </cell>
          <cell r="L468">
            <v>43095</v>
          </cell>
          <cell r="M468" t="str">
            <v>Gestión</v>
          </cell>
          <cell r="N468" t="str">
            <v>Gestión</v>
          </cell>
        </row>
        <row r="469">
          <cell r="A469" t="str">
            <v>Accion_1192</v>
          </cell>
          <cell r="B469" t="str">
            <v>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v>
          </cell>
          <cell r="C469" t="str">
            <v>PRESENTACIÓN Y CONTENIDO INFORMES SEMANALES Y MENSUALES DE INTERVENTORIA</v>
          </cell>
          <cell r="D469" t="str">
            <v>En Progreso</v>
          </cell>
          <cell r="E469">
            <v>0</v>
          </cell>
          <cell r="F469" t="str">
            <v>Interno</v>
          </cell>
          <cell r="G469" t="str">
            <v>Fabio Luis Ayala Rodriguez - pfayalar1</v>
          </cell>
          <cell r="H469" t="str">
            <v>STMST - S.T. DE MANTENIMIENTO SUBSISTEMA TRANSPO</v>
          </cell>
          <cell r="I469" t="str">
            <v>Oscar Rodolfo Acevedo Castro - poaceved1</v>
          </cell>
          <cell r="J469" t="str">
            <v>Daissy Pulido Robayo - cdpulido1</v>
          </cell>
          <cell r="K469">
            <v>43084</v>
          </cell>
          <cell r="L469">
            <v>43307</v>
          </cell>
          <cell r="M469" t="str">
            <v>Gestión</v>
          </cell>
          <cell r="N469" t="str">
            <v>Gestión</v>
          </cell>
        </row>
        <row r="470">
          <cell r="A470" t="str">
            <v>Accion_1193</v>
          </cell>
          <cell r="B470" t="str">
            <v>Actualizar documento CPEO01_CARACTERIZACION_PROCESOS_EJECUCION_OBRAS_V_2</v>
          </cell>
          <cell r="C470" t="str">
            <v>H1. Caracterización desactualizada frente a la operación actual del proceso, en la actividad crítica “Planear los proyectos de infraestructura”</v>
          </cell>
          <cell r="D470" t="str">
            <v>En Progreso</v>
          </cell>
          <cell r="E470">
            <v>0</v>
          </cell>
          <cell r="F470" t="str">
            <v>Interno</v>
          </cell>
          <cell r="G470" t="str">
            <v>Wilson Guillermo Herrera Reyes - pwherrer1</v>
          </cell>
          <cell r="H470" t="str">
            <v>DTC - DIRECCIÓN TÉCNICA DE CONSTRUCCIONES</v>
          </cell>
          <cell r="I470" t="str">
            <v>Cesar Augusto Reyes Riano - pcreyesr1</v>
          </cell>
          <cell r="J470" t="str">
            <v>Habib Leonardo Mejia Rivera - chmejiar1</v>
          </cell>
          <cell r="K470">
            <v>43067</v>
          </cell>
          <cell r="L470">
            <v>43311</v>
          </cell>
          <cell r="M470" t="str">
            <v>Gestión</v>
          </cell>
          <cell r="N470" t="str">
            <v>Gestión</v>
          </cell>
        </row>
        <row r="471">
          <cell r="A471" t="str">
            <v>Accion_1194</v>
          </cell>
          <cell r="B471" t="str">
            <v>Formular una solicitud al líder del proceso de Gestión Contractual, los lineamientos relacionados con la aprobación de los Ítem no previstos de los contratos.</v>
          </cell>
          <cell r="C471" t="str">
            <v>H2. Vacío normativo de autorregulación interna en lo relacionados con la suscripción y aprobación de "ÍTEMS NO PREVISTOS",</v>
          </cell>
          <cell r="D471" t="str">
            <v>En Progreso</v>
          </cell>
          <cell r="E471">
            <v>0</v>
          </cell>
          <cell r="F471" t="str">
            <v>Interno</v>
          </cell>
          <cell r="G471" t="str">
            <v>Wilson Guillermo Herrera Reyes - pwherrer1</v>
          </cell>
          <cell r="H471" t="str">
            <v>DTC - DIRECCIÓN TÉCNICA DE CONSTRUCCIONES</v>
          </cell>
          <cell r="I471" t="str">
            <v>Cesar Augusto Reyes Riano - pcreyesr1</v>
          </cell>
          <cell r="J471" t="str">
            <v>Habib Leonardo Mejia Rivera - chmejiar1</v>
          </cell>
          <cell r="K471">
            <v>43097</v>
          </cell>
          <cell r="L471">
            <v>43205</v>
          </cell>
          <cell r="M471" t="str">
            <v>Gestión</v>
          </cell>
          <cell r="N471" t="str">
            <v>Gestión</v>
          </cell>
        </row>
        <row r="472">
          <cell r="A472" t="str">
            <v>Accion_1195</v>
          </cell>
          <cell r="B472" t="str">
            <v>Solicitar al líder del proceso de gestión contractual, que se definan claramente los roles y exigencias en la iniciación de los contratos mixtos en cuanto a los tiempos de presentación y revisión de los documentos previos al inicio.</v>
          </cell>
          <cell r="C472" t="str">
            <v>H3. Indefinición del plazo para suscribir Acta de Inicio</v>
          </cell>
          <cell r="D472" t="str">
            <v>En Progreso</v>
          </cell>
          <cell r="E472">
            <v>0</v>
          </cell>
          <cell r="F472" t="str">
            <v>Interno</v>
          </cell>
          <cell r="G472" t="str">
            <v>Wilson Guillermo Herrera Reyes - pwherrer1</v>
          </cell>
          <cell r="H472" t="str">
            <v>DTC - DIRECCIÓN TÉCNICA DE CONSTRUCCIONES</v>
          </cell>
          <cell r="I472" t="str">
            <v>Cesar Augusto Reyes Riano - pcreyesr1</v>
          </cell>
          <cell r="J472" t="str">
            <v>Habib Leonardo Mejia Rivera - chmejiar1</v>
          </cell>
          <cell r="K472">
            <v>43097</v>
          </cell>
          <cell r="L472">
            <v>43205</v>
          </cell>
          <cell r="M472" t="str">
            <v>Gestión</v>
          </cell>
          <cell r="N472" t="str">
            <v>Gestión</v>
          </cell>
        </row>
        <row r="473">
          <cell r="A473" t="str">
            <v>Accion_1196</v>
          </cell>
          <cell r="B473" t="str">
            <v>Implementar un formato de acta de cambio de etapa entre las de consultoría y la etapa de construcción en la cual se verifique la entrega de los productos entregados y aprobados en la etapa de Diseño.</v>
          </cell>
          <cell r="C473" t="str">
            <v>H4. Incumplimientos y problemáticas en el control del insumo Estudios y Diseños aprobados por la interventoría y otros.</v>
          </cell>
          <cell r="D473" t="str">
            <v>Terminado</v>
          </cell>
          <cell r="E473">
            <v>100</v>
          </cell>
          <cell r="F473" t="str">
            <v>Interno</v>
          </cell>
          <cell r="G473" t="str">
            <v>Wilson Guillermo Herrera Reyes - pwherrer1</v>
          </cell>
          <cell r="H473" t="str">
            <v>DTC - DIRECCIÓN TÉCNICA DE CONSTRUCCIONES</v>
          </cell>
          <cell r="I473" t="str">
            <v>Cesar Augusto Reyes Riano - pcreyesr1</v>
          </cell>
          <cell r="J473" t="str">
            <v>Habib Leonardo Mejia Rivera - chmejiar1</v>
          </cell>
          <cell r="K473">
            <v>43097</v>
          </cell>
          <cell r="L473">
            <v>43115</v>
          </cell>
          <cell r="M473" t="str">
            <v>Gestión</v>
          </cell>
          <cell r="N473" t="str">
            <v>Gestión</v>
          </cell>
        </row>
        <row r="474">
          <cell r="A474" t="str">
            <v>Accion_1197</v>
          </cell>
          <cell r="B474" t="str">
            <v>Realizar el seguimiento periódico a los contratos en ejecución que permita establecer los compromisos de gestión para evitar reprogramaciones en el PAC.</v>
          </cell>
          <cell r="C474" t="str">
            <v>H5. Debilidad en el control del Programa Anual de Caja.</v>
          </cell>
          <cell r="D474" t="str">
            <v>Terminado</v>
          </cell>
          <cell r="E474">
            <v>100</v>
          </cell>
          <cell r="F474" t="str">
            <v>Interno</v>
          </cell>
          <cell r="G474" t="str">
            <v>Wilson Guillermo Herrera Reyes - pwherrer1</v>
          </cell>
          <cell r="H474" t="str">
            <v>DTC - DIRECCIÓN TÉCNICA DE CONSTRUCCIONES</v>
          </cell>
          <cell r="I474" t="str">
            <v>Cesar Augusto Reyes Riano - pcreyesr1</v>
          </cell>
          <cell r="J474" t="str">
            <v>Habib Leonardo Mejia Rivera - chmejiar1</v>
          </cell>
          <cell r="K474">
            <v>43067</v>
          </cell>
          <cell r="L474">
            <v>43174</v>
          </cell>
          <cell r="M474" t="str">
            <v>Gestión</v>
          </cell>
          <cell r="N474" t="str">
            <v>Gestión</v>
          </cell>
        </row>
        <row r="475">
          <cell r="A475" t="str">
            <v>Accion_1198</v>
          </cell>
          <cell r="B475" t="str">
            <v>Programar PAC con acta firmada para tener mayor seguridad en cuanto a la Ejecución del PAC.</v>
          </cell>
          <cell r="C475" t="str">
            <v>H5. Debilidad en el control del Programa Anual de Caja.</v>
          </cell>
          <cell r="D475" t="str">
            <v>Vencido</v>
          </cell>
          <cell r="E475">
            <v>0</v>
          </cell>
          <cell r="F475" t="str">
            <v>Interno</v>
          </cell>
          <cell r="G475" t="str">
            <v>Wilson Guillermo Herrera Reyes - pwherrer1</v>
          </cell>
          <cell r="H475" t="str">
            <v>DTC - DIRECCIÓN TÉCNICA DE CONSTRUCCIONES</v>
          </cell>
          <cell r="I475" t="str">
            <v>Cesar Augusto Reyes Riano - pcreyesr1</v>
          </cell>
          <cell r="J475" t="str">
            <v>Habib Leonardo Mejia Rivera - chmejiar1</v>
          </cell>
          <cell r="K475">
            <v>43097</v>
          </cell>
          <cell r="L475">
            <v>43174</v>
          </cell>
          <cell r="M475" t="str">
            <v>Gestión</v>
          </cell>
          <cell r="N475" t="str">
            <v>Gestión</v>
          </cell>
        </row>
        <row r="476">
          <cell r="A476" t="str">
            <v>Accion_1199</v>
          </cell>
          <cell r="B476" t="str">
            <v>Establecer las directrices y contenido mínimo para la presentación de los informes mensuales de los contratos</v>
          </cell>
          <cell r="C476" t="str">
            <v>H6. Debilidades en la presentación de informes mensuales de Interventoría, Ambientales, SISO y Sociales</v>
          </cell>
          <cell r="D476" t="str">
            <v>Terminado</v>
          </cell>
          <cell r="E476">
            <v>100</v>
          </cell>
          <cell r="F476" t="str">
            <v>Interno</v>
          </cell>
          <cell r="G476" t="str">
            <v>Wilson Guillermo Herrera Reyes - pwherrer1</v>
          </cell>
          <cell r="H476" t="str">
            <v>DTC - DIRECCIÓN TÉCNICA DE CONSTRUCCIONES</v>
          </cell>
          <cell r="I476" t="str">
            <v>Cesar Augusto Reyes Riano - pcreyesr1</v>
          </cell>
          <cell r="J476" t="str">
            <v>Habib Leonardo Mejia Rivera - chmejiar1</v>
          </cell>
          <cell r="K476">
            <v>43097</v>
          </cell>
          <cell r="L476">
            <v>43174</v>
          </cell>
          <cell r="M476" t="str">
            <v>Gestión</v>
          </cell>
          <cell r="N476" t="str">
            <v>Gestión</v>
          </cell>
        </row>
        <row r="477">
          <cell r="A477" t="str">
            <v>Accion_1200</v>
          </cell>
          <cell r="B477" t="str">
            <v>Realizar reuniones con las Interventorías de los contratos en ejecución de obra con el fin de evitar observaciones repetitivas en los informes.</v>
          </cell>
          <cell r="C477" t="str">
            <v>H6. Debilidades en la presentación de informes mensuales de Interventoría, Ambientales, SISO y Sociales</v>
          </cell>
          <cell r="D477" t="str">
            <v>Terminado</v>
          </cell>
          <cell r="E477">
            <v>100</v>
          </cell>
          <cell r="F477" t="str">
            <v>Interno</v>
          </cell>
          <cell r="G477" t="str">
            <v>Wilson Guillermo Herrera Reyes - pwherrer1</v>
          </cell>
          <cell r="H477" t="str">
            <v>DTC - DIRECCIÓN TÉCNICA DE CONSTRUCCIONES</v>
          </cell>
          <cell r="I477" t="str">
            <v>Cesar Augusto Reyes Riano - pcreyesr1</v>
          </cell>
          <cell r="J477" t="str">
            <v>Habib Leonardo Mejia Rivera - chmejiar1</v>
          </cell>
          <cell r="K477">
            <v>43067</v>
          </cell>
          <cell r="L477">
            <v>43427</v>
          </cell>
          <cell r="M477" t="str">
            <v>Gestión</v>
          </cell>
          <cell r="N477" t="str">
            <v>Gestión</v>
          </cell>
        </row>
        <row r="478">
          <cell r="A478" t="str">
            <v>Accion_1201</v>
          </cell>
          <cell r="B478" t="str">
            <v>Revisar, evaluar y socializar en reunión las rutas criticas y eventos que puedan causar dilaciones en los tiempos del contratos con el fin de mitigarlos</v>
          </cell>
          <cell r="C478" t="str">
            <v>H7. Incumplimientos en el cronograma de obra</v>
          </cell>
          <cell r="D478" t="str">
            <v>En Progreso</v>
          </cell>
          <cell r="E478">
            <v>0</v>
          </cell>
          <cell r="F478" t="str">
            <v>Interno</v>
          </cell>
          <cell r="G478" t="str">
            <v>Wilson Guillermo Herrera Reyes - pwherrer1</v>
          </cell>
          <cell r="H478" t="str">
            <v>DTC - DIRECCIÓN TÉCNICA DE CONSTRUCCIONES</v>
          </cell>
          <cell r="I478" t="str">
            <v>Cesar Augusto Reyes Riano - pcreyesr1</v>
          </cell>
          <cell r="J478" t="str">
            <v>Habib Leonardo Mejia Rivera - chmejiar1</v>
          </cell>
          <cell r="K478">
            <v>43067</v>
          </cell>
          <cell r="L478">
            <v>43427</v>
          </cell>
          <cell r="M478" t="str">
            <v>Gestión</v>
          </cell>
          <cell r="N478" t="str">
            <v>Gestión</v>
          </cell>
        </row>
        <row r="479">
          <cell r="A479" t="str">
            <v>Accion_1202</v>
          </cell>
          <cell r="B479" t="str">
            <v>Realizar el seguimiento periódico a los contratos en ejecución que permita establecer los compromisos de gestión para evitar los inconvenientes presentados en la ejecución de los contratos</v>
          </cell>
          <cell r="C479" t="str">
            <v>H7. Incumplimientos en el cronograma de obra</v>
          </cell>
          <cell r="D479" t="str">
            <v>Terminado</v>
          </cell>
          <cell r="E479">
            <v>100</v>
          </cell>
          <cell r="F479" t="str">
            <v>Interno</v>
          </cell>
          <cell r="G479" t="str">
            <v>Wilson Guillermo Herrera Reyes - pwherrer1</v>
          </cell>
          <cell r="H479" t="str">
            <v>DTC - DIRECCIÓN TÉCNICA DE CONSTRUCCIONES</v>
          </cell>
          <cell r="I479" t="str">
            <v>Cesar Augusto Reyes Riano - pcreyesr1</v>
          </cell>
          <cell r="J479" t="str">
            <v>Habib Leonardo Mejia Rivera - chmejiar1</v>
          </cell>
          <cell r="K479">
            <v>43067</v>
          </cell>
          <cell r="L479">
            <v>43174</v>
          </cell>
          <cell r="M479" t="str">
            <v>Gestión</v>
          </cell>
          <cell r="N479" t="str">
            <v>Gestión</v>
          </cell>
        </row>
        <row r="480">
          <cell r="A480" t="str">
            <v>Accion_1203</v>
          </cell>
          <cell r="B480" t="str">
            <v>Verificar previo al inicio de las actividades de obra los permisos pertinentes en la lista de chequeo o formato de cambio de etapa.</v>
          </cell>
          <cell r="C480" t="str">
            <v>H7. Incumplimientos en el cronograma de obra</v>
          </cell>
          <cell r="D480" t="str">
            <v>Terminado</v>
          </cell>
          <cell r="E480">
            <v>100</v>
          </cell>
          <cell r="F480" t="str">
            <v>Interno</v>
          </cell>
          <cell r="G480" t="str">
            <v>Wilson Guillermo Herrera Reyes - pwherrer1</v>
          </cell>
          <cell r="H480" t="str">
            <v>DTC - DIRECCIÓN TÉCNICA DE CONSTRUCCIONES</v>
          </cell>
          <cell r="I480" t="str">
            <v>Cesar Augusto Reyes Riano - pcreyesr1</v>
          </cell>
          <cell r="J480" t="str">
            <v>Habib Leonardo Mejia Rivera - chmejiar1</v>
          </cell>
          <cell r="K480">
            <v>43067</v>
          </cell>
          <cell r="L480">
            <v>43174</v>
          </cell>
          <cell r="M480" t="str">
            <v>Gestión</v>
          </cell>
          <cell r="N480" t="str">
            <v>Gestión</v>
          </cell>
        </row>
        <row r="481">
          <cell r="A481" t="str">
            <v>Accion_1204</v>
          </cell>
          <cell r="B481" t="str">
            <v>Realizar solicitud a los profesionales de apoyo y/o a las interventorías para que revisen y tengan en cuenta todos los lineamientos establecidos en el Manual de interventoría en los temas relacionados con el informe de Anticipo.</v>
          </cell>
          <cell r="C481" t="str">
            <v>H8. Problemáticas en la gestión de control y documentación del Informe de manejo del anticipo</v>
          </cell>
          <cell r="D481" t="str">
            <v>Terminado</v>
          </cell>
          <cell r="E481">
            <v>100</v>
          </cell>
          <cell r="F481" t="str">
            <v>Interno</v>
          </cell>
          <cell r="G481" t="str">
            <v>Wilson Guillermo Herrera Reyes - pwherrer1</v>
          </cell>
          <cell r="H481" t="str">
            <v>DTC - DIRECCIÓN TÉCNICA DE CONSTRUCCIONES</v>
          </cell>
          <cell r="I481" t="str">
            <v>Cesar Augusto Reyes Riano - pcreyesr1</v>
          </cell>
          <cell r="J481" t="str">
            <v>Habib Leonardo Mejia Rivera - chmejiar1</v>
          </cell>
          <cell r="K481">
            <v>43067</v>
          </cell>
          <cell r="L481">
            <v>43174</v>
          </cell>
          <cell r="M481" t="str">
            <v>Gestión</v>
          </cell>
          <cell r="N481" t="str">
            <v>Gestión</v>
          </cell>
        </row>
        <row r="482">
          <cell r="A482" t="str">
            <v>Accion_1205</v>
          </cell>
          <cell r="B482" t="str">
            <v>Enviar a las Áreas que planean los proyectos en el IDU, la disponibilidad total de los predios al inicio de las obras toda vez que cualquier dilación en la entrega de los predios puede generar futuras reclamaciones.</v>
          </cell>
          <cell r="C482" t="str">
            <v>H9. Problemáticas en la disponibilidad del insumo 3.1. Predios adquiridos para la obra</v>
          </cell>
          <cell r="D482" t="str">
            <v>Vencido</v>
          </cell>
          <cell r="E482">
            <v>0</v>
          </cell>
          <cell r="F482" t="str">
            <v>Interno</v>
          </cell>
          <cell r="G482" t="str">
            <v>Wilson Guillermo Herrera Reyes - pwherrer1</v>
          </cell>
          <cell r="H482" t="str">
            <v>DTC - DIRECCIÓN TÉCNICA DE CONSTRUCCIONES</v>
          </cell>
          <cell r="I482" t="str">
            <v>Cesar Augusto Reyes Riano - pcreyesr1</v>
          </cell>
          <cell r="J482" t="str">
            <v>Habib Leonardo Mejia Rivera - chmejiar1</v>
          </cell>
          <cell r="K482">
            <v>43067</v>
          </cell>
          <cell r="L482">
            <v>43174</v>
          </cell>
          <cell r="M482" t="str">
            <v>Gestión</v>
          </cell>
          <cell r="N482" t="str">
            <v>Gestión</v>
          </cell>
        </row>
        <row r="483">
          <cell r="A483" t="str">
            <v>Accion_1206</v>
          </cell>
          <cell r="B483" t="str">
            <v>Realizar el seguimiento periódico a los contratos en ejecución que permita establecer los compromisos de gestión para evitar reprocesos e inconvenientes de calidad en la obras.</v>
          </cell>
          <cell r="C483" t="str">
            <v>H10. Incumplimientos y/o problemáticas en aspectos como calidad, especificaciones, procesos constructivos</v>
          </cell>
          <cell r="D483" t="str">
            <v>Terminado</v>
          </cell>
          <cell r="E483">
            <v>100</v>
          </cell>
          <cell r="F483" t="str">
            <v>Interno</v>
          </cell>
          <cell r="G483" t="str">
            <v>Wilson Guillermo Herrera Reyes - pwherrer1</v>
          </cell>
          <cell r="H483" t="str">
            <v>DTC - DIRECCIÓN TÉCNICA DE CONSTRUCCIONES</v>
          </cell>
          <cell r="I483" t="str">
            <v>Cesar Augusto Reyes Riano - pcreyesr1</v>
          </cell>
          <cell r="J483" t="str">
            <v>Habib Leonardo Mejia Rivera - chmejiar1</v>
          </cell>
          <cell r="K483">
            <v>43067</v>
          </cell>
          <cell r="L483">
            <v>43174</v>
          </cell>
          <cell r="M483" t="str">
            <v>Gestión</v>
          </cell>
          <cell r="N483" t="str">
            <v>Gestión</v>
          </cell>
        </row>
        <row r="484">
          <cell r="A484" t="str">
            <v>Accion_1207</v>
          </cell>
          <cell r="B484" t="str">
            <v>Solicitar a la Dependencia encargada una capacitación para el correcto uso de las tablas de retención con el fin de incluir en los expedientes de los contratos cada uno de los documentos correspondientes debidamente clasificados.</v>
          </cell>
          <cell r="C484" t="str">
            <v>H11 Debilidades en la gestión de expedientes en Orfeo</v>
          </cell>
          <cell r="D484" t="str">
            <v>En Progreso</v>
          </cell>
          <cell r="E484">
            <v>0</v>
          </cell>
          <cell r="F484" t="str">
            <v>Interno</v>
          </cell>
          <cell r="G484" t="str">
            <v>Wilson Guillermo Herrera Reyes - pwherrer1</v>
          </cell>
          <cell r="H484" t="str">
            <v>DTC - DIRECCIÓN TÉCNICA DE CONSTRUCCIONES</v>
          </cell>
          <cell r="I484" t="str">
            <v>Cesar Augusto Reyes Riano - pcreyesr1</v>
          </cell>
          <cell r="J484" t="str">
            <v>Habib Leonardo Mejia Rivera - chmejiar1</v>
          </cell>
          <cell r="K484">
            <v>43067</v>
          </cell>
          <cell r="L484">
            <v>43235</v>
          </cell>
          <cell r="M484" t="str">
            <v>Gestión</v>
          </cell>
          <cell r="N484" t="str">
            <v>Gestión</v>
          </cell>
        </row>
        <row r="485">
          <cell r="A485" t="str">
            <v>Accion_1208</v>
          </cell>
          <cell r="B485" t="str">
            <v>Solicitar a la Dependencia encargada la modificación de las tablas de retención de las Subdirecciones Técnicas, con el fin de que se pueda incluir todos los campos requeridos, como actas técnicas, Financieras y legales.</v>
          </cell>
          <cell r="C485" t="str">
            <v>H11 Debilidades en la gestión de expedientes en Orfeo</v>
          </cell>
          <cell r="D485" t="str">
            <v>En Progreso</v>
          </cell>
          <cell r="E485">
            <v>0</v>
          </cell>
          <cell r="F485" t="str">
            <v>Interno</v>
          </cell>
          <cell r="G485" t="str">
            <v>Wilson Guillermo Herrera Reyes - pwherrer1</v>
          </cell>
          <cell r="H485" t="str">
            <v>DTC - DIRECCIÓN TÉCNICA DE CONSTRUCCIONES</v>
          </cell>
          <cell r="I485" t="str">
            <v>Cesar Augusto Reyes Riano - pcreyesr1</v>
          </cell>
          <cell r="J485" t="str">
            <v>Habib Leonardo Mejia Rivera - chmejiar1</v>
          </cell>
          <cell r="K485">
            <v>43067</v>
          </cell>
          <cell r="L485">
            <v>43235</v>
          </cell>
          <cell r="M485" t="str">
            <v>Gestión</v>
          </cell>
          <cell r="N485" t="str">
            <v>Gestión</v>
          </cell>
        </row>
        <row r="486">
          <cell r="A486" t="str">
            <v>Accion_1209</v>
          </cell>
          <cell r="B486" t="str">
            <v>Enviar a la DTP las lecciones aprendidas de los contratos recientemente terminados.</v>
          </cell>
          <cell r="C486" t="str">
            <v>H12. 60% de los contratos evaluados presentaron adiciones, lo que evidencia debilidades en la fase de planeación y/o estructuración de los proyectos</v>
          </cell>
          <cell r="D486" t="str">
            <v>Vencido</v>
          </cell>
          <cell r="E486">
            <v>0</v>
          </cell>
          <cell r="F486" t="str">
            <v>Interno</v>
          </cell>
          <cell r="G486" t="str">
            <v>Wilson Guillermo Herrera Reyes - pwherrer1</v>
          </cell>
          <cell r="H486" t="str">
            <v>DTC - DIRECCIÓN TÉCNICA DE CONSTRUCCIONES</v>
          </cell>
          <cell r="I486" t="str">
            <v>Cesar Augusto Reyes Riano - pcreyesr1</v>
          </cell>
          <cell r="J486" t="str">
            <v>Habib Leonardo Mejia Rivera - chmejiar1</v>
          </cell>
          <cell r="K486">
            <v>43067</v>
          </cell>
          <cell r="L486">
            <v>43146</v>
          </cell>
          <cell r="M486" t="str">
            <v>Gestión</v>
          </cell>
          <cell r="N486" t="str">
            <v>Gestión</v>
          </cell>
        </row>
        <row r="487">
          <cell r="A487" t="str">
            <v>Accion_1210</v>
          </cell>
          <cell r="B487" t="str">
            <v>Socializar y Revisar minuciosamente las causas que originan los Ítems no previstos</v>
          </cell>
          <cell r="C487" t="str">
            <v>H13. 80% de los contratos evaluados tuvieron o han tenido inclusión de ítems no previstos</v>
          </cell>
          <cell r="D487" t="str">
            <v>Terminado</v>
          </cell>
          <cell r="E487">
            <v>100</v>
          </cell>
          <cell r="F487" t="str">
            <v>Interno</v>
          </cell>
          <cell r="G487" t="str">
            <v>Wilson Guillermo Herrera Reyes - pwherrer1</v>
          </cell>
          <cell r="H487" t="str">
            <v>DTC - DIRECCIÓN TÉCNICA DE CONSTRUCCIONES</v>
          </cell>
          <cell r="I487" t="str">
            <v>Cesar Augusto Reyes Riano - pcreyesr1</v>
          </cell>
          <cell r="J487" t="str">
            <v>Habib Leonardo Mejia Rivera - chmejiar1</v>
          </cell>
          <cell r="K487">
            <v>43067</v>
          </cell>
          <cell r="L487">
            <v>43174</v>
          </cell>
          <cell r="M487" t="str">
            <v>Gestión</v>
          </cell>
          <cell r="N487" t="str">
            <v>Gestión</v>
          </cell>
        </row>
        <row r="488">
          <cell r="A488" t="str">
            <v>Accion_1211</v>
          </cell>
          <cell r="B488" t="str">
            <v>Realizar el seguimiento periódico a los contratos en ejecución que permita establecer los inconvenientes y las acciones a realizar para la revisión de los ITEMS no previstos en los contratos.</v>
          </cell>
          <cell r="C488" t="str">
            <v>H13. 80% de los contratos evaluados tuvieron o han tenido inclusión de ítems no previstos</v>
          </cell>
          <cell r="D488" t="str">
            <v>En Progreso</v>
          </cell>
          <cell r="E488">
            <v>0</v>
          </cell>
          <cell r="F488" t="str">
            <v>Interno</v>
          </cell>
          <cell r="G488" t="str">
            <v>Wilson Guillermo Herrera Reyes - pwherrer1</v>
          </cell>
          <cell r="H488" t="str">
            <v>DTC - DIRECCIÓN TÉCNICA DE CONSTRUCCIONES</v>
          </cell>
          <cell r="I488" t="str">
            <v>Cesar Augusto Reyes Riano - pcreyesr1</v>
          </cell>
          <cell r="J488" t="str">
            <v>Habib Leonardo Mejia Rivera - chmejiar1</v>
          </cell>
          <cell r="K488">
            <v>43067</v>
          </cell>
          <cell r="L488">
            <v>43296</v>
          </cell>
          <cell r="M488" t="str">
            <v>Gestión</v>
          </cell>
          <cell r="N488" t="str">
            <v>Gestión</v>
          </cell>
        </row>
        <row r="489">
          <cell r="A489" t="str">
            <v>Accion_1212</v>
          </cell>
          <cell r="B489" t="str">
            <v>Realizar el seguimiento periódico a los contratos en ejecución que permita establecer los compromisos de gestión para evitar los inconvenientes presentados en la ejecución de los contratos y cumplir con las metas físicas establecidas y terminación oportuna de los mismos</v>
          </cell>
          <cell r="C489" t="str">
            <v>H14. Baja ejecución del plan de acción de indicadores</v>
          </cell>
          <cell r="D489" t="str">
            <v>Terminado</v>
          </cell>
          <cell r="E489">
            <v>100</v>
          </cell>
          <cell r="F489" t="str">
            <v>Interno</v>
          </cell>
          <cell r="G489" t="str">
            <v>Wilson Guillermo Herrera Reyes - pwherrer1</v>
          </cell>
          <cell r="H489" t="str">
            <v>DTC - DIRECCIÓN TÉCNICA DE CONSTRUCCIONES</v>
          </cell>
          <cell r="I489" t="str">
            <v>Cesar Augusto Reyes Riano - pcreyesr1</v>
          </cell>
          <cell r="J489" t="str">
            <v>Habib Leonardo Mejia Rivera - chmejiar1</v>
          </cell>
          <cell r="K489">
            <v>43067</v>
          </cell>
          <cell r="L489">
            <v>43115</v>
          </cell>
          <cell r="M489" t="str">
            <v>Gestión</v>
          </cell>
          <cell r="N489" t="str">
            <v>Gestión</v>
          </cell>
        </row>
        <row r="490">
          <cell r="A490" t="str">
            <v>Accion_1213</v>
          </cell>
          <cell r="B490" t="str">
            <v>Realizar el seguimiento periódico al estado de las liquidaciones de los contratos para que se pueda cumplir con las metas establecidas en la caracterización de indicadores.</v>
          </cell>
          <cell r="C490" t="str">
            <v>H14. Baja ejecución del plan de acción de indicadores</v>
          </cell>
          <cell r="D490" t="str">
            <v>Terminado</v>
          </cell>
          <cell r="E490">
            <v>100</v>
          </cell>
          <cell r="F490" t="str">
            <v>Interno</v>
          </cell>
          <cell r="G490" t="str">
            <v>Wilson Guillermo Herrera Reyes - pwherrer1</v>
          </cell>
          <cell r="H490" t="str">
            <v>DTC - DIRECCIÓN TÉCNICA DE CONSTRUCCIONES</v>
          </cell>
          <cell r="I490" t="str">
            <v>Cesar Augusto Reyes Riano - pcreyesr1</v>
          </cell>
          <cell r="J490" t="str">
            <v>Habib Leonardo Mejia Rivera - chmejiar1</v>
          </cell>
          <cell r="K490">
            <v>43067</v>
          </cell>
          <cell r="L490">
            <v>43115</v>
          </cell>
          <cell r="M490" t="str">
            <v>Gestión</v>
          </cell>
          <cell r="N490" t="str">
            <v>Gestión</v>
          </cell>
        </row>
        <row r="491">
          <cell r="A491" t="str">
            <v>Accion_1214</v>
          </cell>
          <cell r="B491" t="str">
            <v>Verificar y adoptar las medidas de mitigación y prevención de los riesgos identificados</v>
          </cell>
          <cell r="C491" t="str">
            <v>H15. Se identificaron riesgos materializados</v>
          </cell>
          <cell r="D491" t="str">
            <v>En Progreso</v>
          </cell>
          <cell r="E491">
            <v>0</v>
          </cell>
          <cell r="F491" t="str">
            <v>Interno</v>
          </cell>
          <cell r="G491" t="str">
            <v>Wilson Guillermo Herrera Reyes - pwherrer1</v>
          </cell>
          <cell r="H491" t="str">
            <v>DTC - DIRECCIÓN TÉCNICA DE CONSTRUCCIONES</v>
          </cell>
          <cell r="I491" t="str">
            <v>Cesar Augusto Reyes Riano - pcreyesr1</v>
          </cell>
          <cell r="J491" t="str">
            <v>Habib Leonardo Mejia Rivera - chmejiar1</v>
          </cell>
          <cell r="K491">
            <v>43067</v>
          </cell>
          <cell r="L491">
            <v>43430</v>
          </cell>
          <cell r="M491" t="str">
            <v>Gestión</v>
          </cell>
          <cell r="N491" t="str">
            <v>Gestión</v>
          </cell>
        </row>
        <row r="492">
          <cell r="A492" t="str">
            <v>Accion_1215</v>
          </cell>
          <cell r="B492" t="str">
            <v>Realizar la solicitud para incluir los activos del convenio en la contabilidad del IDU.</v>
          </cell>
          <cell r="C492" t="str">
            <v>H16. Bienes públicos que no se registran en la contabilidad</v>
          </cell>
          <cell r="D492" t="str">
            <v>En Progreso</v>
          </cell>
          <cell r="E492">
            <v>0</v>
          </cell>
          <cell r="F492" t="str">
            <v>Interno</v>
          </cell>
          <cell r="G492" t="str">
            <v>Wilson Guillermo Herrera Reyes - pwherrer1</v>
          </cell>
          <cell r="H492" t="str">
            <v>DTC - DIRECCIÓN TÉCNICA DE CONSTRUCCIONES</v>
          </cell>
          <cell r="I492" t="str">
            <v>Cesar Augusto Reyes Riano - pcreyesr1</v>
          </cell>
          <cell r="J492" t="str">
            <v>Habib Leonardo Mejia Rivera - chmejiar1</v>
          </cell>
          <cell r="K492">
            <v>43067</v>
          </cell>
          <cell r="L492">
            <v>43296</v>
          </cell>
          <cell r="M492" t="str">
            <v>Gestión</v>
          </cell>
          <cell r="N492" t="str">
            <v>Gestión</v>
          </cell>
        </row>
        <row r="493">
          <cell r="A493" t="str">
            <v>Accion_1216</v>
          </cell>
          <cell r="B493" t="str">
            <v>Verificar la inclusión de activos en la contabilidad del IDU</v>
          </cell>
          <cell r="C493" t="str">
            <v>H16. Bienes públicos que no se registran en la contabilidad</v>
          </cell>
          <cell r="D493" t="str">
            <v>En Progreso</v>
          </cell>
          <cell r="E493">
            <v>0</v>
          </cell>
          <cell r="F493" t="str">
            <v>Interno</v>
          </cell>
          <cell r="G493" t="str">
            <v>Wilson Guillermo Herrera Reyes - pwherrer1</v>
          </cell>
          <cell r="H493" t="str">
            <v>DTC - DIRECCIÓN TÉCNICA DE CONSTRUCCIONES</v>
          </cell>
          <cell r="I493" t="str">
            <v>Cesar Augusto Reyes Riano - pcreyesr1</v>
          </cell>
          <cell r="J493" t="str">
            <v>Habib Leonardo Mejia Rivera - chmejiar1</v>
          </cell>
          <cell r="K493">
            <v>43067</v>
          </cell>
          <cell r="L493">
            <v>43430</v>
          </cell>
          <cell r="M493" t="str">
            <v>Gestión</v>
          </cell>
          <cell r="N493" t="str">
            <v>Gestión</v>
          </cell>
        </row>
        <row r="494">
          <cell r="A494" t="str">
            <v>Accion_1217</v>
          </cell>
          <cell r="B494" t="str">
            <v>A partir de la realización de la auditoria, se incluira los ajustes de valores por IPC en las minutas de prorrogas del contrato 1706 de 2015</v>
          </cell>
          <cell r="C494" t="str">
            <v>No se encontro evidencia del pago oportuno del reajuste de la tarifa del contrato de parqueaderos.</v>
          </cell>
          <cell r="D494" t="str">
            <v>Terminado</v>
          </cell>
          <cell r="E494">
            <v>100</v>
          </cell>
          <cell r="F494" t="str">
            <v>Interno</v>
          </cell>
          <cell r="G494" t="str">
            <v>Juan Pedro Buitrago Echeverry - pjbuitra1</v>
          </cell>
          <cell r="H494" t="str">
            <v>DTAI - D. TÉCNICA DE ADMON INFRAESTRUCTURA</v>
          </cell>
          <cell r="I494" t="str">
            <v>Gustavo Montano Rodriguez - pgmontan1</v>
          </cell>
          <cell r="J494" t="str">
            <v>Pilar Perez Mesa - cpperezm1</v>
          </cell>
          <cell r="K494">
            <v>42970</v>
          </cell>
          <cell r="L494">
            <v>43190</v>
          </cell>
          <cell r="M494" t="str">
            <v>Gestión</v>
          </cell>
          <cell r="N494" t="str">
            <v>Gestión</v>
          </cell>
        </row>
        <row r="495">
          <cell r="A495" t="str">
            <v>Accion_1218</v>
          </cell>
          <cell r="B495" t="str">
            <v>Se realizara la revisión y actualización del instructivo para la "Supervisión de contratos de concesión de parqueaderos" incluyendo lo relacionado con los registros de las actividades descritas en el hallazgo.</v>
          </cell>
          <cell r="C495" t="str">
            <v>No se evidencia el registro de actividades realizadas en las visitas a lo parqueaderos</v>
          </cell>
          <cell r="D495" t="str">
            <v>Terminado</v>
          </cell>
          <cell r="E495">
            <v>100</v>
          </cell>
          <cell r="F495" t="str">
            <v>Interno</v>
          </cell>
          <cell r="G495" t="str">
            <v>Juan Pedro Buitrago Echeverry - pjbuitra1</v>
          </cell>
          <cell r="H495" t="str">
            <v>DTAI - D. TÉCNICA DE ADMON INFRAESTRUCTURA</v>
          </cell>
          <cell r="I495" t="str">
            <v>Gustavo Montano Rodriguez - pgmontan1</v>
          </cell>
          <cell r="J495" t="str">
            <v>Pilar Perez Mesa - cpperezm1</v>
          </cell>
          <cell r="K495">
            <v>42970</v>
          </cell>
          <cell r="L495">
            <v>43190</v>
          </cell>
          <cell r="M495" t="str">
            <v>Gestión</v>
          </cell>
          <cell r="N495" t="str">
            <v>Gestión</v>
          </cell>
        </row>
        <row r="496">
          <cell r="A496" t="str">
            <v>Accion_1219</v>
          </cell>
          <cell r="B496" t="str">
            <v>se realizara la revisión y actualización del instructivo para la "Supervisión de contratos de concesión de parqueaderos"</v>
          </cell>
          <cell r="C496" t="str">
            <v>No se tenia en funcionamniento el modulo de administración de parqueaderos SAI</v>
          </cell>
          <cell r="D496" t="str">
            <v>Terminado</v>
          </cell>
          <cell r="E496">
            <v>100</v>
          </cell>
          <cell r="F496" t="str">
            <v>Interno</v>
          </cell>
          <cell r="G496" t="str">
            <v>Juan Pedro Buitrago Echeverry - pjbuitra1</v>
          </cell>
          <cell r="H496" t="str">
            <v>DTAI - D. TÉCNICA DE ADMON INFRAESTRUCTURA</v>
          </cell>
          <cell r="I496" t="str">
            <v>Gustavo Montano Rodriguez - pgmontan1</v>
          </cell>
          <cell r="J496" t="str">
            <v>Pilar Perez Mesa - cpperezm1</v>
          </cell>
          <cell r="K496">
            <v>42970</v>
          </cell>
          <cell r="L496">
            <v>43190</v>
          </cell>
          <cell r="M496" t="str">
            <v>Gestión</v>
          </cell>
          <cell r="N496" t="str">
            <v>Gestión</v>
          </cell>
        </row>
        <row r="497">
          <cell r="A497" t="str">
            <v>Accion_1220</v>
          </cell>
          <cell r="B497" t="str">
            <v>1. Coordinar la Actualización del Diagnóstico de los subsistemas de SST y SGS</v>
          </cell>
          <cell r="C497" t="str">
            <v>Certificación para los subsistemas de SST y seguridad de la información</v>
          </cell>
          <cell r="D497" t="str">
            <v>Terminado</v>
          </cell>
          <cell r="E497">
            <v>100</v>
          </cell>
          <cell r="F497" t="str">
            <v>Interno</v>
          </cell>
          <cell r="G497" t="str">
            <v>Yully Maritza Montenegro Suarez - cymonten1</v>
          </cell>
          <cell r="H497" t="str">
            <v>OAP - OFICINA ASESORA DE PLANEACIÓN</v>
          </cell>
          <cell r="I497" t="str">
            <v>Isauro Cabrera Vega - picabrer1</v>
          </cell>
          <cell r="J497" t="str">
            <v>Paula Juliana Serrano Serrano - cpserran1</v>
          </cell>
          <cell r="K497">
            <v>43132</v>
          </cell>
          <cell r="L497">
            <v>43159</v>
          </cell>
          <cell r="M497" t="str">
            <v>Gestión</v>
          </cell>
          <cell r="N497" t="str">
            <v>Gestión</v>
          </cell>
        </row>
        <row r="498">
          <cell r="A498" t="str">
            <v>Accion_1221</v>
          </cell>
          <cell r="B498" t="str">
            <v>2. Solicitar cotización de la preauditoria y auditoria a un organismo certificador</v>
          </cell>
          <cell r="C498" t="str">
            <v>Certificación para los subsistemas de SST y seguridad de la información</v>
          </cell>
          <cell r="D498" t="str">
            <v>En Progreso</v>
          </cell>
          <cell r="E498">
            <v>0</v>
          </cell>
          <cell r="F498" t="str">
            <v>Interno</v>
          </cell>
          <cell r="G498" t="str">
            <v>Yully Maritza Montenegro Suarez - cymonten1</v>
          </cell>
          <cell r="H498" t="str">
            <v>OAP - OFICINA ASESORA DE PLANEACIÓN</v>
          </cell>
          <cell r="I498" t="str">
            <v>Isauro Cabrera Vega - picabrer1</v>
          </cell>
          <cell r="J498" t="str">
            <v>Paula Juliana Serrano Serrano - cpserran1</v>
          </cell>
          <cell r="K498">
            <v>43132</v>
          </cell>
          <cell r="L498">
            <v>43220</v>
          </cell>
          <cell r="M498" t="str">
            <v>Gestión</v>
          </cell>
          <cell r="N498" t="str">
            <v>Gestión</v>
          </cell>
        </row>
        <row r="499">
          <cell r="A499" t="str">
            <v>Accion_1222</v>
          </cell>
          <cell r="B499" t="str">
            <v>1. Análisis Estadístico de los informes de satisfacción en puntos IDU desagregado por proyecto</v>
          </cell>
          <cell r="C499" t="str">
            <v>PQRS puntos CREA</v>
          </cell>
          <cell r="D499" t="str">
            <v>Terminado</v>
          </cell>
          <cell r="E499">
            <v>100</v>
          </cell>
          <cell r="F499" t="str">
            <v>Interno</v>
          </cell>
          <cell r="G499" t="str">
            <v>Yully Maritza Montenegro Suarez - cymonten1</v>
          </cell>
          <cell r="H499" t="str">
            <v>OTC - OFICINA ATENCIÓN AL CIUDADANO</v>
          </cell>
          <cell r="I499" t="str">
            <v>Lucy Molano Rodriguez - plmolano1</v>
          </cell>
          <cell r="J499" t="str">
            <v>Luisa Fernanda Aguilar Peña - plaguila2</v>
          </cell>
          <cell r="K499">
            <v>43132</v>
          </cell>
          <cell r="L499">
            <v>43159</v>
          </cell>
          <cell r="M499" t="str">
            <v>Gestión</v>
          </cell>
          <cell r="N499" t="str">
            <v>Gestión</v>
          </cell>
        </row>
        <row r="500">
          <cell r="A500" t="str">
            <v>Accion_1223</v>
          </cell>
          <cell r="B500" t="str">
            <v>2. Derivado de las causas construir un plan de acción e identificar recursos requeridos.</v>
          </cell>
          <cell r="C500" t="str">
            <v>PQRS puntos CREA</v>
          </cell>
          <cell r="D500" t="str">
            <v>En Progreso</v>
          </cell>
          <cell r="E500">
            <v>0</v>
          </cell>
          <cell r="F500" t="str">
            <v>Interno</v>
          </cell>
          <cell r="G500" t="str">
            <v>Yully Maritza Montenegro Suarez - cymonten1</v>
          </cell>
          <cell r="H500" t="str">
            <v>OTC - OFICINA ATENCIÓN AL CIUDADANO</v>
          </cell>
          <cell r="I500" t="str">
            <v>Lucy Molano Rodriguez - plmolano1</v>
          </cell>
          <cell r="J500" t="str">
            <v>Luisa Fernanda Aguilar Peña - plaguila2</v>
          </cell>
          <cell r="K500">
            <v>43160</v>
          </cell>
          <cell r="L500">
            <v>43220</v>
          </cell>
          <cell r="M500" t="str">
            <v>Gestión</v>
          </cell>
          <cell r="N500" t="str">
            <v>Gestión</v>
          </cell>
        </row>
        <row r="501">
          <cell r="A501" t="str">
            <v>Accion_1224</v>
          </cell>
          <cell r="B501" t="str">
            <v>Implementar por parte de DTDP el sistema Bachué en la atención ciudadana</v>
          </cell>
          <cell r="C501" t="str">
            <v>Información de atención a los ciudadanos en aplicativo Bachué.</v>
          </cell>
          <cell r="D501" t="str">
            <v>En Progreso</v>
          </cell>
          <cell r="E501">
            <v>0</v>
          </cell>
          <cell r="F501" t="str">
            <v>Interno</v>
          </cell>
          <cell r="G501" t="str">
            <v>Yully Maritza Montenegro Suarez - cymonten1</v>
          </cell>
          <cell r="H501" t="str">
            <v>DTDP - DIRECCIÓN TÉCNICA DE PREDIOS</v>
          </cell>
          <cell r="I501" t="str">
            <v>Martha Alvarez Escobar - pmalvare1</v>
          </cell>
          <cell r="J501" t="str">
            <v>Piedad Nieto Pabon - cpnietop1</v>
          </cell>
          <cell r="K501">
            <v>43132</v>
          </cell>
          <cell r="L501">
            <v>43281</v>
          </cell>
          <cell r="M501" t="str">
            <v>Gestión</v>
          </cell>
          <cell r="N501" t="str">
            <v>Gestión</v>
          </cell>
        </row>
        <row r="502">
          <cell r="A502" t="str">
            <v>Accion_1225</v>
          </cell>
          <cell r="B502" t="str">
            <v>Oficiar desde la OTC a la STRT la solicitud de mejoras al sistema ORFEO con el fin de disminuir la cantidad de requerimientos con respuesta extemporánea por errores del sistema</v>
          </cell>
          <cell r="C502" t="str">
            <v>Respuesta oportuna a requerimientos ciudadanos</v>
          </cell>
          <cell r="D502" t="str">
            <v>Terminado</v>
          </cell>
          <cell r="E502">
            <v>100</v>
          </cell>
          <cell r="F502" t="str">
            <v>Interno</v>
          </cell>
          <cell r="G502" t="str">
            <v>Yully Maritza Montenegro Suarez - cymonten1</v>
          </cell>
          <cell r="H502" t="str">
            <v>OTC - OFICINA ATENCIÓN AL CIUDADANO</v>
          </cell>
          <cell r="I502" t="str">
            <v>Lucy Molano Rodriguez - plmolano1</v>
          </cell>
          <cell r="J502" t="str">
            <v>Luisa Fernanda Aguilar Peña - plaguila2</v>
          </cell>
          <cell r="K502">
            <v>43102</v>
          </cell>
          <cell r="L502">
            <v>43159</v>
          </cell>
          <cell r="M502" t="str">
            <v>Gestión</v>
          </cell>
          <cell r="N502" t="str">
            <v>Gestión</v>
          </cell>
        </row>
        <row r="503">
          <cell r="A503" t="str">
            <v>Accion_1226</v>
          </cell>
          <cell r="B503" t="str">
            <v>Elaborar y cumplir el plan de actualización documental del proceso para la vigencia 2018.</v>
          </cell>
          <cell r="C503" t="str">
            <v>Actualización documental proceso</v>
          </cell>
          <cell r="D503" t="str">
            <v>En Progreso</v>
          </cell>
          <cell r="E503">
            <v>0</v>
          </cell>
          <cell r="F503" t="str">
            <v>Interno</v>
          </cell>
          <cell r="G503" t="str">
            <v>Diego Fernando Aparicio Fuentes - pdaparic1</v>
          </cell>
          <cell r="H503" t="str">
            <v>OAP - OFICINA ASESORA DE PLANEACIÓN</v>
          </cell>
          <cell r="I503" t="str">
            <v>Isauro Cabrera Vega - picabrer1</v>
          </cell>
          <cell r="J503" t="str">
            <v>Paula Juliana Serrano Serrano - cpserran1</v>
          </cell>
          <cell r="K503">
            <v>43099</v>
          </cell>
          <cell r="L503">
            <v>43464</v>
          </cell>
          <cell r="M503" t="str">
            <v>Gestión</v>
          </cell>
          <cell r="N503" t="str">
            <v>Gestión</v>
          </cell>
        </row>
        <row r="504">
          <cell r="A504" t="str">
            <v>Accion_1227</v>
          </cell>
          <cell r="B504" t="str">
            <v>Solicitar la reclasificación del indicador 12510, pasando del proceso de Gestión Integral de Proyectos al proceso de Gestión Social y Participación Ciudadana.</v>
          </cell>
          <cell r="C504" t="str">
            <v>Ajuste de Indicadores</v>
          </cell>
          <cell r="D504" t="str">
            <v>Vencido</v>
          </cell>
          <cell r="E504">
            <v>0</v>
          </cell>
          <cell r="F504" t="str">
            <v>Interno</v>
          </cell>
          <cell r="G504" t="str">
            <v>Diego Fernando Aparicio Fuentes - pdaparic1</v>
          </cell>
          <cell r="H504" t="str">
            <v>OAP - OFICINA ASESORA DE PLANEACIÓN</v>
          </cell>
          <cell r="I504" t="str">
            <v>Isauro Cabrera Vega - picabrer1</v>
          </cell>
          <cell r="J504" t="str">
            <v>Paula Juliana Serrano Serrano - cpserran1</v>
          </cell>
          <cell r="K504">
            <v>43099</v>
          </cell>
          <cell r="L504">
            <v>43130</v>
          </cell>
          <cell r="M504" t="str">
            <v>Gestión</v>
          </cell>
          <cell r="N504" t="str">
            <v>Gestión</v>
          </cell>
        </row>
        <row r="505">
          <cell r="A505" t="str">
            <v>Accion_1228</v>
          </cell>
          <cell r="B505" t="str">
            <v>Realizar una validación previa a la expedición de los indicadores de gestión del proceso.</v>
          </cell>
          <cell r="C505" t="str">
            <v>Ajuste de Indicadores</v>
          </cell>
          <cell r="D505" t="str">
            <v>Vencido</v>
          </cell>
          <cell r="E505">
            <v>0</v>
          </cell>
          <cell r="F505" t="str">
            <v>Interno</v>
          </cell>
          <cell r="G505" t="str">
            <v>Diego Fernando Aparicio Fuentes - pdaparic1</v>
          </cell>
          <cell r="H505" t="str">
            <v>OAP - OFICINA ASESORA DE PLANEACIÓN</v>
          </cell>
          <cell r="I505" t="str">
            <v>Isauro Cabrera Vega - picabrer1</v>
          </cell>
          <cell r="J505" t="str">
            <v>Paula Juliana Serrano Serrano - cpserran1</v>
          </cell>
          <cell r="K505">
            <v>43099</v>
          </cell>
          <cell r="L505">
            <v>43130</v>
          </cell>
          <cell r="M505" t="str">
            <v>Gestión</v>
          </cell>
          <cell r="N505" t="str">
            <v>Gestión</v>
          </cell>
        </row>
        <row r="506">
          <cell r="A506" t="str">
            <v>Accion_1229</v>
          </cell>
          <cell r="B506" t="str">
            <v>Actualizar la Caracterización del proceso y la Guía de Seguimiento</v>
          </cell>
          <cell r="C506" t="str">
            <v>Ajustar Caracterización</v>
          </cell>
          <cell r="D506" t="str">
            <v>En Progreso</v>
          </cell>
          <cell r="E506">
            <v>0</v>
          </cell>
          <cell r="F506" t="str">
            <v>Interno</v>
          </cell>
          <cell r="G506" t="str">
            <v>Diego Fernando Aparicio Fuentes - pdaparic1</v>
          </cell>
          <cell r="H506" t="str">
            <v>OAP - OFICINA ASESORA DE PLANEACIÓN</v>
          </cell>
          <cell r="I506" t="str">
            <v>Isauro Cabrera Vega - picabrer1</v>
          </cell>
          <cell r="J506" t="str">
            <v>Paula Juliana Serrano Serrano - cpserran1</v>
          </cell>
          <cell r="K506">
            <v>43099</v>
          </cell>
          <cell r="L506">
            <v>43464</v>
          </cell>
          <cell r="M506" t="str">
            <v>Gestión</v>
          </cell>
          <cell r="N506" t="str">
            <v>Gestión</v>
          </cell>
        </row>
        <row r="507">
          <cell r="A507" t="str">
            <v>Accion_1230</v>
          </cell>
          <cell r="B507" t="str">
            <v>Requerir al contratista mediante comunicación escrita solicitando el cumplimiento de sus obligaciones a fin de que remita las pólizas de acuerdo a lo requerido en la clausula VIGESIMO SEGUNDA. GARANTIAS establecida en las minuta del contrato de obra.</v>
          </cell>
          <cell r="C507" t="str">
            <v>DEMORA EN LA SUSCRIPCIÓN ACTA DE INICIO</v>
          </cell>
          <cell r="D507" t="str">
            <v>En Progreso</v>
          </cell>
          <cell r="E507">
            <v>0</v>
          </cell>
          <cell r="F507" t="str">
            <v>Interno</v>
          </cell>
          <cell r="G507" t="str">
            <v>Fabio Luis Ayala Rodriguez - pfayalar1</v>
          </cell>
          <cell r="H507" t="str">
            <v>STMST - S.T. DE MANTENIMIENTO SUBSISTEMA TRANSPO</v>
          </cell>
          <cell r="I507" t="str">
            <v>Oscar Rodolfo Acevedo Castro - poaceved1</v>
          </cell>
          <cell r="J507" t="str">
            <v>Daissy Pulido Robayo - cdpulido1</v>
          </cell>
          <cell r="K507">
            <v>43132</v>
          </cell>
          <cell r="L507">
            <v>43235</v>
          </cell>
          <cell r="M507" t="str">
            <v>Gestión</v>
          </cell>
          <cell r="N507" t="str">
            <v>Gestión</v>
          </cell>
        </row>
        <row r="508">
          <cell r="A508" t="str">
            <v>Accion_1231</v>
          </cell>
          <cell r="B508" t="str">
            <v>" 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sancionatorios a que haya lugar."</v>
          </cell>
          <cell r="C508" t="str">
            <v>DEMORA APROBACIÓN INFORMES SEMANALES Y MENSUALES DE INTERVENTORIA</v>
          </cell>
          <cell r="D508" t="str">
            <v>En Progreso</v>
          </cell>
          <cell r="E508">
            <v>0</v>
          </cell>
          <cell r="F508" t="str">
            <v>Interno</v>
          </cell>
          <cell r="G508" t="str">
            <v>Fabio Luis Ayala Rodriguez - pfayalar1</v>
          </cell>
          <cell r="H508" t="str">
            <v>STMST - S.T. DE MANTENIMIENTO SUBSISTEMA TRANSPO</v>
          </cell>
          <cell r="I508" t="str">
            <v>Oscar Rodolfo Acevedo Castro - poaceved1</v>
          </cell>
          <cell r="J508" t="str">
            <v>Daissy Pulido Robayo - cdpulido1</v>
          </cell>
          <cell r="K508">
            <v>43132</v>
          </cell>
          <cell r="L508">
            <v>43235</v>
          </cell>
          <cell r="M508" t="str">
            <v>Gestión</v>
          </cell>
          <cell r="N508" t="str">
            <v>Gestión</v>
          </cell>
        </row>
        <row r="509">
          <cell r="A509" t="str">
            <v>Accion_1232</v>
          </cell>
          <cell r="B509" t="str">
            <v>Requerir a la Interventoría exigiendo el cumplimiento de sus obligaciones contractuales a fin de que el contratista implemente las acciones correctivas y cumpla con las exigencias de los PMT aprobados por SDM en los frentes de obra, así como con lo establecido en el manual único de control y seguimiento ambiental y de SST del IDU.</v>
          </cell>
          <cell r="C509" t="str">
            <v>SITUACIONES DE OBRA QUE DEBEN SER CORREGIDAS (ASPECTOS TÉCNICOS, AMBIENTALES Y SOCIALES)</v>
          </cell>
          <cell r="D509" t="str">
            <v>Cerrado</v>
          </cell>
          <cell r="E509">
            <v>100</v>
          </cell>
          <cell r="F509" t="str">
            <v>Interno</v>
          </cell>
          <cell r="G509" t="str">
            <v>Fabio Luis Ayala Rodriguez - pfayalar1</v>
          </cell>
          <cell r="H509" t="str">
            <v>STMST - S.T. DE MANTENIMIENTO SUBSISTEMA TRANSPO</v>
          </cell>
          <cell r="I509" t="str">
            <v>Oscar Rodolfo Acevedo Castro - poaceved1</v>
          </cell>
          <cell r="J509" t="str">
            <v>Daissy Pulido Robayo - cdpulido1</v>
          </cell>
          <cell r="K509">
            <v>43132</v>
          </cell>
          <cell r="L509">
            <v>43235</v>
          </cell>
          <cell r="M509" t="str">
            <v>Gestión</v>
          </cell>
          <cell r="N509" t="str">
            <v>Gestión</v>
          </cell>
        </row>
        <row r="510">
          <cell r="A510" t="str">
            <v>Accion_1233</v>
          </cell>
          <cell r="B510" t="str">
            <v>Campaña de divulgación Manual de Derechos de petición expedido en diciembre de 2017</v>
          </cell>
          <cell r="C510" t="str">
            <v>Implementar acciones correctivas y preventivas para disminuir las respuestas extemporáneas y vencidas a los derechos de petición.</v>
          </cell>
          <cell r="D510" t="str">
            <v>Terminado</v>
          </cell>
          <cell r="E510">
            <v>100</v>
          </cell>
          <cell r="F510" t="str">
            <v>Interno</v>
          </cell>
          <cell r="G510" t="str">
            <v>Consuelo Mercedes Russi Suarez - ccrussis1</v>
          </cell>
          <cell r="H510" t="str">
            <v>OTC - OFICINA ATENCIÓN AL CIUDADANO</v>
          </cell>
          <cell r="I510" t="str">
            <v>Lucy Molano Rodriguez - plmolano1</v>
          </cell>
          <cell r="J510" t="str">
            <v>Luisa Fernanda Aguilar Peña - plaguila2</v>
          </cell>
          <cell r="K510">
            <v>43115</v>
          </cell>
          <cell r="L510">
            <v>43189</v>
          </cell>
          <cell r="M510" t="str">
            <v>Gestión</v>
          </cell>
          <cell r="N510" t="str">
            <v>Gestión</v>
          </cell>
        </row>
        <row r="511">
          <cell r="A511" t="str">
            <v>Accion_1234</v>
          </cell>
          <cell r="B511" t="str">
            <v>Continuar con sensibilización a traves de correos del defensor del ciudadano socializando resultados trimestrales del indicador de respuestas en terminos por áreas IDU.</v>
          </cell>
          <cell r="C511" t="str">
            <v>Implementar acciones correctivas y preventivas para disminuir las respuestas extemporáneas y vencidas a los derechos de petición.</v>
          </cell>
          <cell r="D511" t="str">
            <v>En Progreso</v>
          </cell>
          <cell r="E511">
            <v>0</v>
          </cell>
          <cell r="F511" t="str">
            <v>Interno</v>
          </cell>
          <cell r="G511" t="str">
            <v>Consuelo Mercedes Russi Suarez - ccrussis1</v>
          </cell>
          <cell r="H511" t="str">
            <v>OTC - OFICINA ATENCIÓN AL CIUDADANO</v>
          </cell>
          <cell r="I511" t="str">
            <v>Lucy Molano Rodriguez - plmolano1</v>
          </cell>
          <cell r="J511" t="str">
            <v>Claudia Maria Maje Gaviria - pcmajega1</v>
          </cell>
          <cell r="K511">
            <v>43115</v>
          </cell>
          <cell r="L511">
            <v>43465</v>
          </cell>
          <cell r="M511" t="str">
            <v>Gestión</v>
          </cell>
          <cell r="N511" t="str">
            <v>Gestión</v>
          </cell>
        </row>
        <row r="512">
          <cell r="A512" t="str">
            <v>Accion_1235</v>
          </cell>
          <cell r="B512" t="str">
            <v>Oficiar desde la OTC a la STRT la solicitud de mejoras al sistema ORFEO con el fin de disminuir la cantidad de requerimientos con respuesta extemporánea por errores del sistema</v>
          </cell>
          <cell r="C512" t="str">
            <v>Establecer un control en el aplicativo Orfeo para que no permita descargar las peticiones, sino con el radicado definitivo</v>
          </cell>
          <cell r="D512" t="str">
            <v>Terminado</v>
          </cell>
          <cell r="E512">
            <v>100</v>
          </cell>
          <cell r="F512" t="str">
            <v>Interno</v>
          </cell>
          <cell r="G512" t="str">
            <v>Consuelo Mercedes Russi Suarez - ccrussis1</v>
          </cell>
          <cell r="H512" t="str">
            <v>OTC - OFICINA ATENCIÓN AL CIUDADANO</v>
          </cell>
          <cell r="I512" t="str">
            <v>Lucy Molano Rodriguez - plmolano1</v>
          </cell>
          <cell r="J512" t="str">
            <v>Luisa Fernanda Aguilar Peña - plaguila2</v>
          </cell>
          <cell r="K512">
            <v>43102</v>
          </cell>
          <cell r="L512">
            <v>43159</v>
          </cell>
          <cell r="M512" t="str">
            <v>Gestión</v>
          </cell>
          <cell r="N512" t="str">
            <v>Gestión</v>
          </cell>
        </row>
        <row r="513">
          <cell r="A513" t="str">
            <v>Accion_1236</v>
          </cell>
          <cell r="B513" t="str">
            <v>Con el acompañamiento de la Oficina Asesora de Planeación efectuar mesas de trabajo entre la Subdirección Técnica de Tesorería y Recaudo y la Subdirección Técnica de Presupuesto y Contabilidad tendientes a llevar a cabo la actualización del documento el documento GU-GF-01 GUIA” PAGO A TERCEROS” V. 7_0 del 04 de abril de 2012</v>
          </cell>
          <cell r="C513" t="str">
            <v>Oportunidad mejora Guía Pago a Terceros</v>
          </cell>
          <cell r="D513" t="str">
            <v>En Progreso</v>
          </cell>
          <cell r="E513">
            <v>0</v>
          </cell>
          <cell r="F513" t="str">
            <v>Interno</v>
          </cell>
          <cell r="G513" t="str">
            <v>Luz Andrea Chaux Quimbaya - clchauxq1</v>
          </cell>
          <cell r="H513" t="str">
            <v>STPC - S.T. PRESUPUESTO Y CONTABLILIDAD</v>
          </cell>
          <cell r="I513" t="str">
            <v>Vladimiro Alberto Estrada Moncayo - pvestrad1</v>
          </cell>
          <cell r="J513" t="str">
            <v>Hernan Dario Diaz Carrion - phdiazca1</v>
          </cell>
          <cell r="K513">
            <v>43132</v>
          </cell>
          <cell r="L513">
            <v>43465</v>
          </cell>
          <cell r="M513" t="str">
            <v>Gestión</v>
          </cell>
          <cell r="N513" t="str">
            <v>Gestión</v>
          </cell>
        </row>
        <row r="514">
          <cell r="A514" t="str">
            <v>Accion_1237</v>
          </cell>
          <cell r="B514" t="str">
            <v>Evaluar conjuntamente entre la Subdirección de Tesorería y Recaudo y la Subdirección Técnica de Presupuesto y Contabilidad la necesidad de elaborar una conciliacion del numero de ordenes de pago tramitadas, teniendo en cuenta que el desarrollo del tramite de las mismas en cada una de las areas es diferente.</v>
          </cell>
          <cell r="C514" t="str">
            <v>Conciliación numero OP generadas entre STTR Y STPC</v>
          </cell>
          <cell r="D514" t="str">
            <v>En Progreso</v>
          </cell>
          <cell r="E514">
            <v>0</v>
          </cell>
          <cell r="F514" t="str">
            <v>Interno</v>
          </cell>
          <cell r="G514" t="str">
            <v>Luz Andrea Chaux Quimbaya - clchauxq1</v>
          </cell>
          <cell r="H514" t="str">
            <v>STPC - S.T. PRESUPUESTO Y CONTABLILIDAD</v>
          </cell>
          <cell r="I514" t="str">
            <v>Vladimiro Alberto Estrada Moncayo - pvestrad1</v>
          </cell>
          <cell r="J514" t="str">
            <v>Hernan Dario Diaz Carrion - phdiazca1</v>
          </cell>
          <cell r="K514">
            <v>43132</v>
          </cell>
          <cell r="L514">
            <v>43465</v>
          </cell>
          <cell r="M514" t="str">
            <v>Gestión</v>
          </cell>
          <cell r="N514" t="str">
            <v>Gestión</v>
          </cell>
        </row>
        <row r="515">
          <cell r="A515" t="str">
            <v>Accion_1238</v>
          </cell>
          <cell r="B515" t="str">
            <v>Memorando a STMSV, STMST para que los supervisores de apoyo envíen copia a DTM de los memos a DTGC con la solicitud de publicación en SECOP, dentro de los tiempos establecidos</v>
          </cell>
          <cell r="C515" t="str">
            <v>PUBLICACION EXTEMPORANEA DE DOCUMENTOS CONTRACTUALES EN LOS PORTALES DE CONTRATACION</v>
          </cell>
          <cell r="D515" t="str">
            <v>Terminado</v>
          </cell>
          <cell r="E515">
            <v>100</v>
          </cell>
          <cell r="F515" t="str">
            <v>Interno</v>
          </cell>
          <cell r="G515" t="str">
            <v>Erika Maria Stipanovic Venegas - pestipan1</v>
          </cell>
          <cell r="H515" t="str">
            <v>DTM - DIRECCIÓN TÉCNICA DE MANTENIMIENTO</v>
          </cell>
          <cell r="I515" t="str">
            <v>Luis Ernesto Bernal Rivera - plbernal1</v>
          </cell>
          <cell r="J515" t="str">
            <v>Laura Patricia Otero Duran - ploterod1</v>
          </cell>
          <cell r="K515">
            <v>43132</v>
          </cell>
          <cell r="L515">
            <v>43160</v>
          </cell>
          <cell r="M515" t="str">
            <v>Gestión</v>
          </cell>
          <cell r="N515" t="str">
            <v>Gestión</v>
          </cell>
        </row>
        <row r="516">
          <cell r="A516" t="str">
            <v>Accion_1239</v>
          </cell>
          <cell r="B516" t="str">
            <v>Designar a un Profesional de la DTM la responsabilidad de verificar la publicación de documentos en el tiempo establecido.</v>
          </cell>
          <cell r="C516" t="str">
            <v>PUBLICACION EXTEMPORANEA DE DOCUMENTOS CONTRACTUALES EN LOS PORTALES DE CONTRATACION</v>
          </cell>
          <cell r="D516" t="str">
            <v>Terminado</v>
          </cell>
          <cell r="E516">
            <v>100</v>
          </cell>
          <cell r="F516" t="str">
            <v>Interno</v>
          </cell>
          <cell r="G516" t="str">
            <v>Erika Maria Stipanovic Venegas - pestipan1</v>
          </cell>
          <cell r="H516" t="str">
            <v>DTM - DIRECCIÓN TÉCNICA DE MANTENIMIENTO</v>
          </cell>
          <cell r="I516" t="str">
            <v>Luis Ernesto Bernal Rivera - plbernal1</v>
          </cell>
          <cell r="J516" t="str">
            <v>Laura Patricia Otero Duran - ploterod1</v>
          </cell>
          <cell r="K516">
            <v>43132</v>
          </cell>
          <cell r="L516">
            <v>43160</v>
          </cell>
          <cell r="M516" t="str">
            <v>Gestión</v>
          </cell>
          <cell r="N516" t="str">
            <v>Gestión</v>
          </cell>
        </row>
        <row r="517">
          <cell r="A517" t="str">
            <v>Accion_1240</v>
          </cell>
          <cell r="B517" t="str">
            <v>Memorando a STMSV, STMST solicitando enviar memorandos mensuales a la DTGC con la relación de los oficios de aprobación de los informes mensuales de interventoría y a su vez informarlo a la DTM para su seguimiento y control.</v>
          </cell>
          <cell r="C517" t="str">
            <v>AUSENCIA DE PUBLICACIÓN DE EVIDENCIAS DE EJECUCIÓN CONTRACTUAL</v>
          </cell>
          <cell r="D517" t="str">
            <v>Terminado</v>
          </cell>
          <cell r="E517">
            <v>100</v>
          </cell>
          <cell r="F517" t="str">
            <v>Interno</v>
          </cell>
          <cell r="G517" t="str">
            <v>Erika Maria Stipanovic Venegas - pestipan1</v>
          </cell>
          <cell r="H517" t="str">
            <v>DTM - DIRECCIÓN TÉCNICA DE MANTENIMIENTO</v>
          </cell>
          <cell r="I517" t="str">
            <v>Luis Ernesto Bernal Rivera - plbernal1</v>
          </cell>
          <cell r="J517" t="str">
            <v>Laura Patricia Otero Duran - ploterod1</v>
          </cell>
          <cell r="K517">
            <v>43132</v>
          </cell>
          <cell r="L517">
            <v>43160</v>
          </cell>
          <cell r="M517" t="str">
            <v>Gestión</v>
          </cell>
          <cell r="N517" t="str">
            <v>Gestión</v>
          </cell>
        </row>
        <row r="518">
          <cell r="A518" t="str">
            <v>Accion_1241</v>
          </cell>
          <cell r="B518" t="str">
            <v>Designar a un Profesional de la DTM la responsabilidad de verificar la publicación de documentos en el tiempo establecido.</v>
          </cell>
          <cell r="C518" t="str">
            <v>AUSENCIA DE PUBLICACIÓN DE EVIDENCIAS DE EJECUCIÓN CONTRACTUAL</v>
          </cell>
          <cell r="D518" t="str">
            <v>Terminado</v>
          </cell>
          <cell r="E518">
            <v>100</v>
          </cell>
          <cell r="F518" t="str">
            <v>Interno</v>
          </cell>
          <cell r="G518" t="str">
            <v>Erika Maria Stipanovic Venegas - pestipan1</v>
          </cell>
          <cell r="H518" t="str">
            <v>DTM - DIRECCIÓN TÉCNICA DE MANTENIMIENTO</v>
          </cell>
          <cell r="I518" t="str">
            <v>Luis Ernesto Bernal Rivera - plbernal1</v>
          </cell>
          <cell r="J518" t="str">
            <v>Laura Patricia Otero Duran - ploterod1</v>
          </cell>
          <cell r="K518">
            <v>43132</v>
          </cell>
          <cell r="L518">
            <v>43160</v>
          </cell>
          <cell r="M518" t="str">
            <v>Gestión</v>
          </cell>
          <cell r="N518" t="str">
            <v>Gestión</v>
          </cell>
        </row>
        <row r="519">
          <cell r="A519" t="str">
            <v>Accion_1242</v>
          </cell>
          <cell r="B519" t="str">
            <v>Memorando a la DTGC para que en adelante realice también la publicación en el CAV.</v>
          </cell>
          <cell r="C519" t="str">
            <v>PUBLICACIONES EN CONTRATACION A LA VISTA CAV - ACUERDO 522 DE 2013</v>
          </cell>
          <cell r="D519" t="str">
            <v>Terminado</v>
          </cell>
          <cell r="E519">
            <v>100</v>
          </cell>
          <cell r="F519" t="str">
            <v>Interno</v>
          </cell>
          <cell r="G519" t="str">
            <v>Erika Maria Stipanovic Venegas - pestipan1</v>
          </cell>
          <cell r="H519" t="str">
            <v>DTM - DIRECCIÓN TÉCNICA DE MANTENIMIENTO</v>
          </cell>
          <cell r="I519" t="str">
            <v>Luis Ernesto Bernal Rivera - plbernal1</v>
          </cell>
          <cell r="J519" t="str">
            <v>Laura Patricia Otero Duran - ploterod1</v>
          </cell>
          <cell r="K519">
            <v>43132</v>
          </cell>
          <cell r="L519">
            <v>43160</v>
          </cell>
          <cell r="M519" t="str">
            <v>Gestión</v>
          </cell>
          <cell r="N519" t="str">
            <v>Gestión</v>
          </cell>
        </row>
        <row r="520">
          <cell r="A520" t="str">
            <v>Accion_1243</v>
          </cell>
          <cell r="B520" t="str">
            <v>Integrar las actividades propuestas en el cronograma del Programa de Gestión Documental con el Plan de Acción.</v>
          </cell>
          <cell r="C520" t="str">
            <v>Debilidades en el registro de la Planeación del proceso</v>
          </cell>
          <cell r="D520" t="str">
            <v>Terminado</v>
          </cell>
          <cell r="E520">
            <v>0</v>
          </cell>
          <cell r="F520" t="str">
            <v>Interno</v>
          </cell>
          <cell r="G520" t="str">
            <v>Diego Fernando Aparicio Fuentes - pdaparic1</v>
          </cell>
          <cell r="H520" t="str">
            <v>STRF - S.T. DE RECURSOS FISICOS</v>
          </cell>
          <cell r="I520" t="str">
            <v>Gloria Patricia Castano Echeverry - pgcastan1</v>
          </cell>
          <cell r="J520" t="str">
            <v>Jhoan Estiven Matallana Torres - cjmatall1</v>
          </cell>
          <cell r="K520">
            <v>43115</v>
          </cell>
          <cell r="L520">
            <v>43146</v>
          </cell>
          <cell r="M520" t="str">
            <v>Gestión</v>
          </cell>
          <cell r="N520" t="str">
            <v>Gestión</v>
          </cell>
        </row>
        <row r="521">
          <cell r="A521" t="str">
            <v>Accion_1244</v>
          </cell>
          <cell r="B521" t="str">
            <v>Elaborar y publicar la Guía para la Gestión Documental.</v>
          </cell>
          <cell r="C521" t="str">
            <v>Debilidades en la actualización documental</v>
          </cell>
          <cell r="D521" t="str">
            <v>Terminado</v>
          </cell>
          <cell r="E521">
            <v>0</v>
          </cell>
          <cell r="F521" t="str">
            <v>Interno</v>
          </cell>
          <cell r="G521" t="str">
            <v>Diego Fernando Aparicio Fuentes - pdaparic1</v>
          </cell>
          <cell r="H521" t="str">
            <v>STRF - S.T. DE RECURSOS FISICOS</v>
          </cell>
          <cell r="I521" t="str">
            <v>Gloria Patricia Castano Echeverry - pgcastan1</v>
          </cell>
          <cell r="J521" t="str">
            <v>Jhoan Estiven Matallana Torres - cjmatall1</v>
          </cell>
          <cell r="K521">
            <v>43115</v>
          </cell>
          <cell r="L521">
            <v>43159</v>
          </cell>
          <cell r="M521" t="str">
            <v>Gestión</v>
          </cell>
          <cell r="N521" t="str">
            <v>Gestión</v>
          </cell>
        </row>
        <row r="522">
          <cell r="A522" t="str">
            <v>Accion_1245</v>
          </cell>
          <cell r="B522" t="str">
            <v>Verificar la actualización del concepto técnico de seguridad humana y sistemas de protección contra incendio, emitido por la Unidad Administrativa Especial Cuerpo Oficial de Bomberos.</v>
          </cell>
          <cell r="C522" t="str">
            <v>Seguimiento a las condiciones que regulan al proveedor de custodia de archivo físico y magnético</v>
          </cell>
          <cell r="D522" t="str">
            <v>Terminado</v>
          </cell>
          <cell r="E522">
            <v>0</v>
          </cell>
          <cell r="F522" t="str">
            <v>Interno</v>
          </cell>
          <cell r="G522" t="str">
            <v>Diego Fernando Aparicio Fuentes - pdaparic1</v>
          </cell>
          <cell r="H522" t="str">
            <v>STRF - S.T. DE RECURSOS FISICOS</v>
          </cell>
          <cell r="I522" t="str">
            <v>Gloria Patricia Castano Echeverry - pgcastan1</v>
          </cell>
          <cell r="J522" t="str">
            <v>Jhoan Estiven Matallana Torres - cjmatall1</v>
          </cell>
          <cell r="K522">
            <v>43115</v>
          </cell>
          <cell r="L522">
            <v>43159</v>
          </cell>
          <cell r="M522" t="str">
            <v>Gestión</v>
          </cell>
          <cell r="N522" t="str">
            <v>Gestión</v>
          </cell>
        </row>
        <row r="523">
          <cell r="A523" t="str">
            <v>Accion_1246</v>
          </cell>
          <cell r="B523" t="str">
            <v>Realizar la solicitud al contratista TANDEM S.A., respecto de las acciones para mitigar el riesgo de inundación del predio ubicado en la localidad de Fontibón.</v>
          </cell>
          <cell r="C523" t="str">
            <v>Seguimiento a las condiciones que regulan al proveedor de custodia de archivo físico y magnético</v>
          </cell>
          <cell r="D523" t="str">
            <v>Terminado</v>
          </cell>
          <cell r="E523">
            <v>0</v>
          </cell>
          <cell r="F523" t="str">
            <v>Interno</v>
          </cell>
          <cell r="G523" t="str">
            <v>Diego Fernando Aparicio Fuentes - pdaparic1</v>
          </cell>
          <cell r="H523" t="str">
            <v>STRF - S.T. DE RECURSOS FISICOS</v>
          </cell>
          <cell r="I523" t="str">
            <v>Gloria Patricia Castano Echeverry - pgcastan1</v>
          </cell>
          <cell r="J523" t="str">
            <v>Jhoan Estiven Matallana Torres - cjmatall1</v>
          </cell>
          <cell r="K523">
            <v>43110</v>
          </cell>
          <cell r="L523">
            <v>43159</v>
          </cell>
          <cell r="M523" t="str">
            <v>Gestión</v>
          </cell>
          <cell r="N523" t="str">
            <v>Gestión</v>
          </cell>
        </row>
        <row r="524">
          <cell r="A524" t="str">
            <v>Accion_1247</v>
          </cell>
          <cell r="B524" t="str">
            <v>Realizar la solicitud a la OAP, para realizar la publicación del PINAR en la página web del IDU.</v>
          </cell>
          <cell r="C524" t="str">
            <v>Documentos no publicados en la Pág. web</v>
          </cell>
          <cell r="D524" t="str">
            <v>Terminado</v>
          </cell>
          <cell r="E524">
            <v>100</v>
          </cell>
          <cell r="F524" t="str">
            <v>Interno</v>
          </cell>
          <cell r="G524" t="str">
            <v>Diego Fernando Aparicio Fuentes - pdaparic1</v>
          </cell>
          <cell r="H524" t="str">
            <v>STRF - S.T. DE RECURSOS FISICOS</v>
          </cell>
          <cell r="I524" t="str">
            <v>Gloria Patricia Castano Echeverry - pgcastan1</v>
          </cell>
          <cell r="J524" t="str">
            <v>Jhoan Estiven Matallana Torres - cjmatall1</v>
          </cell>
          <cell r="K524">
            <v>43061</v>
          </cell>
          <cell r="L524">
            <v>43159</v>
          </cell>
          <cell r="M524" t="str">
            <v>Gestión</v>
          </cell>
          <cell r="N524" t="str">
            <v>Gestión</v>
          </cell>
        </row>
        <row r="525">
          <cell r="A525" t="str">
            <v>Accion_1248</v>
          </cell>
          <cell r="B525" t="str">
            <v>Mesa de trabajo con la Subdireccion General de Desarrollo Urbano, Dirección Técnica Administrativa y Financiera y Subdirección Técnica de Prespuesto y Contabilidad para determinar el archivo del convenio Interadministrativo 13 de 1996.</v>
          </cell>
          <cell r="C525" t="str">
            <v>PARTIDAS POR CONCILIAR SUPERIORES A DOS AÑOS</v>
          </cell>
          <cell r="D525" t="str">
            <v>En Progreso</v>
          </cell>
          <cell r="E525">
            <v>0</v>
          </cell>
          <cell r="F525" t="str">
            <v>Interno</v>
          </cell>
          <cell r="G525" t="str">
            <v>Luz Andrea Chaux Quimbaya - clchauxq1</v>
          </cell>
          <cell r="H525" t="str">
            <v>STPC - S.T. PRESUPUESTO Y CONTABLILIDAD</v>
          </cell>
          <cell r="I525" t="str">
            <v>Vladimiro Alberto Estrada Moncayo - pvestrad1</v>
          </cell>
          <cell r="J525" t="str">
            <v>Ilda Maria Perez Lopez - piperezl1</v>
          </cell>
          <cell r="K525">
            <v>43115</v>
          </cell>
          <cell r="L525">
            <v>43281</v>
          </cell>
          <cell r="M525" t="str">
            <v>Gestión</v>
          </cell>
          <cell r="N525" t="str">
            <v>Gestión</v>
          </cell>
        </row>
        <row r="526">
          <cell r="A526" t="str">
            <v>Accion_1249</v>
          </cell>
          <cell r="B526" t="str">
            <v>Memorando a la Subdirección General de Infraestructura solicitando se revise junto con la Secretaría Distrital de Ambiente, la información para conciliación.</v>
          </cell>
          <cell r="C526" t="str">
            <v>SALDOS CON SDA SUPERIOR A 90 DIAS</v>
          </cell>
          <cell r="D526" t="str">
            <v>En Progreso</v>
          </cell>
          <cell r="E526">
            <v>0</v>
          </cell>
          <cell r="F526" t="str">
            <v>Interno</v>
          </cell>
          <cell r="G526" t="str">
            <v>Luz Andrea Chaux Quimbaya - clchauxq1</v>
          </cell>
          <cell r="H526" t="str">
            <v>STPC - S.T. PRESUPUESTO Y CONTABLILIDAD</v>
          </cell>
          <cell r="I526" t="str">
            <v>Vladimiro Alberto Estrada Moncayo - pvestrad1</v>
          </cell>
          <cell r="J526" t="str">
            <v>Ilda Maria Perez Lopez - piperezl1</v>
          </cell>
          <cell r="K526">
            <v>43115</v>
          </cell>
          <cell r="L526">
            <v>43281</v>
          </cell>
          <cell r="M526" t="str">
            <v>Gestión</v>
          </cell>
          <cell r="N526" t="str">
            <v>Gestión</v>
          </cell>
        </row>
        <row r="527">
          <cell r="A527" t="str">
            <v>Accion_1250</v>
          </cell>
          <cell r="B527" t="str">
            <v>1. Jornada de capacitación sobre la aplicación de la Resolución 357 de 2008, en lo referente a soportes documentados.</v>
          </cell>
          <cell r="C527" t="str">
            <v>CLARIDAD SOPORTES PARA CONTABILIDAD</v>
          </cell>
          <cell r="D527" t="str">
            <v>En Progreso</v>
          </cell>
          <cell r="E527">
            <v>0</v>
          </cell>
          <cell r="F527" t="str">
            <v>Interno</v>
          </cell>
          <cell r="G527" t="str">
            <v>Luz Andrea Chaux Quimbaya - clchauxq1</v>
          </cell>
          <cell r="H527" t="str">
            <v>STPC - S.T. PRESUPUESTO Y CONTABLILIDAD</v>
          </cell>
          <cell r="I527" t="str">
            <v>Vladimiro Alberto Estrada Moncayo - pvestrad1</v>
          </cell>
          <cell r="J527" t="str">
            <v>Jhon Fredy Ramirez Forero - cjramire7</v>
          </cell>
          <cell r="K527">
            <v>43115</v>
          </cell>
          <cell r="L527">
            <v>43281</v>
          </cell>
          <cell r="M527" t="str">
            <v>Gestión</v>
          </cell>
          <cell r="N527" t="str">
            <v>Gestión</v>
          </cell>
        </row>
        <row r="528">
          <cell r="A528" t="str">
            <v>Accion_1251</v>
          </cell>
          <cell r="B528" t="str">
            <v>1. Realizar un inventario de la documentación publicada en la Intranet para el proceso de Recursos Físicos</v>
          </cell>
          <cell r="C528" t="str">
            <v>Procedimientos Desactualizados y Uso de Formatos no vigentes</v>
          </cell>
          <cell r="D528" t="str">
            <v>Terminado</v>
          </cell>
          <cell r="E528">
            <v>100</v>
          </cell>
          <cell r="F528" t="str">
            <v>Interno</v>
          </cell>
          <cell r="G528" t="str">
            <v>Nohra Lucia Forero Cespedes - cnforero2</v>
          </cell>
          <cell r="H528" t="str">
            <v>STRF - S.T. DE RECURSOS FISICOS</v>
          </cell>
          <cell r="I528" t="str">
            <v>Gloria Patricia Castano Echeverry - pgcastan1</v>
          </cell>
          <cell r="J528" t="str">
            <v>Jhoan Estiven Matallana Torres - cjmatall1</v>
          </cell>
          <cell r="K528">
            <v>43146</v>
          </cell>
          <cell r="L528">
            <v>43174</v>
          </cell>
          <cell r="M528" t="str">
            <v>Gestión</v>
          </cell>
          <cell r="N528" t="str">
            <v>Gestión</v>
          </cell>
        </row>
        <row r="529">
          <cell r="A529" t="str">
            <v>Accion_1252</v>
          </cell>
          <cell r="B529" t="str">
            <v>2. Identificar los documentos que se deben actualizar y formular un cronograma para llevar a cabo esta actividad.</v>
          </cell>
          <cell r="C529" t="str">
            <v>Procedimientos Desactualizados y Uso de Formatos no vigentes</v>
          </cell>
          <cell r="D529" t="str">
            <v>Terminado</v>
          </cell>
          <cell r="E529">
            <v>100</v>
          </cell>
          <cell r="F529" t="str">
            <v>Interno</v>
          </cell>
          <cell r="G529" t="str">
            <v>Nohra Lucia Forero Cespedes - cnforero2</v>
          </cell>
          <cell r="H529" t="str">
            <v>STRF - S.T. DE RECURSOS FISICOS</v>
          </cell>
          <cell r="I529" t="str">
            <v>Gloria Patricia Castano Echeverry - pgcastan1</v>
          </cell>
          <cell r="J529" t="str">
            <v>Jhoan Estiven Matallana Torres - cjmatall1</v>
          </cell>
          <cell r="K529">
            <v>43115</v>
          </cell>
          <cell r="L529">
            <v>43174</v>
          </cell>
          <cell r="M529" t="str">
            <v>Gestión</v>
          </cell>
          <cell r="N529" t="str">
            <v>Gestión</v>
          </cell>
        </row>
        <row r="530">
          <cell r="A530" t="str">
            <v>Accion_1253</v>
          </cell>
          <cell r="B530" t="str">
            <v>1. Realizar un inventario de la documentación publicada en la Intranet para el proceso de Recursos Físicos.</v>
          </cell>
          <cell r="C530" t="str">
            <v>No toma de acciones sobre recomendaciones realizadas por la OCI</v>
          </cell>
          <cell r="D530" t="str">
            <v>Terminado</v>
          </cell>
          <cell r="E530">
            <v>100</v>
          </cell>
          <cell r="F530" t="str">
            <v>Interno</v>
          </cell>
          <cell r="G530" t="str">
            <v>Nohra Lucia Forero Cespedes - cnforero2</v>
          </cell>
          <cell r="H530" t="str">
            <v>STRF - S.T. DE RECURSOS FISICOS</v>
          </cell>
          <cell r="I530" t="str">
            <v>Gloria Patricia Castano Echeverry - pgcastan1</v>
          </cell>
          <cell r="J530" t="str">
            <v>Jhoan Estiven Matallana Torres - cjmatall1</v>
          </cell>
          <cell r="K530">
            <v>43115</v>
          </cell>
          <cell r="L530">
            <v>43174</v>
          </cell>
          <cell r="M530" t="str">
            <v>Gestión</v>
          </cell>
          <cell r="N530" t="str">
            <v>Gestión</v>
          </cell>
        </row>
        <row r="531">
          <cell r="A531" t="str">
            <v>Accion_1254</v>
          </cell>
          <cell r="B531" t="str">
            <v>2. Identificar los documentos que se deben actualizar y formular un cronograma para llevar a cabo esta actividad.</v>
          </cell>
          <cell r="C531" t="str">
            <v>No toma de acciones sobre recomendaciones realizadas por la OCI</v>
          </cell>
          <cell r="D531" t="str">
            <v>Terminado</v>
          </cell>
          <cell r="E531">
            <v>100</v>
          </cell>
          <cell r="F531" t="str">
            <v>Interno</v>
          </cell>
          <cell r="G531" t="str">
            <v>Nohra Lucia Forero Cespedes - cnforero2</v>
          </cell>
          <cell r="H531" t="str">
            <v>STRF - S.T. DE RECURSOS FISICOS</v>
          </cell>
          <cell r="I531" t="str">
            <v>Gloria Patricia Castano Echeverry - pgcastan1</v>
          </cell>
          <cell r="J531" t="str">
            <v>Jhoan Estiven Matallana Torres - cjmatall1</v>
          </cell>
          <cell r="K531">
            <v>43115</v>
          </cell>
          <cell r="L531">
            <v>43174</v>
          </cell>
          <cell r="M531" t="str">
            <v>Gestión</v>
          </cell>
          <cell r="N531" t="str">
            <v>Gestión</v>
          </cell>
        </row>
        <row r="532">
          <cell r="A532" t="str">
            <v>Accion_1255</v>
          </cell>
          <cell r="B532" t="str">
            <v>3. Solicitar mediante memorando a la OAP, el acompañamiento para realizar anualmente la revisión y actualización de los documentos publicados en la intranet para el proceso</v>
          </cell>
          <cell r="C532" t="str">
            <v>No toma de acciones sobre recomendaciones realizadas por la OCI</v>
          </cell>
          <cell r="D532" t="str">
            <v>Terminado</v>
          </cell>
          <cell r="E532">
            <v>100</v>
          </cell>
          <cell r="F532" t="str">
            <v>Interno</v>
          </cell>
          <cell r="G532" t="str">
            <v>Nohra Lucia Forero Cespedes - cnforero2</v>
          </cell>
          <cell r="H532" t="str">
            <v>STRF - S.T. DE RECURSOS FISICOS</v>
          </cell>
          <cell r="I532" t="str">
            <v>Gloria Patricia Castano Echeverry - pgcastan1</v>
          </cell>
          <cell r="J532" t="str">
            <v>Jhoan Estiven Matallana Torres - cjmatall1</v>
          </cell>
          <cell r="K532">
            <v>43115</v>
          </cell>
          <cell r="L532">
            <v>43174</v>
          </cell>
          <cell r="M532" t="str">
            <v>Gestión</v>
          </cell>
          <cell r="N532" t="str">
            <v>Gestión</v>
          </cell>
        </row>
        <row r="533">
          <cell r="A533" t="str">
            <v>Accion_1256</v>
          </cell>
          <cell r="B533" t="str">
            <v>Radicar un proceso de selección en la DTPS con el objeto de contratar del mantenimiento al sistema de control de acceso de la Entidad.</v>
          </cell>
          <cell r="C533" t="str">
            <v>No planificación de recursos financieros</v>
          </cell>
          <cell r="D533" t="str">
            <v>Terminado</v>
          </cell>
          <cell r="E533">
            <v>100</v>
          </cell>
          <cell r="F533" t="str">
            <v>Interno</v>
          </cell>
          <cell r="G533" t="str">
            <v>Nohra Lucia Forero Cespedes - cnforero2</v>
          </cell>
          <cell r="H533" t="str">
            <v>STRF - S.T. DE RECURSOS FISICOS</v>
          </cell>
          <cell r="I533" t="str">
            <v>Gloria Patricia Castano Echeverry - pgcastan1</v>
          </cell>
          <cell r="J533" t="str">
            <v>Jhoan Estiven Matallana Torres - cjmatall1</v>
          </cell>
          <cell r="K533">
            <v>43115</v>
          </cell>
          <cell r="L533">
            <v>43174</v>
          </cell>
          <cell r="M533" t="str">
            <v>Gestión</v>
          </cell>
          <cell r="N533" t="str">
            <v>Gestión</v>
          </cell>
        </row>
        <row r="534">
          <cell r="A534" t="str">
            <v>Accion_1257</v>
          </cell>
          <cell r="B534" t="str">
            <v>Solicitar a la OAP la realización de un entrenamiento en la identificación y valoración de Riesgos.</v>
          </cell>
          <cell r="C534" t="str">
            <v>Debilidades en la identificación de los riesgos, sus causas, consecuencias y controles</v>
          </cell>
          <cell r="D534" t="str">
            <v>Terminado</v>
          </cell>
          <cell r="E534">
            <v>100</v>
          </cell>
          <cell r="F534" t="str">
            <v>Interno</v>
          </cell>
          <cell r="G534" t="str">
            <v>Consuelo Mercedes Russi Suarez - ccrussis1</v>
          </cell>
          <cell r="H534" t="str">
            <v>DTDP - DIRECCIÓN TÉCNICA DE PREDIOS</v>
          </cell>
          <cell r="I534" t="str">
            <v>Martha Alvarez Escobar - pmalvare1</v>
          </cell>
          <cell r="J534" t="str">
            <v>Piedad Nieto Pabon - cpnietop1</v>
          </cell>
          <cell r="K534">
            <v>43101</v>
          </cell>
          <cell r="L534">
            <v>43190</v>
          </cell>
          <cell r="M534" t="str">
            <v>Gestión</v>
          </cell>
          <cell r="N534" t="str">
            <v>Gestión</v>
          </cell>
        </row>
        <row r="535">
          <cell r="A535" t="str">
            <v>Accion_1258</v>
          </cell>
          <cell r="B535" t="str">
            <v>Dos (2) reuniones de análisis y socialización de uso del formato</v>
          </cell>
          <cell r="C535" t="str">
            <v>Diligenciamiento incompleto formato FO-GP-16 LISTA DE CHEQUEO PARA LA ENTREGA DE CARPETAS ADQUISICIÓN PREDIAL</v>
          </cell>
          <cell r="D535" t="str">
            <v>En Progreso</v>
          </cell>
          <cell r="E535">
            <v>0</v>
          </cell>
          <cell r="F535" t="str">
            <v>Interno</v>
          </cell>
          <cell r="G535" t="str">
            <v>Consuelo Mercedes Russi Suarez - ccrussis1</v>
          </cell>
          <cell r="H535" t="str">
            <v>DTDP - DIRECCIÓN TÉCNICA DE PREDIOS</v>
          </cell>
          <cell r="I535" t="str">
            <v>Martha Alvarez Escobar - pmalvare1</v>
          </cell>
          <cell r="J535" t="str">
            <v>Piedad Nieto Pabon - cpnietop1</v>
          </cell>
          <cell r="K535">
            <v>43101</v>
          </cell>
          <cell r="L535">
            <v>43465</v>
          </cell>
          <cell r="M535" t="str">
            <v>Gestión</v>
          </cell>
          <cell r="N535" t="str">
            <v>Gestión</v>
          </cell>
        </row>
        <row r="536">
          <cell r="A536" t="str">
            <v>Accion_1259</v>
          </cell>
          <cell r="B536" t="str">
            <v>Realizar la Actualización de la matriz de riesgos teniendo en cuenta los cambios surgidos en la caracterización del proceso de Gestión Predial como consecuencia del Acuerdo 002 de 2017. Esta actualización se realizará de acuerdo con las fechas institucionales establecidas por la OAP para este fin.</v>
          </cell>
          <cell r="C536" t="str">
            <v>Falta de actualización en consideración a los ajustes de la caracterización de acuerdo con los cambios en el área según el Acuerdo 002 de 2017</v>
          </cell>
          <cell r="D536" t="str">
            <v>Terminado</v>
          </cell>
          <cell r="E536">
            <v>100</v>
          </cell>
          <cell r="F536" t="str">
            <v>Interno</v>
          </cell>
          <cell r="G536" t="str">
            <v>Consuelo Mercedes Russi Suarez - ccrussis1</v>
          </cell>
          <cell r="H536" t="str">
            <v>DTDP - DIRECCIÓN TÉCNICA DE PREDIOS</v>
          </cell>
          <cell r="I536" t="str">
            <v>Martha Alvarez Escobar - pmalvare1</v>
          </cell>
          <cell r="J536" t="str">
            <v>Piedad Nieto Pabon - cpnietop1</v>
          </cell>
          <cell r="K536">
            <v>43101</v>
          </cell>
          <cell r="L536">
            <v>43190</v>
          </cell>
          <cell r="M536" t="str">
            <v>Gestión</v>
          </cell>
          <cell r="N536" t="str">
            <v>Gestión</v>
          </cell>
        </row>
        <row r="537">
          <cell r="A537" t="str">
            <v>Accion_1260</v>
          </cell>
          <cell r="B537" t="str">
            <v>Revisar el numeral 5.6.5 del Manual de Gestión Predial_V2.0, para analizar los casos en los cuales se procederá a modificar y/o revocar la oferta de compra y solicitar su actualización a la OAP.</v>
          </cell>
          <cell r="C537" t="str">
            <v>Incumplimientio al requisito para la elaboración de la promesa de compraventa.</v>
          </cell>
          <cell r="D537" t="str">
            <v>En Progreso</v>
          </cell>
          <cell r="E537">
            <v>0</v>
          </cell>
          <cell r="F537" t="str">
            <v>Interno</v>
          </cell>
          <cell r="G537" t="str">
            <v>Consuelo Mercedes Russi Suarez - ccrussis1</v>
          </cell>
          <cell r="H537" t="str">
            <v>DTDP - DIRECCIÓN TÉCNICA DE PREDIOS</v>
          </cell>
          <cell r="I537" t="str">
            <v>Martha Alvarez Escobar - pmalvare1</v>
          </cell>
          <cell r="J537" t="str">
            <v>Piedad Nieto Pabon - cpnietop1</v>
          </cell>
          <cell r="K537">
            <v>43101</v>
          </cell>
          <cell r="L537">
            <v>43312</v>
          </cell>
          <cell r="M537" t="str">
            <v>Gestión</v>
          </cell>
          <cell r="N537" t="str">
            <v>Gestión</v>
          </cell>
        </row>
        <row r="538">
          <cell r="A538" t="str">
            <v>Accion_1261</v>
          </cell>
          <cell r="B538" t="str">
            <v>Realizar dos (2) reuniones con la DGC y la STRT para evaluar la viabilidad técnica en la integración de la fecha de firma en Orfeo en la planilla de las resoluciones de oferta.</v>
          </cell>
          <cell r="C538" t="str">
            <v>Incumplimiento a lo dispuesto en el en el artículo 68 del C.P.A.C.A</v>
          </cell>
          <cell r="D538" t="str">
            <v>En Progreso</v>
          </cell>
          <cell r="E538">
            <v>0</v>
          </cell>
          <cell r="F538" t="str">
            <v>Interno</v>
          </cell>
          <cell r="G538" t="str">
            <v>Consuelo Mercedes Russi Suarez - ccrussis1</v>
          </cell>
          <cell r="H538" t="str">
            <v>DTDP - DIRECCIÓN TÉCNICA DE PREDIOS</v>
          </cell>
          <cell r="I538" t="str">
            <v>Martha Alvarez Escobar - pmalvare1</v>
          </cell>
          <cell r="J538" t="str">
            <v>Piedad Nieto Pabon - cpnietop1</v>
          </cell>
          <cell r="K538">
            <v>43101</v>
          </cell>
          <cell r="L538">
            <v>43281</v>
          </cell>
          <cell r="M538" t="str">
            <v>Gestión</v>
          </cell>
          <cell r="N538" t="str">
            <v>Gestión</v>
          </cell>
        </row>
        <row r="539">
          <cell r="A539" t="str">
            <v>Accion_1262</v>
          </cell>
          <cell r="B539" t="str">
            <v>Realizar tres (3) reuniones de socialización y entrenamiento del procedimiento de gestión predial con el personal que labora en la dependencia, reiterando la necesidad de dar cumplimiento a los términos procesales</v>
          </cell>
          <cell r="C539" t="str">
            <v>Incumplimiento a lo dispuesto en el en el artículo 68 del C.P.A.C.A,</v>
          </cell>
          <cell r="D539" t="str">
            <v>En Progreso</v>
          </cell>
          <cell r="E539">
            <v>0</v>
          </cell>
          <cell r="F539" t="str">
            <v>Interno</v>
          </cell>
          <cell r="G539" t="str">
            <v>Consuelo Mercedes Russi Suarez - ccrussis1</v>
          </cell>
          <cell r="H539" t="str">
            <v>DTDP - DIRECCIÓN TÉCNICA DE PREDIOS</v>
          </cell>
          <cell r="I539" t="str">
            <v>Martha Alvarez Escobar - pmalvare1</v>
          </cell>
          <cell r="J539" t="str">
            <v>Piedad Nieto Pabon - cpnietop1</v>
          </cell>
          <cell r="K539">
            <v>43101</v>
          </cell>
          <cell r="L539">
            <v>43465</v>
          </cell>
          <cell r="M539" t="str">
            <v>Gestión</v>
          </cell>
          <cell r="N539" t="str">
            <v>Gestión</v>
          </cell>
        </row>
        <row r="540">
          <cell r="A540" t="str">
            <v>Accion_1263</v>
          </cell>
          <cell r="B540" t="str">
            <v>Convocar a la Fiduciaria Bogotá y al abogado que representa al patrimonio autónomo a una reunión buscar la agilización del cierre de proceso</v>
          </cell>
          <cell r="C540" t="str">
            <v>NO se ha dado cumplimiento al fallo de segunda instancia proferido por la Sala Civil del Tribunal Superior de Bogotá, el 23/10/2014,</v>
          </cell>
          <cell r="D540" t="str">
            <v>En Progreso</v>
          </cell>
          <cell r="E540">
            <v>0</v>
          </cell>
          <cell r="F540" t="str">
            <v>Interno</v>
          </cell>
          <cell r="G540" t="str">
            <v>Consuelo Mercedes Russi Suarez - ccrussis1</v>
          </cell>
          <cell r="H540" t="str">
            <v>DTDP - DIRECCIÓN TÉCNICA DE PREDIOS</v>
          </cell>
          <cell r="I540" t="str">
            <v>Martha Alvarez Escobar - pmalvare1</v>
          </cell>
          <cell r="J540" t="str">
            <v>Piedad Nieto Pabon - cpnietop1</v>
          </cell>
          <cell r="K540">
            <v>43101</v>
          </cell>
          <cell r="L540">
            <v>43281</v>
          </cell>
          <cell r="M540" t="str">
            <v>Gestión</v>
          </cell>
          <cell r="N540" t="str">
            <v>Gestión</v>
          </cell>
        </row>
        <row r="541">
          <cell r="A541" t="str">
            <v>Accion_1264</v>
          </cell>
          <cell r="B541" t="str">
            <v>Realizar la solicitud de eliminación del formato FO-GP-24 del SIG a la OAP</v>
          </cell>
          <cell r="C541" t="str">
            <v>Se evidencian dos (2) formatos para la misma actividad de cierre social del predio</v>
          </cell>
          <cell r="D541" t="str">
            <v>Terminado</v>
          </cell>
          <cell r="E541">
            <v>100</v>
          </cell>
          <cell r="F541" t="str">
            <v>Interno</v>
          </cell>
          <cell r="G541" t="str">
            <v>Consuelo Mercedes Russi Suarez - ccrussis1</v>
          </cell>
          <cell r="H541" t="str">
            <v>DTDP - DIRECCIÓN TÉCNICA DE PREDIOS</v>
          </cell>
          <cell r="I541" t="str">
            <v>Martha Alvarez Escobar - pmalvare1</v>
          </cell>
          <cell r="J541" t="str">
            <v>Piedad Nieto Pabon - cpnietop1</v>
          </cell>
          <cell r="K541">
            <v>43101</v>
          </cell>
          <cell r="L541">
            <v>43190</v>
          </cell>
          <cell r="M541" t="str">
            <v>Gestión</v>
          </cell>
          <cell r="N541" t="str">
            <v>Gestión</v>
          </cell>
        </row>
        <row r="542">
          <cell r="A542" t="str">
            <v>Accion_1265</v>
          </cell>
          <cell r="B542" t="str">
            <v>Realizar dos (2) socializaciones con el componente financiero de la DTDP, así como con los Gestores sociales sobre la necesidad de incluir en el expediente los soportes de pago antes del cierre del mismo.</v>
          </cell>
          <cell r="C542" t="str">
            <v>Se evidencian dos (2) formatos para la misma actividad de cierre social del predio</v>
          </cell>
          <cell r="D542" t="str">
            <v>En Progreso</v>
          </cell>
          <cell r="E542">
            <v>0</v>
          </cell>
          <cell r="F542" t="str">
            <v>Interno</v>
          </cell>
          <cell r="G542" t="str">
            <v>Consuelo Mercedes Russi Suarez - ccrussis1</v>
          </cell>
          <cell r="H542" t="str">
            <v>DTDP - DIRECCIÓN TÉCNICA DE PREDIOS</v>
          </cell>
          <cell r="I542" t="str">
            <v>Martha Alvarez Escobar - pmalvare1</v>
          </cell>
          <cell r="J542" t="str">
            <v>Piedad Nieto Pabon - cpnietop1</v>
          </cell>
          <cell r="K542">
            <v>43101</v>
          </cell>
          <cell r="L542">
            <v>43465</v>
          </cell>
          <cell r="M542" t="str">
            <v>Gestión</v>
          </cell>
          <cell r="N542" t="str">
            <v>Gestión</v>
          </cell>
        </row>
        <row r="543">
          <cell r="A543" t="str">
            <v>Accion_1266</v>
          </cell>
          <cell r="B543" t="str">
            <v>Entrenamiento dirigido al grupo económico y socio económico en la priorización de las Unidades Sociales de tipo Industrial.</v>
          </cell>
          <cell r="C543" t="str">
            <v>para el RT 42605 oferta se realizó sin haber obtenido respuesta a las observaciones efectuadas al avalúo y tampoco se evidencia modificación alguna a la oferta de compra, requisito para la elaboración de la promesa de compraventa.</v>
          </cell>
          <cell r="D543" t="str">
            <v>En Progreso</v>
          </cell>
          <cell r="E543">
            <v>0</v>
          </cell>
          <cell r="F543" t="str">
            <v>Interno</v>
          </cell>
          <cell r="G543" t="str">
            <v>Consuelo Mercedes Russi Suarez - ccrussis1</v>
          </cell>
          <cell r="H543" t="str">
            <v>DTDP - DIRECCIÓN TÉCNICA DE PREDIOS</v>
          </cell>
          <cell r="I543" t="str">
            <v>Martha Alvarez Escobar - pmalvare1</v>
          </cell>
          <cell r="J543" t="str">
            <v>Piedad Nieto Pabon - cpnietop1</v>
          </cell>
          <cell r="K543">
            <v>43101</v>
          </cell>
          <cell r="L543">
            <v>43465</v>
          </cell>
          <cell r="M543" t="str">
            <v>Gestión</v>
          </cell>
          <cell r="N543" t="str">
            <v>Gestión</v>
          </cell>
        </row>
        <row r="544">
          <cell r="A544" t="str">
            <v>Accion_1267</v>
          </cell>
          <cell r="B544" t="str">
            <v>Al momento de realizar la afiliación de cada contratista y previo a la suscripción del acta de inicio, se realizará inducción presentando los temas básicos propios del SG-SST.</v>
          </cell>
          <cell r="C544" t="str">
            <v>Inducción a los Contratistas en SST</v>
          </cell>
          <cell r="D544" t="str">
            <v>En Progreso</v>
          </cell>
          <cell r="E544">
            <v>0</v>
          </cell>
          <cell r="F544" t="str">
            <v>Interno</v>
          </cell>
          <cell r="G544" t="str">
            <v>Nohra Lucia Forero Cespedes - cnforero2</v>
          </cell>
          <cell r="H544" t="str">
            <v>STRH - S.T. DE RECURSOS HUMANOS</v>
          </cell>
          <cell r="I544" t="str">
            <v>Paula Tatiana Arenas Gonzalez - pparenas1</v>
          </cell>
          <cell r="J544" t="str">
            <v>Jorge Enrique Sepulveda Afanador - pjsepulv1</v>
          </cell>
          <cell r="K544">
            <v>43115</v>
          </cell>
          <cell r="L544">
            <v>43465</v>
          </cell>
          <cell r="M544" t="str">
            <v>Gestión</v>
          </cell>
          <cell r="N544" t="str">
            <v>Gestión</v>
          </cell>
        </row>
        <row r="545">
          <cell r="A545" t="str">
            <v>Accion_1268</v>
          </cell>
          <cell r="B545" t="str">
            <v>Actualizar el normograma de SST.</v>
          </cell>
          <cell r="C545" t="str">
            <v>Normograma Actualizado</v>
          </cell>
          <cell r="D545" t="str">
            <v>En Progreso</v>
          </cell>
          <cell r="E545">
            <v>0</v>
          </cell>
          <cell r="F545" t="str">
            <v>Interno</v>
          </cell>
          <cell r="G545" t="str">
            <v>Nohra Lucia Forero Cespedes - cnforero2</v>
          </cell>
          <cell r="H545" t="str">
            <v>STRH - S.T. DE RECURSOS HUMANOS</v>
          </cell>
          <cell r="I545" t="str">
            <v>Paula Tatiana Arenas Gonzalez - pparenas1</v>
          </cell>
          <cell r="J545" t="str">
            <v>Jorge Enrique Sepulveda Afanador - pjsepulv1</v>
          </cell>
          <cell r="K545">
            <v>43115</v>
          </cell>
          <cell r="L545">
            <v>43281</v>
          </cell>
          <cell r="M545" t="str">
            <v>Gestión</v>
          </cell>
          <cell r="N545" t="str">
            <v>Gestión</v>
          </cell>
        </row>
        <row r="546">
          <cell r="A546" t="str">
            <v>Accion_1269</v>
          </cell>
          <cell r="B546" t="str">
            <v>Actualizar el Plan de prevención, preparación y respuesta ante emergencias incluyendo la sede calle 17 y remitir correo electrónico a la OAP para eliminar el procedimiento PR GRF 54 de 2008 que está desactualizado.</v>
          </cell>
          <cell r="C546" t="str">
            <v>Documentos desactualizados</v>
          </cell>
          <cell r="D546" t="str">
            <v>En Progreso</v>
          </cell>
          <cell r="E546">
            <v>0</v>
          </cell>
          <cell r="F546" t="str">
            <v>Interno</v>
          </cell>
          <cell r="G546" t="str">
            <v>Nohra Lucia Forero Cespedes - cnforero2</v>
          </cell>
          <cell r="H546" t="str">
            <v>STRH - S.T. DE RECURSOS HUMANOS</v>
          </cell>
          <cell r="I546" t="str">
            <v>Paula Tatiana Arenas Gonzalez - pparenas1</v>
          </cell>
          <cell r="J546" t="str">
            <v>Jorge Enrique Sepulveda Afanador - pjsepulv1</v>
          </cell>
          <cell r="K546">
            <v>43115</v>
          </cell>
          <cell r="L546">
            <v>43281</v>
          </cell>
          <cell r="M546" t="str">
            <v>Gestión</v>
          </cell>
          <cell r="N546" t="str">
            <v>Gestión</v>
          </cell>
        </row>
        <row r="547">
          <cell r="A547" t="str">
            <v>Accion_1270</v>
          </cell>
          <cell r="B547" t="str">
            <v>Realizar mesa de trabajo para revisar procedimiento y determinar responsables del ingreso de novedades al aplicativo CHIE.</v>
          </cell>
          <cell r="C547" t="str">
            <v>Falta de documentación acciones de mejora</v>
          </cell>
          <cell r="D547" t="str">
            <v>Terminado</v>
          </cell>
          <cell r="E547">
            <v>100</v>
          </cell>
          <cell r="F547" t="str">
            <v>Interno</v>
          </cell>
          <cell r="G547" t="str">
            <v>Nohra Lucia Forero Cespedes - cnforero2</v>
          </cell>
          <cell r="H547" t="str">
            <v>STRH - S.T. DE RECURSOS HUMANOS</v>
          </cell>
          <cell r="I547" t="str">
            <v>Paula Tatiana Arenas Gonzalez - pparenas1</v>
          </cell>
          <cell r="J547" t="str">
            <v>Jorge Enrique Sepulveda Afanador - pjsepulv1</v>
          </cell>
          <cell r="K547">
            <v>43115</v>
          </cell>
          <cell r="L547">
            <v>43189</v>
          </cell>
          <cell r="M547" t="str">
            <v>Gestión</v>
          </cell>
          <cell r="N547" t="str">
            <v>Gestión</v>
          </cell>
        </row>
        <row r="548">
          <cell r="A548" t="str">
            <v>Accion_1271</v>
          </cell>
          <cell r="B548" t="str">
            <v>Solicitar a la SGJ la actualización del normograma.</v>
          </cell>
          <cell r="C548" t="str">
            <v>Incumplimiento Numeral 4.3.2 Requisitos legales y otros requisitos.</v>
          </cell>
          <cell r="D548" t="str">
            <v>Vencido</v>
          </cell>
          <cell r="E548">
            <v>0</v>
          </cell>
          <cell r="F548" t="str">
            <v>Interno</v>
          </cell>
          <cell r="G548" t="str">
            <v>Yully Maritza Montenegro Suarez - cymonten1</v>
          </cell>
          <cell r="H548" t="str">
            <v>OAP - OFICINA ASESORA DE PLANEACIÓN</v>
          </cell>
          <cell r="I548" t="str">
            <v>Isauro Cabrera Vega - picabrer1</v>
          </cell>
          <cell r="J548" t="str">
            <v>Paula Juliana Serrano Serrano - cpserran1</v>
          </cell>
          <cell r="K548">
            <v>43150</v>
          </cell>
          <cell r="L548">
            <v>43159</v>
          </cell>
          <cell r="M548" t="str">
            <v>Auditorias Sistemas Integrados</v>
          </cell>
          <cell r="N548" t="str">
            <v>Auditorias Sistemas Integrados</v>
          </cell>
        </row>
        <row r="549">
          <cell r="A549" t="str">
            <v>Accion_1272</v>
          </cell>
          <cell r="B549" t="str">
            <v>Actualizar y adoptar la Matriz de Impactos y aspectos ambientales del proceso de Gestión TICS con la ley 1672 de 2013 y el decreto único ambiental.</v>
          </cell>
          <cell r="C549" t="str">
            <v>Incumplimiento Numeral 4.3.2 Requisitos legales y otros requisitos.</v>
          </cell>
          <cell r="D549" t="str">
            <v>Terminado</v>
          </cell>
          <cell r="E549">
            <v>0</v>
          </cell>
          <cell r="F549" t="str">
            <v>Interno</v>
          </cell>
          <cell r="G549" t="str">
            <v>Yully Maritza Montenegro Suarez - cymonten1</v>
          </cell>
          <cell r="H549" t="str">
            <v>OAP - OFICINA ASESORA DE PLANEACIÓN</v>
          </cell>
          <cell r="I549" t="str">
            <v>Isauro Cabrera Vega - picabrer1</v>
          </cell>
          <cell r="J549" t="str">
            <v>Paula Juliana Serrano Serrano - cpserran1</v>
          </cell>
          <cell r="K549">
            <v>43150</v>
          </cell>
          <cell r="L549">
            <v>43189</v>
          </cell>
          <cell r="M549" t="str">
            <v>Auditorias Sistemas Integrados</v>
          </cell>
          <cell r="N549" t="str">
            <v>Auditorias Sistemas Integrados</v>
          </cell>
        </row>
        <row r="550">
          <cell r="A550" t="str">
            <v>Accion_1273</v>
          </cell>
          <cell r="B550" t="str">
            <v>Implementar VLEX y capacitar a profesionales de las distintas áreas y procesos en el uso del programa VLEX, para que sea utilizado en las futuras actualizaciones del normograma y la matriz de aspectos e impactos ambientales.</v>
          </cell>
          <cell r="C550" t="str">
            <v>Incumplimiento Numeral 4.3.2 Requisitos legales y otros requisitos.</v>
          </cell>
          <cell r="D550" t="str">
            <v>Terminado</v>
          </cell>
          <cell r="E550">
            <v>100</v>
          </cell>
          <cell r="F550" t="str">
            <v>Interno</v>
          </cell>
          <cell r="G550" t="str">
            <v>Yully Maritza Montenegro Suarez - cymonten1</v>
          </cell>
          <cell r="H550" t="str">
            <v>SGJ - SUBDIRECCIÓN GENERAL JURIDICA</v>
          </cell>
          <cell r="I550" t="str">
            <v>Nury Astrid Bloise Carrascal - pnbloise1</v>
          </cell>
          <cell r="J550" t="str">
            <v>Silvia Juliana Gonzalez Palomino - csgonzal3</v>
          </cell>
          <cell r="K550">
            <v>43150</v>
          </cell>
          <cell r="L550">
            <v>43189</v>
          </cell>
          <cell r="M550" t="str">
            <v>Auditorias Sistemas Integrados</v>
          </cell>
          <cell r="N550" t="str">
            <v>Auditorias Sistemas Integrados</v>
          </cell>
        </row>
        <row r="551">
          <cell r="A551" t="str">
            <v>Accion_1274</v>
          </cell>
          <cell r="B551" t="str">
            <v>Adoptar el formato Devoluciones Archivo Inactivo en el Sistema Integrado de Gestión del IDU.</v>
          </cell>
          <cell r="C551" t="str">
            <v>Control de registros no conforme</v>
          </cell>
          <cell r="D551" t="str">
            <v>Terminado</v>
          </cell>
          <cell r="E551">
            <v>0</v>
          </cell>
          <cell r="F551" t="str">
            <v>Interno</v>
          </cell>
          <cell r="G551" t="str">
            <v>Yully Maritza Montenegro Suarez - cymonten1</v>
          </cell>
          <cell r="H551" t="str">
            <v>STRF - S.T. DE RECURSOS FISICOS</v>
          </cell>
          <cell r="I551" t="str">
            <v>Gloria Patricia Castano Echeverry - pgcastan1</v>
          </cell>
          <cell r="J551" t="str">
            <v>Jhoan Estiven Matallana Torres - cjmatall1</v>
          </cell>
          <cell r="K551">
            <v>43133</v>
          </cell>
          <cell r="L551">
            <v>43159</v>
          </cell>
          <cell r="M551" t="str">
            <v>Auditorias Sistemas Integrados</v>
          </cell>
          <cell r="N551" t="str">
            <v>Auditorias Sistemas Integrados</v>
          </cell>
        </row>
        <row r="552">
          <cell r="A552" t="str">
            <v>Accion_1275</v>
          </cell>
          <cell r="B552" t="str">
            <v>Realizar sensibilización sobre la importancia de utilizar las versiones vigentes de documentos descargadas de la intranet institucional al momento de su uso.</v>
          </cell>
          <cell r="C552" t="str">
            <v>Control de registros no conforme</v>
          </cell>
          <cell r="D552" t="str">
            <v>Vencido</v>
          </cell>
          <cell r="E552">
            <v>0</v>
          </cell>
          <cell r="F552" t="str">
            <v>Interno</v>
          </cell>
          <cell r="G552" t="str">
            <v>Yully Maritza Montenegro Suarez - cymonten1</v>
          </cell>
          <cell r="H552" t="str">
            <v>STRF - S.T. DE RECURSOS FISICOS</v>
          </cell>
          <cell r="I552" t="str">
            <v>Gloria Patricia Castano Echeverry - pgcastan1</v>
          </cell>
          <cell r="J552" t="str">
            <v>Jhoan Estiven Matallana Torres - cjmatall1</v>
          </cell>
          <cell r="K552">
            <v>43133</v>
          </cell>
          <cell r="L552">
            <v>43159</v>
          </cell>
          <cell r="M552" t="str">
            <v>Auditorias Sistemas Integrados</v>
          </cell>
          <cell r="N552" t="str">
            <v>Auditorias Sistemas Integrados</v>
          </cell>
        </row>
        <row r="553">
          <cell r="A553" t="str">
            <v>Accion_1276</v>
          </cell>
          <cell r="B553" t="str">
            <v>Limpiar el sumidero y limpiar y organizar el depósito</v>
          </cell>
          <cell r="C553" t="str">
            <v>Falta de Control Operacional</v>
          </cell>
          <cell r="D553" t="str">
            <v>Terminado</v>
          </cell>
          <cell r="E553">
            <v>0</v>
          </cell>
          <cell r="F553" t="str">
            <v>Interno</v>
          </cell>
          <cell r="G553" t="str">
            <v>Yully Maritza Montenegro Suarez - cymonten1</v>
          </cell>
          <cell r="H553" t="str">
            <v>STRF - S.T. DE RECURSOS FISICOS</v>
          </cell>
          <cell r="I553" t="str">
            <v>Gloria Patricia Castano Echeverry - pgcastan1</v>
          </cell>
          <cell r="J553" t="str">
            <v>Jhoan Estiven Matallana Torres - cjmatall1</v>
          </cell>
          <cell r="K553">
            <v>43133</v>
          </cell>
          <cell r="L553">
            <v>43159</v>
          </cell>
          <cell r="M553" t="str">
            <v>Auditorias Sistemas Integrados</v>
          </cell>
          <cell r="N553" t="str">
            <v>Auditorias Sistemas Integrados</v>
          </cell>
        </row>
        <row r="554">
          <cell r="A554" t="str">
            <v>Accion_1277</v>
          </cell>
          <cell r="B554" t="str">
            <v>Realizar inspección del edificio calle 22 para realizar las correcciones respectivas asociadas con: 1. Solicitar al funcionario el retiro de la cafetera de su escritorio. 2. Solicitar a la STRF el retiro de los tóner vencidos y sustancias de limpieza del centro de copiado y la reubicación del extintor. 3. Solicitar al Contratista Maquinas Procesos y Logísticas SAS el orden y aseo de su espacio para la instalación del ascensor.</v>
          </cell>
          <cell r="C554" t="str">
            <v>Falta de Control Operacional</v>
          </cell>
          <cell r="D554" t="str">
            <v>Terminado</v>
          </cell>
          <cell r="E554">
            <v>100</v>
          </cell>
          <cell r="F554" t="str">
            <v>Interno</v>
          </cell>
          <cell r="G554" t="str">
            <v>Yully Maritza Montenegro Suarez - cymonten1</v>
          </cell>
          <cell r="H554" t="str">
            <v>STRH - S.T. DE RECURSOS HUMANOS</v>
          </cell>
          <cell r="I554" t="str">
            <v>Paula Tatiana Arenas Gonzalez - pparenas1</v>
          </cell>
          <cell r="J554" t="str">
            <v>Jorge Enrique Sepulveda Afanador - pjsepulv1</v>
          </cell>
          <cell r="K554">
            <v>43156</v>
          </cell>
          <cell r="L554">
            <v>43156</v>
          </cell>
          <cell r="M554" t="str">
            <v>Auditorias Sistemas Integrados</v>
          </cell>
          <cell r="N554" t="str">
            <v>Auditorias Sistemas Integrados</v>
          </cell>
        </row>
        <row r="555">
          <cell r="A555" t="str">
            <v>Accion_1278</v>
          </cell>
          <cell r="B555" t="str">
            <v>Realizar charla de sensibilización sobre la importancia de cumplir los lineamientos de Orden y Aseo en la SGGC, Centro de Fotocopiado y al contratista de recursos físicos usuario del depósito del sótano calle 20.</v>
          </cell>
          <cell r="C555" t="str">
            <v>Falta de Control Operacional</v>
          </cell>
          <cell r="D555" t="str">
            <v>Vencido</v>
          </cell>
          <cell r="E555">
            <v>0</v>
          </cell>
          <cell r="F555" t="str">
            <v>Interno</v>
          </cell>
          <cell r="G555" t="str">
            <v>Yully Maritza Montenegro Suarez - cymonten1</v>
          </cell>
          <cell r="H555" t="str">
            <v>OAP - OFICINA ASESORA DE PLANEACIÓN</v>
          </cell>
          <cell r="I555" t="str">
            <v>Isauro Cabrera Vega - picabrer1</v>
          </cell>
          <cell r="J555" t="str">
            <v>Paula Juliana Serrano Serrano - cpserran1</v>
          </cell>
          <cell r="K555">
            <v>43143</v>
          </cell>
          <cell r="L555">
            <v>43189</v>
          </cell>
          <cell r="M555" t="str">
            <v>Auditorias Sistemas Integrados</v>
          </cell>
          <cell r="N555" t="str">
            <v>Auditorias Sistemas Integrados</v>
          </cell>
        </row>
        <row r="556">
          <cell r="A556" t="str">
            <v>Accion_1279</v>
          </cell>
          <cell r="B556" t="str">
            <v>Formalizar y aplicar un programa de inspecciones planeadas para chequear periódicamente el cumplimiento de requisitos en las sedes del IDU.</v>
          </cell>
          <cell r="C556" t="str">
            <v>Falta de Control Operacional</v>
          </cell>
          <cell r="D556" t="str">
            <v>Vencido</v>
          </cell>
          <cell r="E556">
            <v>0</v>
          </cell>
          <cell r="F556" t="str">
            <v>Interno</v>
          </cell>
          <cell r="G556" t="str">
            <v>Yully Maritza Montenegro Suarez - cymonten1</v>
          </cell>
          <cell r="H556" t="str">
            <v>OAP - OFICINA ASESORA DE PLANEACIÓN</v>
          </cell>
          <cell r="I556" t="str">
            <v>Isauro Cabrera Vega - picabrer1</v>
          </cell>
          <cell r="J556" t="str">
            <v>Paula Juliana Serrano Serrano - cpserran1</v>
          </cell>
          <cell r="K556">
            <v>43143</v>
          </cell>
          <cell r="L556">
            <v>43189</v>
          </cell>
          <cell r="M556" t="str">
            <v>Auditorias Sistemas Integrados</v>
          </cell>
          <cell r="N556" t="str">
            <v>Auditorias Sistemas Integrados</v>
          </cell>
        </row>
        <row r="557">
          <cell r="A557" t="str">
            <v>Accion_1292</v>
          </cell>
          <cell r="B557" t="str">
            <v>Actualizar y gestionar la aprobación del procedimiento PR-TI-20 GESTIÓN DE CONTINUIDAD DE SERVICIOS DE TI.</v>
          </cell>
          <cell r="C557" t="str">
            <v>No aplicación del procedimiento PR-TI-20 GESTIÓN DE CONTINUIDAD DE SERVICIOS DE TI, versión 1.0</v>
          </cell>
          <cell r="D557" t="str">
            <v>En Progreso</v>
          </cell>
          <cell r="E557">
            <v>0</v>
          </cell>
          <cell r="F557" t="str">
            <v>Interno</v>
          </cell>
          <cell r="G557" t="str">
            <v>Adriana Mabel Nino Acosta - paninoac1</v>
          </cell>
          <cell r="H557" t="str">
            <v>STRT - S.T. DE RECURSOS TECNOLÓGICOS</v>
          </cell>
          <cell r="I557" t="str">
            <v>Leydy Yohana Pineda Afanador - plpineda2</v>
          </cell>
          <cell r="J557" t="str">
            <v>Hector Pulido Moreno - phpulido1</v>
          </cell>
          <cell r="K557">
            <v>43146</v>
          </cell>
          <cell r="L557">
            <v>43326</v>
          </cell>
          <cell r="M557" t="str">
            <v>Gestión</v>
          </cell>
          <cell r="N557" t="str">
            <v>Gestión</v>
          </cell>
        </row>
        <row r="558">
          <cell r="A558" t="str">
            <v>Accion_1293</v>
          </cell>
          <cell r="B558" t="str">
            <v>Crear una primera versión del documento plan de recuperación de desastres -DRP- (para los servicios de TI) y gestionar su aprobación.</v>
          </cell>
          <cell r="C558" t="str">
            <v>No aplicación del procedimiento PR-TI-20 GESTIÓN DE CONTINUIDAD DE SERVICIOS DE TI, versión 1.0</v>
          </cell>
          <cell r="D558" t="str">
            <v>En Progreso</v>
          </cell>
          <cell r="E558">
            <v>0</v>
          </cell>
          <cell r="F558" t="str">
            <v>Interno</v>
          </cell>
          <cell r="G558" t="str">
            <v>Adriana Mabel Nino Acosta - paninoac1</v>
          </cell>
          <cell r="H558" t="str">
            <v>STRT - S.T. DE RECURSOS TECNOLÓGICOS</v>
          </cell>
          <cell r="I558" t="str">
            <v>Leydy Yohana Pineda Afanador - plpineda2</v>
          </cell>
          <cell r="J558" t="str">
            <v>Carlos Mario Benjumea Ospino - ccbenjum1</v>
          </cell>
          <cell r="K558">
            <v>43146</v>
          </cell>
          <cell r="L558">
            <v>43342</v>
          </cell>
          <cell r="M558" t="str">
            <v>Gestión</v>
          </cell>
          <cell r="N558" t="str">
            <v>Gestión</v>
          </cell>
        </row>
        <row r="559">
          <cell r="A559" t="str">
            <v>Accion_1294</v>
          </cell>
          <cell r="B559" t="str">
            <v>Crear el plan de pruebas para el DRP y ejecutarlo al menos una vez en la vigencia actual</v>
          </cell>
          <cell r="C559" t="str">
            <v>No aplicación del procedimiento PR-TI-20 GESTIÓN DE CONTINUIDAD DE SERVICIOS DE TI, versión 1.0</v>
          </cell>
          <cell r="D559" t="str">
            <v>En Progreso</v>
          </cell>
          <cell r="E559">
            <v>0</v>
          </cell>
          <cell r="F559" t="str">
            <v>Interno</v>
          </cell>
          <cell r="G559" t="str">
            <v>Adriana Mabel Nino Acosta - paninoac1</v>
          </cell>
          <cell r="H559" t="str">
            <v>STRT - S.T. DE RECURSOS TECNOLÓGICOS</v>
          </cell>
          <cell r="I559" t="str">
            <v>Leydy Yohana Pineda Afanador - plpineda2</v>
          </cell>
          <cell r="J559" t="str">
            <v>Hector Andres Mafla Trujillo - phmaflat1</v>
          </cell>
          <cell r="K559">
            <v>43313</v>
          </cell>
          <cell r="L559">
            <v>43444</v>
          </cell>
          <cell r="M559" t="str">
            <v>Gestión</v>
          </cell>
          <cell r="N559" t="str">
            <v>Gestión</v>
          </cell>
        </row>
        <row r="560">
          <cell r="A560" t="str">
            <v>Accion_1295</v>
          </cell>
          <cell r="B560" t="str">
            <v>Actualizar el instructivo IN-TI-03 RESTAURACIÓN DE LA APLICACIÓN VALORICEMOS V 1.0 e incluirlo en el calendario de pruebas de los aplicativos de TI mencionada en el H/1.</v>
          </cell>
          <cell r="C560" t="str">
            <v>No han efectuado pruebas para la restauración del aplicativo Valoricemos</v>
          </cell>
          <cell r="D560" t="str">
            <v>En Progreso</v>
          </cell>
          <cell r="E560">
            <v>0</v>
          </cell>
          <cell r="F560" t="str">
            <v>Interno</v>
          </cell>
          <cell r="G560" t="str">
            <v>Adriana Mabel Nino Acosta - paninoac1</v>
          </cell>
          <cell r="H560" t="str">
            <v>STRT - S.T. DE RECURSOS TECNOLÓGICOS</v>
          </cell>
          <cell r="I560" t="str">
            <v>Leydy Yohana Pineda Afanador - plpineda2</v>
          </cell>
          <cell r="J560" t="str">
            <v>Julio Andres Medina Guerrero - cjmedina1</v>
          </cell>
          <cell r="K560">
            <v>43146</v>
          </cell>
          <cell r="L560">
            <v>43250</v>
          </cell>
          <cell r="M560" t="str">
            <v>Gestión</v>
          </cell>
          <cell r="N560" t="str">
            <v>Gestión</v>
          </cell>
        </row>
        <row r="561">
          <cell r="A561" t="str">
            <v>Accion_1296</v>
          </cell>
          <cell r="B561" t="str">
            <v>Realizan una reevaluación de los riesgos de gestión de la STRT teniendo en cuenta el MGPE018_ADMINISTRACION_DEL_RIESGO_V_6.0.</v>
          </cell>
          <cell r="C561" t="str">
            <v>Materialización de riesgos R.TI.02 y R.TI.13</v>
          </cell>
          <cell r="D561" t="str">
            <v>En Progreso</v>
          </cell>
          <cell r="E561">
            <v>0</v>
          </cell>
          <cell r="F561" t="str">
            <v>Interno</v>
          </cell>
          <cell r="G561" t="str">
            <v>Adriana Mabel Nino Acosta - paninoac1</v>
          </cell>
          <cell r="H561" t="str">
            <v>STRT - S.T. DE RECURSOS TECNOLÓGICOS</v>
          </cell>
          <cell r="I561" t="str">
            <v>Leydy Yohana Pineda Afanador - plpineda2</v>
          </cell>
          <cell r="J561" t="str">
            <v>Hector Andres Mafla Trujillo - phmaflat1</v>
          </cell>
          <cell r="K561">
            <v>43375</v>
          </cell>
          <cell r="L561">
            <v>43445</v>
          </cell>
          <cell r="M561" t="str">
            <v>Gestión</v>
          </cell>
          <cell r="N561" t="str">
            <v>Gestión</v>
          </cell>
        </row>
        <row r="562">
          <cell r="A562" t="str">
            <v>Accion_1297</v>
          </cell>
          <cell r="B562" t="str">
            <v>Realizar una revisión y ajuste de los ANS correspondientes a los servicios de TI registrados en el catálogo de servicios.</v>
          </cell>
          <cell r="C562" t="str">
            <v>Materialización de riesgos R.TI.02 y R.TI.13</v>
          </cell>
          <cell r="D562" t="str">
            <v>En Progreso</v>
          </cell>
          <cell r="E562">
            <v>0</v>
          </cell>
          <cell r="F562" t="str">
            <v>Interno</v>
          </cell>
          <cell r="G562" t="str">
            <v>Adriana Mabel Nino Acosta - paninoac1</v>
          </cell>
          <cell r="H562" t="str">
            <v>STRT - S.T. DE RECURSOS TECNOLÓGICOS</v>
          </cell>
          <cell r="I562" t="str">
            <v>Leydy Yohana Pineda Afanador - plpineda2</v>
          </cell>
          <cell r="J562" t="str">
            <v>Yadira Marcela Munoz Munoz - cymunozm1</v>
          </cell>
          <cell r="K562">
            <v>43160</v>
          </cell>
          <cell r="L562">
            <v>43312</v>
          </cell>
          <cell r="M562" t="str">
            <v>Gestión</v>
          </cell>
          <cell r="N562" t="str">
            <v>Gestión</v>
          </cell>
        </row>
        <row r="563">
          <cell r="A563" t="str">
            <v>Accion_1298</v>
          </cell>
          <cell r="B563" t="str">
            <v>Efectuar una depuración del código del sistema que controla el formulario de PQRS.</v>
          </cell>
          <cell r="C563" t="str">
            <v>Error 403 en Formulario Web de radicación de PQRS (Num 1.1. Resol 3564/2015)</v>
          </cell>
          <cell r="D563" t="str">
            <v>En Progreso</v>
          </cell>
          <cell r="E563">
            <v>0</v>
          </cell>
          <cell r="F563" t="str">
            <v>Interno</v>
          </cell>
          <cell r="G563" t="str">
            <v>Adriana Mabel Nino Acosta - paninoac1</v>
          </cell>
          <cell r="H563" t="str">
            <v>STRT - S.T. DE RECURSOS TECNOLÓGICOS</v>
          </cell>
          <cell r="I563" t="str">
            <v>Leydy Yohana Pineda Afanador - plpineda2</v>
          </cell>
          <cell r="J563" t="str">
            <v>Cinxgler Mariaca Minda - ccmariac1</v>
          </cell>
          <cell r="K563">
            <v>43191</v>
          </cell>
          <cell r="L563">
            <v>43281</v>
          </cell>
          <cell r="M563" t="str">
            <v>Gestión</v>
          </cell>
          <cell r="N563" t="str">
            <v>Gestión</v>
          </cell>
        </row>
        <row r="564">
          <cell r="A564" t="str">
            <v>Accion_1299</v>
          </cell>
          <cell r="B564" t="str">
            <v>Enviar correo electrónico de prueba al correo de notificaciones judiciales para verificar la configuración de la respuesta automática. (tres) (Observación: Control trimestral del funcionamiento de la respuesta automática)</v>
          </cell>
          <cell r="C564" t="str">
            <v>Correo de Notificaciones Judiciales (Num 1.3. Resol 3564/2015)</v>
          </cell>
          <cell r="D564" t="str">
            <v>Por Aprobar</v>
          </cell>
          <cell r="E564">
            <v>0</v>
          </cell>
          <cell r="F564" t="str">
            <v>Interno</v>
          </cell>
          <cell r="G564" t="str">
            <v>Adriana Mabel Nino Acosta - paninoac1</v>
          </cell>
          <cell r="H564" t="str">
            <v>DTGJ - DIRECCIÓN TÉCNICA DE GESTIÓN JUDICIAL</v>
          </cell>
          <cell r="I564" t="str">
            <v>Jose Fernando Suarez Venegas - pjsuarez3</v>
          </cell>
          <cell r="J564">
            <v>0</v>
          </cell>
          <cell r="K564">
            <v>43190</v>
          </cell>
          <cell r="L564">
            <v>43373</v>
          </cell>
          <cell r="M564" t="str">
            <v>Gestión</v>
          </cell>
          <cell r="N564" t="str">
            <v>Gestión</v>
          </cell>
        </row>
        <row r="565">
          <cell r="A565" t="str">
            <v>Accion_1300</v>
          </cell>
          <cell r="B565" t="str">
            <v>Revisar el código HTML y la hoja de estilo en cascada CSS para que los enlaces se muestren correctamente en cualquier navegador.</v>
          </cell>
          <cell r="C565" t="str">
            <v>No se encontraron enlaces que dirijan políticas de seguridad y condiciones de uso de la información (Num 1.4. Resol 3564/2015)</v>
          </cell>
          <cell r="D565" t="str">
            <v>En Progreso</v>
          </cell>
          <cell r="E565">
            <v>0</v>
          </cell>
          <cell r="F565" t="str">
            <v>Interno</v>
          </cell>
          <cell r="G565" t="str">
            <v>Adriana Mabel Nino Acosta - paninoac1</v>
          </cell>
          <cell r="H565" t="str">
            <v>STRT - S.T. DE RECURSOS TECNOLÓGICOS</v>
          </cell>
          <cell r="I565" t="str">
            <v>Leydy Yohana Pineda Afanador - plpineda2</v>
          </cell>
          <cell r="J565" t="str">
            <v>Cinxgler Mariaca Minda - ccmariac1</v>
          </cell>
          <cell r="K565">
            <v>43143</v>
          </cell>
          <cell r="L565">
            <v>43281</v>
          </cell>
          <cell r="M565" t="str">
            <v>Gestión</v>
          </cell>
          <cell r="N565" t="str">
            <v>Gestión</v>
          </cell>
        </row>
        <row r="566">
          <cell r="A566" t="str">
            <v>Accion_1301</v>
          </cell>
          <cell r="B566" t="str">
            <v>Solicitar a OAC corregir el enlace para que funciones correctamente.</v>
          </cell>
          <cell r="C566" t="str">
            <v>No Publicación de la rendición de cuentas a los ciudadanos incompleta (Num 7.1. Lit. c. Resol 3564/2015)</v>
          </cell>
          <cell r="D566" t="str">
            <v>Terminado</v>
          </cell>
          <cell r="E566">
            <v>90</v>
          </cell>
          <cell r="F566" t="str">
            <v>Interno</v>
          </cell>
          <cell r="G566" t="str">
            <v>Adriana Mabel Nino Acosta - paninoac1</v>
          </cell>
          <cell r="H566" t="str">
            <v>OAC - OFICINA ASESORA DE COMUNICACIONES</v>
          </cell>
          <cell r="I566" t="str">
            <v>Carlos Andres Espejo Osorio - pcespejo1</v>
          </cell>
          <cell r="J566" t="str">
            <v>Oscar Fabian Cortes Manrique - cocortes2</v>
          </cell>
          <cell r="K566">
            <v>43132</v>
          </cell>
          <cell r="L566">
            <v>43159</v>
          </cell>
          <cell r="M566" t="str">
            <v>Gestión</v>
          </cell>
          <cell r="N566" t="str">
            <v>Gestión</v>
          </cell>
        </row>
        <row r="567">
          <cell r="A567" t="str">
            <v>Accion_1302</v>
          </cell>
          <cell r="B567" t="str">
            <v>Realizar actualización periódica de la información presupuestal "Presupuesto General y Ejecución Presupuestal Histórica" de la entidad en la pagina web. (Observación: Actualización bimensual del Presupuesto General y Ejecución Presupuestal Histórica). (Cuatro)</v>
          </cell>
          <cell r="C567" t="str">
            <v>Publicación presupuesto general y distribución presupuestal de proyectos de inversión (num 5.1 Resol 3564/2015)</v>
          </cell>
          <cell r="D567" t="str">
            <v>En Progreso</v>
          </cell>
          <cell r="E567">
            <v>0</v>
          </cell>
          <cell r="F567" t="str">
            <v>Interno</v>
          </cell>
          <cell r="G567" t="str">
            <v>Adriana Mabel Nino Acosta - paninoac1</v>
          </cell>
          <cell r="H567" t="str">
            <v>OAP - OFICINA ASESORA DE PLANEACIÓN</v>
          </cell>
          <cell r="I567" t="str">
            <v>Isauro Cabrera Vega - picabrer1</v>
          </cell>
          <cell r="J567" t="str">
            <v>Paula Juliana Serrano Serrano - cpserran1</v>
          </cell>
          <cell r="K567">
            <v>43190</v>
          </cell>
          <cell r="L567">
            <v>43461</v>
          </cell>
          <cell r="M567" t="str">
            <v>Gestión</v>
          </cell>
          <cell r="N567" t="str">
            <v>Gestión</v>
          </cell>
        </row>
        <row r="568">
          <cell r="A568" t="str">
            <v>Accion_1303</v>
          </cell>
          <cell r="B568" t="str">
            <v>Definir la información a publicar respecto a los mecanismos de participación ciudadana en la página web del IDU.</v>
          </cell>
          <cell r="C568" t="str">
            <v>No publicación de mecanismos para participar en la formulación de políticas (Num. 6.5 Resol 3564/2015)</v>
          </cell>
          <cell r="D568" t="str">
            <v>En Progreso</v>
          </cell>
          <cell r="E568">
            <v>0</v>
          </cell>
          <cell r="F568" t="str">
            <v>Interno</v>
          </cell>
          <cell r="G568" t="str">
            <v>Adriana Mabel Nino Acosta - paninoac1</v>
          </cell>
          <cell r="H568" t="str">
            <v>OTC - OFICINA ATENCIÓN AL CIUDADANO</v>
          </cell>
          <cell r="I568" t="str">
            <v>Lucy Molano Rodriguez - plmolano1</v>
          </cell>
          <cell r="J568" t="str">
            <v>Diana Carolina Ramirez Bedoya - cdramire9</v>
          </cell>
          <cell r="K568">
            <v>43137</v>
          </cell>
          <cell r="L568">
            <v>43280</v>
          </cell>
          <cell r="M568" t="str">
            <v>Gestión</v>
          </cell>
          <cell r="N568" t="str">
            <v>Gestión</v>
          </cell>
        </row>
        <row r="569">
          <cell r="A569" t="str">
            <v>Accion_1304</v>
          </cell>
          <cell r="B569" t="str">
            <v>Enviar información a la OAC para publicar en página web del IDU.</v>
          </cell>
          <cell r="C569" t="str">
            <v>No publicación de mecanismos para participar en la formulación de políticas (Num. 6.5 Resol 3564/2015)</v>
          </cell>
          <cell r="D569" t="str">
            <v>En Progreso</v>
          </cell>
          <cell r="E569">
            <v>0</v>
          </cell>
          <cell r="F569" t="str">
            <v>Interno</v>
          </cell>
          <cell r="G569" t="str">
            <v>Adriana Mabel Nino Acosta - paninoac1</v>
          </cell>
          <cell r="H569" t="str">
            <v>OAC - OFICINA ASESORA DE COMUNICACIONES</v>
          </cell>
          <cell r="I569" t="str">
            <v>Carlos Andres Espejo Osorio - pcespejo1</v>
          </cell>
          <cell r="J569" t="str">
            <v>Oscar Fabian Cortes Manrique - cocortes2</v>
          </cell>
          <cell r="K569">
            <v>43164</v>
          </cell>
          <cell r="L569">
            <v>43312</v>
          </cell>
          <cell r="M569" t="str">
            <v>Gestión</v>
          </cell>
          <cell r="N569" t="str">
            <v>Gestión</v>
          </cell>
        </row>
        <row r="570">
          <cell r="A570" t="str">
            <v>Accion_1305</v>
          </cell>
          <cell r="B570" t="str">
            <v>Crear espació en la web IDU con la información para la población vulnerable, identificada por las áreas misionales de la entidad.</v>
          </cell>
          <cell r="C570" t="str">
            <v>No se identificó información de normas, políticas, programas y proyectos dirigidos a población vulnerable (Resolución 3564/2015, num. 7.5)</v>
          </cell>
          <cell r="D570" t="str">
            <v>En Progreso</v>
          </cell>
          <cell r="E570">
            <v>0</v>
          </cell>
          <cell r="F570" t="str">
            <v>Interno</v>
          </cell>
          <cell r="G570" t="str">
            <v>Adriana Mabel Nino Acosta - paninoac1</v>
          </cell>
          <cell r="H570" t="str">
            <v>OAC - OFICINA ASESORA DE COMUNICACIONES</v>
          </cell>
          <cell r="I570" t="str">
            <v>Carlos Andres Espejo Osorio - pcespejo1</v>
          </cell>
          <cell r="J570" t="str">
            <v>Oscar Fabian Cortes Manrique - cocortes2</v>
          </cell>
          <cell r="K570">
            <v>43136</v>
          </cell>
          <cell r="L570">
            <v>43281</v>
          </cell>
          <cell r="M570" t="str">
            <v>Gestión</v>
          </cell>
          <cell r="N570" t="str">
            <v>Gestión</v>
          </cell>
        </row>
        <row r="571">
          <cell r="A571" t="str">
            <v>Accion_1306</v>
          </cell>
          <cell r="B571" t="str">
            <v>Identificar los servidores de planta que tienen información desactualizada de formación académica, experiencia, teléfono y correo institucional y verificar que actualicen la información. (Observación: La acción se cumplirá una vez se encuentre actualizada la información del 100% de los servidores de planta).</v>
          </cell>
          <cell r="C571" t="str">
            <v>Desactualización del Directorio de información de servidores públicos y contratistas (Num 3.5. Resol 3564/2015)</v>
          </cell>
          <cell r="D571" t="str">
            <v>En Progreso</v>
          </cell>
          <cell r="E571">
            <v>0</v>
          </cell>
          <cell r="F571" t="str">
            <v>Interno</v>
          </cell>
          <cell r="G571" t="str">
            <v>Adriana Mabel Nino Acosta - paninoac1</v>
          </cell>
          <cell r="H571" t="str">
            <v>STRH - S.T. DE RECURSOS HUMANOS</v>
          </cell>
          <cell r="I571" t="str">
            <v>Paula Tatiana Arenas Gonzalez - pparenas1</v>
          </cell>
          <cell r="J571" t="str">
            <v>Jorge Enrique Sepulveda Afanador - pjsepulv1</v>
          </cell>
          <cell r="K571">
            <v>43102</v>
          </cell>
          <cell r="L571">
            <v>43434</v>
          </cell>
          <cell r="M571" t="str">
            <v>Gestión</v>
          </cell>
          <cell r="N571" t="str">
            <v>Gestión</v>
          </cell>
        </row>
        <row r="572">
          <cell r="A572" t="str">
            <v>Accion_1307</v>
          </cell>
          <cell r="B572" t="str">
            <v>Remitir memorando a las personas que tienen desactualizada la información para que actualicen la misma. (Observación: La acción se cumplirá una vez se encuentre actualizada la información del 100% de los servidores de planta).</v>
          </cell>
          <cell r="C572" t="str">
            <v>Desactualización del Directorio de información de servidores públicos y contratistas (Num 3.5. Resol 3564/2015)</v>
          </cell>
          <cell r="D572" t="str">
            <v>En Progreso</v>
          </cell>
          <cell r="E572">
            <v>0</v>
          </cell>
          <cell r="F572" t="str">
            <v>Interno</v>
          </cell>
          <cell r="G572" t="str">
            <v>Adriana Mabel Nino Acosta - paninoac1</v>
          </cell>
          <cell r="H572" t="str">
            <v>STRH - S.T. DE RECURSOS HUMANOS</v>
          </cell>
          <cell r="I572" t="str">
            <v>Paula Tatiana Arenas Gonzalez - pparenas1</v>
          </cell>
          <cell r="J572" t="str">
            <v>Jorge Enrique Sepulveda Afanador - pjsepulv1</v>
          </cell>
          <cell r="K572">
            <v>43102</v>
          </cell>
          <cell r="L572">
            <v>43434</v>
          </cell>
          <cell r="M572" t="str">
            <v>Gestión</v>
          </cell>
          <cell r="N572" t="str">
            <v>Gestión</v>
          </cell>
        </row>
        <row r="573">
          <cell r="A573" t="str">
            <v>Accion_1308</v>
          </cell>
          <cell r="B573" t="str">
            <v>Solicitar a la STRT para que en rango salarial se coloque "Ver Escala Salarial Vigente", con el fin que la información siempre se encuentre actualizada.</v>
          </cell>
          <cell r="C573" t="str">
            <v>Desactualización del Directorio de información de servidores públicos y contratistas (Num 3.5. Resol 3564/2015)</v>
          </cell>
          <cell r="D573" t="str">
            <v>Terminado</v>
          </cell>
          <cell r="E573">
            <v>100</v>
          </cell>
          <cell r="F573" t="str">
            <v>Interno</v>
          </cell>
          <cell r="G573" t="str">
            <v>Adriana Mabel Nino Acosta - paninoac1</v>
          </cell>
          <cell r="H573" t="str">
            <v>STRH - S.T. DE RECURSOS HUMANOS</v>
          </cell>
          <cell r="I573" t="str">
            <v>Paula Tatiana Arenas Gonzalez - pparenas1</v>
          </cell>
          <cell r="J573" t="str">
            <v>Jorge Enrique Sepulveda Afanador - pjsepulv1</v>
          </cell>
          <cell r="K573">
            <v>43102</v>
          </cell>
          <cell r="L573">
            <v>43189</v>
          </cell>
          <cell r="M573" t="str">
            <v>Gestión</v>
          </cell>
          <cell r="N573" t="str">
            <v>Gestión</v>
          </cell>
        </row>
        <row r="574">
          <cell r="A574" t="str">
            <v>Accion_1309</v>
          </cell>
          <cell r="B574" t="str">
            <v>Ajustar el webservice que ofrece la información a la aplicación web, tomando una fuente unificada y actualizada de información. (Un (1) webservice actualizado)</v>
          </cell>
          <cell r="C574" t="str">
            <v>Desactualización del Directorio de información de servidores públicos y contratistas (Num 3.5. Resol 3564/2015)</v>
          </cell>
          <cell r="D574" t="str">
            <v>En Progreso</v>
          </cell>
          <cell r="E574">
            <v>0</v>
          </cell>
          <cell r="F574" t="str">
            <v>Interno</v>
          </cell>
          <cell r="G574" t="str">
            <v>Adriana Mabel Nino Acosta - paninoac1</v>
          </cell>
          <cell r="H574" t="str">
            <v>STRT - S.T. DE RECURSOS TECNOLÓGICOS</v>
          </cell>
          <cell r="I574" t="str">
            <v>Leydy Yohana Pineda Afanador - plpineda2</v>
          </cell>
          <cell r="J574" t="str">
            <v>Carlos Alberto Lopez Narvaez - cclopezn1</v>
          </cell>
          <cell r="K574">
            <v>43191</v>
          </cell>
          <cell r="L574">
            <v>43404</v>
          </cell>
          <cell r="M574" t="str">
            <v>Gestión</v>
          </cell>
          <cell r="N574" t="str">
            <v>Gestión</v>
          </cell>
        </row>
        <row r="575">
          <cell r="A575" t="str">
            <v>Accion_1310</v>
          </cell>
          <cell r="B575" t="str">
            <v>Solicitar a OAC crear un espacio en el home del portal web del IDU para las convocatorias de participación ciudadana.</v>
          </cell>
          <cell r="C575" t="str">
            <v>No se encontró información relacionada con el numeral 2.3 Convocatorias de la Resolución 3564/2015</v>
          </cell>
          <cell r="D575" t="str">
            <v>Vencido</v>
          </cell>
          <cell r="E575">
            <v>75</v>
          </cell>
          <cell r="F575" t="str">
            <v>Interno</v>
          </cell>
          <cell r="G575" t="str">
            <v>Adriana Mabel Nino Acosta - paninoac1</v>
          </cell>
          <cell r="H575" t="str">
            <v>OAC - OFICINA ASESORA DE COMUNICACIONES</v>
          </cell>
          <cell r="I575" t="str">
            <v>Carlos Andres Espejo Osorio - pcespejo1</v>
          </cell>
          <cell r="J575" t="str">
            <v>Oscar Fabian Cortes Manrique - cocortes2</v>
          </cell>
          <cell r="K575">
            <v>43136</v>
          </cell>
          <cell r="L575">
            <v>43187</v>
          </cell>
          <cell r="M575" t="str">
            <v>Gestión</v>
          </cell>
          <cell r="N575" t="str">
            <v>Gestión</v>
          </cell>
        </row>
      </sheetData>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paninoac1/Documents/brrrrr/C&#225;lculo%20para%20Indicador%20PM%20Externo%204T.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Nohra Lucia Forero Cespedes" refreshedDate="43480.767171180552" createdVersion="5" refreshedVersion="5" minRefreshableVersion="3" recordCount="1045">
  <cacheSource type="worksheet">
    <worksheetSource ref="A1:J1048576" sheet="Base de Datos_Interno"/>
  </cacheSource>
  <cacheFields count="12">
    <cacheField name="Código Acción " numFmtId="0">
      <sharedItems containsBlank="1"/>
    </cacheField>
    <cacheField name="Acción " numFmtId="0">
      <sharedItems containsBlank="1" longText="1"/>
    </cacheField>
    <cacheField name="Hallazgo " numFmtId="0">
      <sharedItems containsBlank="1"/>
    </cacheField>
    <cacheField name="Estado " numFmtId="0">
      <sharedItems containsBlank="1" count="9">
        <s v="Cerrado"/>
        <s v="Cancelada"/>
        <s v="Terminado"/>
        <s v="Rechazada"/>
        <s v="Vencido"/>
        <s v="En Progreso"/>
        <s v="Por Aprobar"/>
        <m/>
        <s v="Aprobada" u="1"/>
      </sharedItems>
    </cacheField>
    <cacheField name="Tipo Plan " numFmtId="0">
      <sharedItems containsBlank="1" count="3">
        <s v="Interno"/>
        <m/>
        <s v="Contraloría de Bogotá" u="1"/>
      </sharedItems>
    </cacheField>
    <cacheField name="Auditor " numFmtId="0">
      <sharedItems containsBlank="1"/>
    </cacheField>
    <cacheField name="Dependencia " numFmtId="0">
      <sharedItems containsBlank="1" count="34">
        <s v="STRF - S.T. DE RECURSOS FISICOS"/>
        <s v="STRT - S.T. DE RECURSOS TECNOLÓGICOS"/>
        <s v="OAP - OFICINA ASESORA DE PLANEACIÓN"/>
        <s v="STMST - S.T. DE MANTENIMIENTO SUBSISTEMA TRANSPO"/>
        <s v="DTD - DIRECCIÓN TÉCNICA DE DISEÑO DE PROYECTOS"/>
        <s v="STRH - S.T. DE RECURSOS HUMANOS"/>
        <s v="DTGC - DIRECCIÓN TÉCNICA DE GESTION CONTRACTUAL"/>
        <s v="SGI - SUBDIRECCIÓN GENERAL DE INFRAESTRUCTURA"/>
        <s v="STEST - S.T. EJECUCIÓN SUBSISTEMA TRANSPORTE"/>
        <s v="STTR - S.T. DE TESORERIA Y RECAUDO"/>
        <s v="DTP - DIRECCIÓN TÉCNICA DE PROYECTOS"/>
        <s v="DTDP - DIRECCIÓN TÉCNICA DE PREDIOS"/>
        <s v="OTC - OFICINA ATENCIÓN AL CIUDADANO"/>
        <s v="SGDU - SUBDIRECCIÓN GENERAL DESARROLLO URBANO"/>
        <s v="SGJ - SUBDIRECCIÓN GENERAL JURIDICA"/>
        <s v="DTGJ - DIRECCIÓN TÉCNICA DE GESTIÓN JUDICIAL"/>
        <s v="OCI - OFICINA DE CONTROL INTERNO"/>
        <s v="DTC - DIRECCIÓN TÉCNICA DE CONSTRUCCIONES"/>
        <s v="STOP - S.T. DE OPERACIONES"/>
        <s v="STESV - S. T. DE EJECUCIÓN SUBSISTEMA VIAL"/>
        <s v="DTAV - DIRECCIÓN TÉCNICA APOYO ALA VALORIZACION"/>
        <s v="STJEF - S.T. JURIDICA Y EJECUCIONES FISCALES"/>
        <s v="OCD - OFICINA DE CONTROL DISCIPLINARIO"/>
        <s v="OAC - OFICINA ASESORA DE COMUNICACIONES"/>
        <s v="DTAI - D. TÉCNICA DE ADMON INFRAESTRUCTURA"/>
        <s v="DTPS - DIRECCIÓN TÉCNICA DE PROCESOS SELECTIVOS"/>
        <s v="STPC - S.T. PRESUPUESTO Y CONTABLILIDAD"/>
        <s v="DTM - DIRECCIÓN TÉCNICA DE MANTENIMIENTO"/>
        <s v="DTE - DIRECCIÓN TÉCNICA ESTRATEGICA"/>
        <s v="STMSV - S.T. DE MANTENIMIENTO SUBSISTEMA VIAL"/>
        <s v="SGGC - SUBDIRECCIÓN GENERAL DE GESTIÓN CORPORATIVA"/>
        <m/>
        <s v="DG - DIRECCIÓN GENERAL" u="1"/>
        <s v="DTAF - DIRECCIÓN TÉC ADMINISTRATIVA Y FINANCIER" u="1"/>
      </sharedItems>
    </cacheField>
    <cacheField name="Jefe de Dependencia" numFmtId="0">
      <sharedItems containsBlank="1"/>
    </cacheField>
    <cacheField name="Facilitador" numFmtId="0">
      <sharedItems containsBlank="1"/>
    </cacheField>
    <cacheField name="Fecha Inicio " numFmtId="0">
      <sharedItems containsNonDate="0" containsDate="1" containsString="0" containsBlank="1" minDate="2013-08-01T00:00:00" maxDate="2019-02-05T00:00:00"/>
    </cacheField>
    <cacheField name="Fecha Fin " numFmtId="0">
      <sharedItems containsNonDate="0" containsDate="1" containsString="0" containsBlank="1" minDate="2013-05-30T00:00:00" maxDate="2019-12-01T00:00:00" count="243">
        <d v="2016-12-31T00:00:00"/>
        <d v="2016-06-30T00:00:00"/>
        <d v="2015-11-15T00:00:00"/>
        <d v="2015-03-02T00:00:00"/>
        <d v="2016-04-30T00:00:00"/>
        <d v="2015-11-30T00:00:00"/>
        <d v="2015-12-31T00:00:00"/>
        <d v="2017-10-30T00:00:00"/>
        <d v="2015-07-31T00:00:00"/>
        <d v="2015-10-31T00:00:00"/>
        <d v="2016-01-29T00:00:00"/>
        <d v="2015-07-16T00:00:00"/>
        <d v="2015-10-14T00:00:00"/>
        <d v="2016-03-20T00:00:00"/>
        <d v="2016-01-31T00:00:00"/>
        <d v="2015-08-30T00:00:00"/>
        <d v="2015-07-30T00:00:00"/>
        <d v="2016-09-01T00:00:00"/>
        <d v="2016-02-10T00:00:00"/>
        <d v="2016-07-15T00:00:00"/>
        <d v="2016-10-30T00:00:00"/>
        <d v="2017-02-25T00:00:00"/>
        <d v="2016-08-30T00:00:00"/>
        <d v="2017-09-30T00:00:00"/>
        <d v="2016-12-20T00:00:00"/>
        <d v="2016-10-28T00:00:00"/>
        <d v="2015-08-28T00:00:00"/>
        <d v="2015-08-18T00:00:00"/>
        <d v="2015-05-29T00:00:00"/>
        <d v="2015-06-30T00:00:00"/>
        <d v="2016-10-31T00:00:00"/>
        <d v="2016-09-30T00:00:00"/>
        <d v="2016-07-30T00:00:00"/>
        <d v="2016-12-30T00:00:00"/>
        <d v="2016-12-01T00:00:00"/>
        <d v="2015-12-15T00:00:00"/>
        <d v="2015-11-04T00:00:00"/>
        <d v="2016-01-30T00:00:00"/>
        <d v="2016-02-28T00:00:00"/>
        <d v="2016-03-15T00:00:00"/>
        <d v="2015-08-31T00:00:00"/>
        <d v="2016-05-31T00:00:00"/>
        <d v="2017-01-02T00:00:00"/>
        <d v="2016-11-25T00:00:00"/>
        <d v="2017-06-24T00:00:00"/>
        <d v="2016-09-29T00:00:00"/>
        <d v="2016-12-15T00:00:00"/>
        <d v="2016-05-25T00:00:00"/>
        <d v="2016-07-25T00:00:00"/>
        <d v="2016-11-30T00:00:00"/>
        <d v="2016-02-29T00:00:00"/>
        <d v="2015-12-28T00:00:00"/>
        <d v="2016-06-28T00:00:00"/>
        <d v="2017-05-30T00:00:00"/>
        <d v="2017-02-28T00:00:00"/>
        <d v="2016-09-08T00:00:00"/>
        <d v="2017-03-31T00:00:00"/>
        <d v="2017-08-01T00:00:00"/>
        <d v="2016-05-12T00:00:00"/>
        <d v="2016-09-12T00:00:00"/>
        <d v="2017-04-05T00:00:00"/>
        <d v="2017-03-08T00:00:00"/>
        <d v="2016-10-08T00:00:00"/>
        <d v="2016-12-27T00:00:00"/>
        <d v="2017-06-30T00:00:00"/>
        <d v="2017-03-30T00:00:00"/>
        <d v="2017-12-31T00:00:00"/>
        <d v="2017-01-15T00:00:00"/>
        <d v="2017-01-31T00:00:00"/>
        <d v="2017-07-30T00:00:00"/>
        <d v="2017-01-30T00:00:00"/>
        <d v="2017-12-09T00:00:00"/>
        <d v="2017-04-30T00:00:00"/>
        <d v="2017-05-31T00:00:00"/>
        <d v="2018-12-31T00:00:00"/>
        <d v="2017-12-01T00:00:00"/>
        <d v="2017-04-24T00:00:00"/>
        <d v="2017-07-24T00:00:00"/>
        <d v="2017-03-15T00:00:00"/>
        <d v="2017-12-11T00:00:00"/>
        <d v="2017-06-15T00:00:00"/>
        <d v="2017-08-30T00:00:00"/>
        <d v="2017-02-20T00:00:00"/>
        <d v="2017-07-11T00:00:00"/>
        <d v="2017-04-15T00:00:00"/>
        <d v="2017-11-30T00:00:00"/>
        <d v="2017-12-22T00:00:00"/>
        <d v="2018-01-31T00:00:00"/>
        <d v="2017-04-01T00:00:00"/>
        <d v="2017-04-03T00:00:00"/>
        <d v="2017-03-23T00:00:00"/>
        <d v="2017-07-31T00:00:00"/>
        <d v="2017-03-16T00:00:00"/>
        <d v="2018-02-09T00:00:00"/>
        <d v="2017-03-28T00:00:00"/>
        <d v="2018-05-31T00:00:00"/>
        <d v="2017-09-05T00:00:00"/>
        <d v="2017-11-04T00:00:00"/>
        <d v="2018-02-14T00:00:00"/>
        <d v="2018-06-30T00:00:00"/>
        <d v="2018-05-08T00:00:00"/>
        <d v="2017-07-15T00:00:00"/>
        <d v="2017-06-29T00:00:00"/>
        <d v="2017-10-06T00:00:00"/>
        <d v="2018-02-28T00:00:00"/>
        <d v="2017-12-29T00:00:00"/>
        <d v="2017-09-11T00:00:00"/>
        <d v="2018-07-07T00:00:00"/>
        <d v="2017-09-29T00:00:00"/>
        <d v="2017-08-29T00:00:00"/>
        <d v="2017-08-31T00:00:00"/>
        <d v="2017-09-15T00:00:00"/>
        <d v="2017-08-15T00:00:00"/>
        <d v="2018-04-30T00:00:00"/>
        <d v="2017-10-11T00:00:00"/>
        <d v="2017-10-31T00:00:00"/>
        <d v="2018-08-18T00:00:00"/>
        <d v="2017-12-04T00:00:00"/>
        <d v="2018-02-15T00:00:00"/>
        <d v="2017-09-19T00:00:00"/>
        <d v="2017-01-19T00:00:00"/>
        <d v="2016-12-18T00:00:00"/>
        <d v="2017-10-19T00:00:00"/>
        <d v="2018-12-21T00:00:00"/>
        <d v="2018-03-31T00:00:00"/>
        <d v="2018-10-31T00:00:00"/>
        <d v="2018-09-30T00:00:00"/>
        <d v="2017-11-16T00:00:00"/>
        <d v="2018-07-30T00:00:00"/>
        <d v="2019-03-31T00:00:00"/>
        <d v="2018-10-26T00:00:00"/>
        <d v="2018-10-25T00:00:00"/>
        <d v="2018-05-30T00:00:00"/>
        <d v="2017-12-30T00:00:00"/>
        <d v="2018-03-30T00:00:00"/>
        <d v="2018-10-30T00:00:00"/>
        <d v="2018-01-30T00:00:00"/>
        <d v="2018-07-31T00:00:00"/>
        <d v="2018-12-30T00:00:00"/>
        <d v="2018-04-27T00:00:00"/>
        <d v="2017-12-28T00:00:00"/>
        <d v="2017-12-15T00:00:00"/>
        <d v="2017-12-20T00:00:00"/>
        <d v="2017-11-15T00:00:00"/>
        <d v="2018-03-15T00:00:00"/>
        <d v="2018-08-31T00:00:00"/>
        <d v="2018-01-20T00:00:00"/>
        <d v="2017-11-17T00:00:00"/>
        <d v="2018-08-30T00:00:00"/>
        <d v="2019-02-11T00:00:00"/>
        <d v="2018-05-15T00:00:00"/>
        <d v="2018-11-26T00:00:00"/>
        <d v="2017-12-26T00:00:00"/>
        <d v="2018-07-26T00:00:00"/>
        <d v="2018-04-15T00:00:00"/>
        <d v="2018-01-15T00:00:00"/>
        <d v="2018-11-23T00:00:00"/>
        <d v="2018-07-15T00:00:00"/>
        <d v="2018-03-01T00:00:00"/>
        <d v="2018-02-25T00:00:00"/>
        <d v="2018-08-14T00:00:00"/>
        <d v="2018-12-10T00:00:00"/>
        <d v="2018-12-11T00:00:00"/>
        <d v="2018-12-27T00:00:00"/>
        <d v="2018-06-29T00:00:00"/>
        <d v="2018-03-28T00:00:00"/>
        <d v="2018-08-17T00:00:00"/>
        <d v="2018-08-15T00:00:00"/>
        <d v="2019-01-31T00:00:00"/>
        <d v="2018-11-30T00:00:00"/>
        <d v="2018-12-14T00:00:00"/>
        <d v="2018-10-15T00:00:00"/>
        <d v="2018-12-28T00:00:00"/>
        <d v="2018-09-21T00:00:00"/>
        <d v="2019-09-10T00:00:00"/>
        <d v="2019-02-28T00:00:00"/>
        <d v="2019-07-19T00:00:00"/>
        <d v="2018-11-16T00:00:00"/>
        <d v="2019-04-30T00:00:00"/>
        <d v="2019-01-30T00:00:00"/>
        <d v="2019-06-30T00:00:00"/>
        <d v="2019-02-02T00:00:00"/>
        <d v="2018-12-01T00:00:00"/>
        <d v="2018-09-26T00:00:00"/>
        <d v="2018-09-28T00:00:00"/>
        <d v="2019-09-07T00:00:00"/>
        <d v="2018-10-10T00:00:00"/>
        <d v="2019-04-28T00:00:00"/>
        <d v="2019-07-31T00:00:00"/>
        <d v="2019-10-30T00:00:00"/>
        <d v="2019-03-19T00:00:00"/>
        <d v="2018-12-15T00:00:00"/>
        <d v="2019-03-30T00:00:00"/>
        <d v="2019-11-30T00:00:00"/>
        <d v="2019-05-04T00:00:00"/>
        <m/>
        <d v="2015-12-02T00:00:00" u="1"/>
        <d v="2017-11-23T00:00:00" u="1"/>
        <d v="2014-10-30T00:00:00" u="1"/>
        <d v="2015-10-30T00:00:00" u="1"/>
        <d v="2018-02-02T00:00:00" u="1"/>
        <d v="2018-03-07T00:00:00" u="1"/>
        <d v="2013-09-30T00:00:00" u="1"/>
        <d v="2017-07-01T00:00:00" u="1"/>
        <d v="2016-06-08T00:00:00" u="1"/>
        <d v="2016-03-31T00:00:00" u="1"/>
        <d v="2014-12-19T00:00:00" u="1"/>
        <d v="2016-12-19T00:00:00" u="1"/>
        <d v="2014-12-31T00:00:00" u="1"/>
        <d v="2015-08-04T00:00:00" u="1"/>
        <d v="2014-05-20T00:00:00" u="1"/>
        <d v="2015-04-15T00:00:00" u="1"/>
        <d v="2018-02-05T00:00:00" u="1"/>
        <d v="2018-07-18T00:00:00" u="1"/>
        <d v="2015-01-31T00:00:00" u="1"/>
        <d v="2014-06-11T00:00:00" u="1"/>
        <d v="2018-06-18T00:00:00" u="1"/>
        <d v="2014-06-30T00:00:00" u="1"/>
        <d v="2013-08-14T00:00:00" u="1"/>
        <d v="2013-05-30T00:00:00" u="1"/>
        <d v="2015-05-23T00:00:00" u="1"/>
        <d v="2015-09-24T00:00:00" u="1"/>
        <d v="2016-03-06T00:00:00" u="1"/>
        <d v="2015-04-30T00:00:00" u="1"/>
        <d v="2014-08-31T00:00:00" u="1"/>
        <d v="2018-11-15T00:00:00" u="1"/>
        <d v="2016-08-31T00:00:00" u="1"/>
        <d v="2018-10-03T00:00:00" u="1"/>
        <d v="2016-09-10T00:00:00" u="1"/>
        <d v="2017-10-15T00:00:00" u="1"/>
        <d v="2016-03-30T00:00:00" u="1"/>
        <d v="2014-12-18T00:00:00" u="1"/>
        <d v="2016-07-31T00:00:00" u="1"/>
        <d v="2017-03-04T00:00:00" u="1"/>
        <d v="2015-10-01T00:00:00" u="1"/>
        <d v="2014-10-20T00:00:00" u="1"/>
        <d v="2015-12-30T00:00:00" u="1"/>
        <d v="2015-05-19T00:00:00" u="1"/>
        <d v="2015-08-15T00:00:00" u="1"/>
        <d v="2017-06-05T00:00:00" u="1"/>
        <d v="2016-02-16T00:00:00" u="1"/>
        <d v="2014-07-22T00:00:00" u="1"/>
        <d v="2017-09-20T00:00:00" u="1"/>
      </sharedItems>
    </cacheField>
    <cacheField name="% de Avance" numFmtId="0">
      <sharedItems containsString="0" containsBlank="1" containsNumber="1" containsInteger="1" minValue="0" maxValue="1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ohra Lucia Forero Cespedes" refreshedDate="43473.656376041668" createdVersion="5" refreshedVersion="5" minRefreshableVersion="3" recordCount="549">
  <cacheSource type="worksheet">
    <worksheetSource ref="A1:L1048576" sheet="Base de Datos EXTERNOS" r:id="rId2"/>
  </cacheSource>
  <cacheFields count="12">
    <cacheField name="Código Acción " numFmtId="0">
      <sharedItems containsBlank="1"/>
    </cacheField>
    <cacheField name="Acción " numFmtId="0">
      <sharedItems containsBlank="1" longText="1"/>
    </cacheField>
    <cacheField name="Hallazgo " numFmtId="0">
      <sharedItems containsBlank="1"/>
    </cacheField>
    <cacheField name="Estado " numFmtId="0">
      <sharedItems containsBlank="1" count="9">
        <s v="Cancelada"/>
        <s v="Cerrado"/>
        <s v="Terminado"/>
        <s v="Vencido"/>
        <s v="En Progreso"/>
        <s v="Aprobada"/>
        <s v="Por Aprobar"/>
        <m/>
        <s v="Rechazada" u="1"/>
      </sharedItems>
    </cacheField>
    <cacheField name="Tipo Plan " numFmtId="0">
      <sharedItems containsBlank="1" count="3">
        <s v="Contraloría de Bogotá"/>
        <m/>
        <s v="Interno" u="1"/>
      </sharedItems>
    </cacheField>
    <cacheField name="Auditor " numFmtId="0">
      <sharedItems containsBlank="1"/>
    </cacheField>
    <cacheField name="Dependencia " numFmtId="0">
      <sharedItems containsBlank="1" count="34">
        <s v="SGI - SUBDIRECCIÓN GENERAL DE INFRAESTRUCTURA"/>
        <s v="DTC - DIRECCIÓN TÉCNICA DE CONSTRUCCIONES"/>
        <s v="SGDU - SUBDIRECCIÓN GENERAL DESARROLLO URBANO"/>
        <s v="DTAI - D. TÉCNICA DE ADMON INFRAESTRUCTURA"/>
        <s v="DTDP - DIRECCIÓN TÉCNICA DE PREDIOS"/>
        <s v="DTE - DIRECCIÓN TÉCNICA ESTRATEGICA"/>
        <s v="DTP - DIRECCIÓN TÉCNICA DE PROYECTOS"/>
        <s v="DTGC - DIRECCIÓN TÉCNICA DE GESTION CONTRACTUAL"/>
        <s v="DTAV - DIRECCIÓN TÉCNICA APOYO ALA VALORIZACION"/>
        <s v="DTD - DIRECCIÓN TÉCNICA DE DISEÑO DE PROYECTOS"/>
        <s v="DTM - DIRECCIÓN TÉCNICA DE MANTENIMIENTO"/>
        <s v="STOP - S.T. DE OPERACIONES"/>
        <s v="STPC - S.T. PRESUPUESTO Y CONTABLILIDAD"/>
        <s v="DG - DIRECCIÓN GENERAL"/>
        <s v="OAP - OFICINA ASESORA DE PLANEACIÓN"/>
        <s v="SGGC - SUBDIRECCIÓN GENERAL DE GESTIÓN CORPORATIVA"/>
        <s v="STRT - S.T. DE RECURSOS TECNOLÓGICOS"/>
        <s v="DTGJ - DIRECCIÓN TÉCNICA DE GESTIÓN JUDICIAL"/>
        <s v="OCI - OFICINA DE CONTROL INTERNO"/>
        <s v="DTPS - DIRECCIÓN TÉCNICA DE PROCESOS SELECTIVOS"/>
        <s v="DTAF - DIRECCIÓN TÉC ADMINISTRATIVA Y FINANCIER"/>
        <s v="SGJ - SUBDIRECCIÓN GENERAL JURIDICA"/>
        <s v="STRF - S.T. DE RECURSOS FISICOS"/>
        <s v="STEST - S.T. EJECUCIÓN SUBSISTEMA TRANSPORTE"/>
        <s v="STRH - S.T. DE RECURSOS HUMANOS"/>
        <s v="STTR - S.T. DE TESORERIA Y RECAUDO"/>
        <s v="OTC - OFICINA ATENCIÓN AL CIUDADANO"/>
        <s v="STMSV - S.T. DE MANTENIMIENTO SUBSISTEMA VIAL"/>
        <m/>
        <s v="OAC - OFICINA ASESORA DE COMUNICACIONES" u="1"/>
        <s v="STJEF - S.T. JURIDICA Y EJECUCIONES FISCALES" u="1"/>
        <s v="STESV - S. T. DE EJECUCIÓN SUBSISTEMA VIAL" u="1"/>
        <s v="OCD - OFICINA DE CONTROL DISCIPLINARIO" u="1"/>
        <s v="STMST - S.T. DE MANTENIMIENTO SUBSISTEMA TRANSPO" u="1"/>
      </sharedItems>
    </cacheField>
    <cacheField name="Jefe de Dependencia" numFmtId="0">
      <sharedItems containsBlank="1"/>
    </cacheField>
    <cacheField name="Facilitador" numFmtId="0">
      <sharedItems containsBlank="1"/>
    </cacheField>
    <cacheField name="Fecha Inicio " numFmtId="0">
      <sharedItems containsNonDate="0" containsDate="1" containsString="0" containsBlank="1" minDate="2010-08-31T00:00:00" maxDate="2018-10-16T00:00:00"/>
    </cacheField>
    <cacheField name="Fecha Fin " numFmtId="0">
      <sharedItems containsNonDate="0" containsDate="1" containsString="0" containsBlank="1" minDate="2013-05-30T00:00:00" maxDate="2019-10-08T00:00:00" count="224">
        <d v="2013-09-30T00:00:00"/>
        <d v="2013-05-30T00:00:00"/>
        <d v="2013-08-14T00:00:00"/>
        <d v="2014-06-11T00:00:00"/>
        <d v="2014-10-20T00:00:00"/>
        <d v="2014-10-30T00:00:00"/>
        <d v="2014-12-19T00:00:00"/>
        <d v="2014-12-18T00:00:00"/>
        <d v="2014-06-30T00:00:00"/>
        <d v="2014-05-20T00:00:00"/>
        <d v="2014-12-31T00:00:00"/>
        <d v="2015-01-31T00:00:00"/>
        <d v="2015-05-19T00:00:00"/>
        <d v="2015-05-23T00:00:00"/>
        <d v="2014-08-31T00:00:00"/>
        <d v="2014-07-22T00:00:00"/>
        <d v="2015-09-24T00:00:00"/>
        <d v="2015-04-30T00:00:00"/>
        <d v="2015-08-31T00:00:00"/>
        <d v="2015-08-04T00:00:00"/>
        <d v="2015-12-31T00:00:00"/>
        <d v="2015-10-30T00:00:00"/>
        <d v="2015-12-30T00:00:00"/>
        <d v="2015-12-02T00:00:00"/>
        <d v="2015-08-15T00:00:00"/>
        <d v="2015-10-31T00:00:00"/>
        <d v="2015-10-01T00:00:00"/>
        <d v="2015-08-30T00:00:00"/>
        <d v="2016-06-08T00:00:00"/>
        <d v="2015-04-15T00:00:00"/>
        <d v="2016-01-31T00:00:00"/>
        <d v="2016-08-30T00:00:00"/>
        <d v="2016-03-31T00:00:00"/>
        <d v="2016-06-30T00:00:00"/>
        <d v="2015-11-30T00:00:00"/>
        <d v="2016-09-30T00:00:00"/>
        <d v="2016-02-28T00:00:00"/>
        <d v="2016-12-31T00:00:00"/>
        <d v="2016-03-06T00:00:00"/>
        <d v="2016-02-16T00:00:00"/>
        <d v="2016-03-30T00:00:00"/>
        <d v="2016-09-10T00:00:00"/>
        <d v="2016-04-30T00:00:00"/>
        <d v="2016-08-31T00:00:00"/>
        <d v="2017-06-30T00:00:00"/>
        <d v="2016-07-31T00:00:00"/>
        <d v="2017-04-30T00:00:00"/>
        <d v="2016-12-30T00:00:00"/>
        <d v="2017-01-31T00:00:00"/>
        <d v="2016-07-30T00:00:00"/>
        <d v="2016-12-19T00:00:00"/>
        <d v="2016-12-01T00:00:00"/>
        <d v="2016-11-30T00:00:00"/>
        <d v="2016-10-08T00:00:00"/>
        <d v="2017-09-15T00:00:00"/>
        <d v="2017-06-05T00:00:00"/>
        <d v="2017-11-23T00:00:00"/>
        <d v="2017-03-04T00:00:00"/>
        <d v="2017-03-31T00:00:00"/>
        <d v="2017-12-31T00:00:00"/>
        <d v="2018-02-05T00:00:00"/>
        <d v="2018-01-31T00:00:00"/>
        <d v="2017-03-30T00:00:00"/>
        <d v="2017-07-01T00:00:00"/>
        <d v="2017-09-20T00:00:00"/>
        <d v="2017-07-31T00:00:00"/>
        <d v="2018-06-30T00:00:00"/>
        <d v="2017-12-15T00:00:00"/>
        <d v="2018-10-18T00:00:00"/>
        <d v="2018-01-15T00:00:00"/>
        <d v="2018-06-18T00:00:00"/>
        <d v="2017-10-15T00:00:00"/>
        <d v="2018-07-18T00:00:00"/>
        <d v="2018-02-28T00:00:00"/>
        <d v="2018-03-30T00:00:00"/>
        <d v="2018-03-07T00:00:00"/>
        <d v="2018-10-25T00:00:00"/>
        <d v="2018-02-02T00:00:00"/>
        <d v="2018-10-30T00:00:00"/>
        <d v="2018-11-30T00:00:00"/>
        <d v="2018-06-01T00:00:00"/>
        <d v="2018-03-31T00:00:00"/>
        <d v="2019-06-30T00:00:00"/>
        <d v="2018-12-31T00:00:00"/>
        <d v="2019-03-31T00:00:00"/>
        <d v="2019-01-01T00:00:00"/>
        <d v="2018-09-30T00:00:00"/>
        <d v="2019-04-30T00:00:00"/>
        <d v="2018-09-28T00:00:00"/>
        <d v="2019-03-30T00:00:00"/>
        <d v="2019-01-31T00:00:00"/>
        <d v="2018-10-10T00:00:00"/>
        <d v="2019-02-15T00:00:00"/>
        <d v="2019-10-07T00:00:00"/>
        <d v="2019-02-28T00:00:00"/>
        <m/>
        <d v="2016-05-31T00:00:00" u="1"/>
        <d v="2017-11-30T00:00:00" u="1"/>
        <d v="2018-01-30T00:00:00" u="1"/>
        <d v="2017-05-31T00:00:00" u="1"/>
        <d v="2017-11-04T00:00:00" u="1"/>
        <d v="2015-12-28T00:00:00" u="1"/>
        <d v="2017-12-09T00:00:00" u="1"/>
        <d v="2018-02-09T00:00:00" u="1"/>
        <d v="2018-05-31T00:00:00" u="1"/>
        <d v="2016-07-15T00:00:00" u="1"/>
        <d v="2017-02-28T00:00:00" u="1"/>
        <d v="2017-08-01T00:00:00" u="1"/>
        <d v="2017-07-15T00:00:00" u="1"/>
        <d v="2017-12-28T00:00:00" u="1"/>
        <d v="2018-11-23T00:00:00" u="1"/>
        <d v="2017-06-29T00:00:00" u="1"/>
        <d v="2017-10-11T00:00:00" u="1"/>
        <d v="2018-07-15T00:00:00" u="1"/>
        <d v="2016-10-30T00:00:00" u="1"/>
        <d v="2017-11-16T00:00:00" u="1"/>
        <d v="2018-06-29T00:00:00" u="1"/>
        <d v="2017-10-30T00:00:00" u="1"/>
        <d v="2017-04-05T00:00:00" u="1"/>
        <d v="2015-05-29T00:00:00" u="1"/>
        <d v="2018-02-14T00:00:00" u="1"/>
        <d v="2017-01-02T00:00:00" u="1"/>
        <d v="2017-04-24T00:00:00" u="1"/>
        <d v="2017-06-15T00:00:00" u="1"/>
        <d v="2017-09-11T00:00:00" u="1"/>
        <d v="2015-08-18T00:00:00" u="1"/>
        <d v="2017-09-30T00:00:00" u="1"/>
        <d v="2017-12-26T00:00:00" u="1"/>
        <d v="2016-10-28T00:00:00" u="1"/>
        <d v="2018-08-18T00:00:00" u="1"/>
        <d v="2016-07-25T00:00:00" u="1"/>
        <d v="2018-05-15T00:00:00" u="1"/>
        <d v="2017-04-03T00:00:00" u="1"/>
        <d v="2017-08-30T00:00:00" u="1"/>
        <d v="2015-10-14T00:00:00" u="1"/>
        <d v="2018-05-08T00:00:00" u="1"/>
        <d v="2018-08-30T00:00:00" u="1"/>
        <d v="2018-11-26T00:00:00" u="1"/>
        <d v="2017-01-19T00:00:00" u="1"/>
        <d v="2017-04-15T00:00:00" u="1"/>
        <d v="2015-07-30T00:00:00" u="1"/>
        <d v="2017-07-11T00:00:00" u="1"/>
        <d v="2018-04-15T00:00:00" u="1"/>
        <d v="2017-07-30T00:00:00" u="1"/>
        <d v="2018-07-30T00:00:00" u="1"/>
        <d v="2015-08-28T00:00:00" u="1"/>
        <d v="2016-02-10T00:00:00" u="1"/>
        <d v="2018-10-26T00:00:00" u="1"/>
        <d v="2016-03-15T00:00:00" u="1"/>
        <d v="2017-04-01T00:00:00" u="1"/>
        <d v="2018-04-27T00:00:00" u="1"/>
        <d v="2015-07-16T00:00:00" u="1"/>
        <d v="2016-02-29T00:00:00" u="1"/>
        <d v="2017-03-15T00:00:00" u="1"/>
        <d v="2017-10-19T00:00:00" u="1"/>
        <d v="2015-06-30T00:00:00" u="1"/>
        <d v="2016-05-25T00:00:00" u="1"/>
        <d v="2018-03-15T00:00:00" u="1"/>
        <d v="2018-12-10T00:00:00" u="1"/>
        <d v="2017-12-29T00:00:00" u="1"/>
        <d v="2017-03-08T00:00:00" u="1"/>
        <d v="2016-10-31T00:00:00" u="1"/>
        <d v="2017-11-17T00:00:00" u="1"/>
        <d v="2017-10-31T00:00:00" u="1"/>
        <d v="2017-12-22T00:00:00" u="1"/>
        <d v="2015-12-15T00:00:00" u="1"/>
        <d v="2018-10-31T00:00:00" u="1"/>
        <d v="2016-01-29T00:00:00" u="1"/>
        <d v="2016-03-20T00:00:00" u="1"/>
        <d v="2016-12-15T00:00:00" u="1"/>
        <d v="2017-09-19T00:00:00" u="1"/>
        <d v="2018-03-01T00:00:00" u="1"/>
        <d v="2018-08-14T00:00:00" u="1"/>
        <d v="2018-02-15T00:00:00" u="1"/>
        <d v="2016-09-12T00:00:00" u="1"/>
        <d v="2017-05-30T00:00:00" u="1"/>
        <d v="2018-05-30T00:00:00" u="1"/>
        <d v="2016-12-27T00:00:00" u="1"/>
        <d v="2015-11-15T00:00:00" u="1"/>
        <d v="2016-06-28T00:00:00" u="1"/>
        <d v="2017-09-05T00:00:00" u="1"/>
        <d v="2017-01-15T00:00:00" u="1"/>
        <d v="2017-12-01T00:00:00" u="1"/>
        <d v="2018-12-27T00:00:00" u="1"/>
        <d v="2016-12-20T00:00:00" u="1"/>
        <d v="2017-02-20T00:00:00" u="1"/>
        <d v="2017-11-15T00:00:00" u="1"/>
        <d v="2017-12-20T00:00:00" u="1"/>
        <d v="2018-07-07T00:00:00" u="1"/>
        <d v="2018-04-30T00:00:00" u="1"/>
        <d v="2018-10-03T00:00:00" u="1"/>
        <d v="2017-08-31T00:00:00" u="1"/>
        <d v="2018-07-26T00:00:00" u="1"/>
        <d v="2018-08-31T00:00:00" u="1"/>
        <d v="2016-09-29T00:00:00" u="1"/>
        <d v="2017-02-25T00:00:00" u="1"/>
        <d v="2017-09-29T00:00:00" u="1"/>
        <d v="2018-01-20T00:00:00" u="1"/>
        <d v="2015-07-31T00:00:00" u="1"/>
        <d v="2018-02-25T00:00:00" u="1"/>
        <d v="2016-12-18T00:00:00" u="1"/>
        <d v="2017-03-23T00:00:00" u="1"/>
        <d v="2018-07-31T00:00:00" u="1"/>
        <d v="2017-07-24T00:00:00" u="1"/>
        <d v="2016-11-25T00:00:00" u="1"/>
        <d v="2017-03-16T00:00:00" u="1"/>
        <d v="2017-08-29T00:00:00" u="1"/>
        <d v="2017-12-11T00:00:00" u="1"/>
        <d v="2016-09-08T00:00:00" u="1"/>
        <d v="2018-12-11T00:00:00" u="1"/>
        <d v="2017-12-30T00:00:00" u="1"/>
        <d v="2017-12-04T00:00:00" u="1"/>
        <d v="2018-12-30T00:00:00" u="1"/>
        <d v="2015-03-02T00:00:00" u="1"/>
        <d v="2016-09-01T00:00:00" u="1"/>
        <d v="2017-03-28T00:00:00" u="1"/>
        <d v="2017-06-24T00:00:00" u="1"/>
        <d v="2017-08-15T00:00:00" u="1"/>
        <d v="2017-10-06T00:00:00" u="1"/>
        <d v="2018-03-28T00:00:00" u="1"/>
        <d v="2016-01-30T00:00:00" u="1"/>
        <d v="2016-05-12T00:00:00" u="1"/>
        <d v="2015-11-04T00:00:00" u="1"/>
        <d v="2017-01-30T00:00:00" u="1"/>
      </sharedItems>
    </cacheField>
    <cacheField name="% de Avance" numFmtId="0">
      <sharedItems containsString="0" containsBlank="1" containsNumber="1" containsInteger="1" minValue="0"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45">
  <r>
    <s v="Accion_179"/>
    <s v="Elaborar y ejecutar un plan de mantenimiento preventivo y correctivo del mobiliario de las sedes administrativas del IDU. Realizar la ejecución del plan en dos fases"/>
    <s v="NUMERO DE SALIDAS POR CARGA DE OCUPACION"/>
    <x v="0"/>
    <x v="0"/>
    <s v="Consuelo Mercedes Russi Suarez - ccrussis1"/>
    <x v="0"/>
    <s v="Gloria Patricia Castano Echeverry - pgcastan1"/>
    <s v="Jhoan Estiven Matallana Torres - cjmatall1"/>
    <d v="2013-08-01T00:00:00"/>
    <x v="0"/>
    <n v="100"/>
  </r>
  <r>
    <s v="Accion_180"/>
    <s v="Se deben realizar desarrollos sobre los sistemas para la nueva interface , que incluyan pruebas y puesta en prducción."/>
    <s v="Inconsistencia del concepto prima de navidad con corte al 31/12/2012 reportado por nómina en el sistema de información Kactus y lo contabilizado por STPC en el sistema de información Stone."/>
    <x v="0"/>
    <x v="0"/>
    <s v="Juan Pedro Buitrago Echeverry - pjbuitra1"/>
    <x v="1"/>
    <s v="Leydy Yohana Pineda Afanador - plpineda2"/>
    <s v="Hector Andres Mafla Trujillo - phmaflat1"/>
    <d v="2013-09-30T00:00:00"/>
    <x v="1"/>
    <n v="100"/>
  </r>
  <r>
    <s v="Accion_181"/>
    <s v="Crear un documento que permita establecer una metodología para la identificación, gestión y manejo de alertas a los riesgos de corrupción de la entidad"/>
    <s v="Informe OCI que expresa: Buscar la trazabilidad de documentación. Contar con los instrumentos e instrucciones debidamente soportadas para poder evaluar en contexto, los contenidos de las matrices y el soporte brindado por la OAP"/>
    <x v="0"/>
    <x v="0"/>
    <s v="Camilo Oswaldo Barajas Sierra - pcbaraja1"/>
    <x v="2"/>
    <s v="Isauro Cabrera Vega - picabrer1"/>
    <s v="Paula Juliana Serrano Serrano - cpserran1"/>
    <d v="2015-10-01T00:00:00"/>
    <x v="2"/>
    <n v="100"/>
  </r>
  <r>
    <s v="Accion_182"/>
    <s v="Remitir oficios a interventoría para que requiera al Contratista presentar alternativas de diseño que permitan prever la utilización de RCD en los frentes pendientes por ejecutar, y requerir a su vez a la interventoría para que haga seguimiento y control"/>
    <s v="Revisar la utilización de materiales reciclados provenientes de los centros de tratamiento y/o aprovechamiento de RCD, toda vez que las posibilidades de usos de estos materiales dependerán del tipo de intervención a ser empleada y de priorización que esta"/>
    <x v="0"/>
    <x v="0"/>
    <s v="Fabio Luis Ayala Rodriguez - pfayalar1"/>
    <x v="3"/>
    <s v="Luis Ernesto Bernal Rivera - tpplbernal1"/>
    <s v="Daissy Pulido Robayo - cdpulido1"/>
    <d v="2014-10-29T00:00:00"/>
    <x v="3"/>
    <n v="0"/>
  </r>
  <r>
    <s v="Accion_183"/>
    <s v="1. Requerir mediante oficio a la interventoría, la atención de las observaciones realizadas en la auditoría de la Oficina de Control Interno."/>
    <s v="Localidad de Bosa =Cl 53 Sur Con Cr 86C"/>
    <x v="0"/>
    <x v="0"/>
    <s v="Fabio Luis Ayala Rodriguez - pfayalar1"/>
    <x v="3"/>
    <s v="Luis Ernesto Bernal Rivera - tpplbernal1"/>
    <s v="Daissy Pulido Robayo - cdpulido1"/>
    <d v="2014-11-11T00:00:00"/>
    <x v="3"/>
    <n v="0"/>
  </r>
  <r>
    <s v="Accion_184"/>
    <s v="2. La DTM a través de la supervisión técnica, realizará el seguimiento a la atención por parte del contratista, de las observaciones hechas en la auditoria; ésto a través de los comités semanales de seguimiento al contrato."/>
    <s v="Localidad de Puente Aranda =Cl 37 entre Cr 50 y 52C."/>
    <x v="0"/>
    <x v="0"/>
    <s v="Fabio Luis Ayala Rodriguez - pfayalar1"/>
    <x v="3"/>
    <s v="Luis Ernesto Bernal Rivera - tpplbernal1"/>
    <s v="Daissy Pulido Robayo - cdpulido1"/>
    <d v="2014-11-11T00:00:00"/>
    <x v="3"/>
    <n v="0"/>
  </r>
  <r>
    <s v="Accion_185"/>
    <s v="3.Una vez la interventoria reporte que el contratista incia a subsanar las deficiencias encontradas, la supervisión técnica, realizará recorrido de obra para evaluar el avance y correcto desarrollo de las actividades."/>
    <s v="Localidad de Antonio Nariño =Cr 18 Sur entre Cl 19 y 22."/>
    <x v="0"/>
    <x v="0"/>
    <s v="Fabio Luis Ayala Rodriguez - pfayalar1"/>
    <x v="3"/>
    <s v="Luis Ernesto Bernal Rivera - tpplbernal1"/>
    <s v="Daissy Pulido Robayo - cdpulido1"/>
    <d v="2014-11-11T00:00:00"/>
    <x v="3"/>
    <n v="0"/>
  </r>
  <r>
    <s v="Accion_186"/>
    <s v="Aprobación Producto de Topografía"/>
    <s v="IDU-40-2011 la no liquidación del contrato a la fecha"/>
    <x v="0"/>
    <x v="0"/>
    <s v="Consuelo Mercedes Russi Suarez - ccrussis1"/>
    <x v="4"/>
    <s v="Jose Javier Suarez Bernal - pjsuarez2"/>
    <s v="Imelda Bernal Raquira - cibernal1"/>
    <d v="2014-10-23T00:00:00"/>
    <x v="4"/>
    <n v="0"/>
  </r>
  <r>
    <s v="Accion_187"/>
    <s v="Revisión y aceptación del Producto de Diseño de Redes Hidráulicas, por pate del Instituto, para su radicación y aprobación por parte de la EAB"/>
    <s v="IDU-40-2011 la no liquidación del contrato a la fecha"/>
    <x v="0"/>
    <x v="0"/>
    <s v="Consuelo Mercedes Russi Suarez - ccrussis1"/>
    <x v="4"/>
    <s v="Jose Javier Suarez Bernal - pjsuarez2"/>
    <s v="Imelda Bernal Raquira - cibernal1"/>
    <d v="2014-10-23T00:00:00"/>
    <x v="4"/>
    <n v="0"/>
  </r>
  <r>
    <s v="Accion_188"/>
    <s v="Revisión y aceptación del Producto de Estudio de Tránsito, Diseños de Señalización y PMT, por pate del Instituto, para su radicación y aprobación por parte de la SDM"/>
    <s v="IDU-40-2011 la no liquidación del contrato a la fecha"/>
    <x v="0"/>
    <x v="0"/>
    <s v="Consuelo Mercedes Russi Suarez - ccrussis1"/>
    <x v="4"/>
    <s v="Jose Javier Suarez Bernal - pjsuarez2"/>
    <s v="Imelda Bernal Raquira - cibernal1"/>
    <d v="2014-10-23T00:00:00"/>
    <x v="4"/>
    <n v="0"/>
  </r>
  <r>
    <s v="Accion_189"/>
    <s v="Aprobación Producto Consolidado de Gestión Social y reuniones de finalización"/>
    <s v="IDU-40-2011 la no liquidación del contrato a la fecha"/>
    <x v="0"/>
    <x v="0"/>
    <s v="Consuelo Mercedes Russi Suarez - ccrussis1"/>
    <x v="4"/>
    <s v="Jose Javier Suarez Bernal - pjsuarez2"/>
    <s v="Imelda Bernal Raquira - cibernal1"/>
    <d v="2014-10-23T00:00:00"/>
    <x v="4"/>
    <n v="0"/>
  </r>
  <r>
    <s v="Accion_190"/>
    <s v="Aprobación Producto de Geotecnia"/>
    <s v="IDU-40-2011 la no liquidación del contrato a la fecha"/>
    <x v="0"/>
    <x v="0"/>
    <s v="Consuelo Mercedes Russi Suarez - ccrussis1"/>
    <x v="4"/>
    <s v="Jose Javier Suarez Bernal - pjsuarez2"/>
    <s v="Imelda Bernal Raquira - cibernal1"/>
    <d v="2014-10-23T00:00:00"/>
    <x v="4"/>
    <n v="0"/>
  </r>
  <r>
    <s v="Accion_191"/>
    <s v="Aprobación Producto de Estructuras"/>
    <s v="IDU-40-2011 la no liquidación del contrato a la fecha"/>
    <x v="0"/>
    <x v="0"/>
    <s v="Consuelo Mercedes Russi Suarez - ccrussis1"/>
    <x v="4"/>
    <s v="Jose Javier Suarez Bernal - pjsuarez2"/>
    <s v="Imelda Bernal Raquira - cibernal1"/>
    <d v="2014-10-23T00:00:00"/>
    <x v="4"/>
    <n v="0"/>
  </r>
  <r>
    <s v="Accion_192"/>
    <s v="Aprobación Producto presupuesto y APUs"/>
    <s v="IDU-40-2011 la no liquidación del contrato a la fecha"/>
    <x v="0"/>
    <x v="0"/>
    <s v="Consuelo Mercedes Russi Suarez - ccrussis1"/>
    <x v="4"/>
    <s v="Jose Javier Suarez Bernal - pjsuarez2"/>
    <s v="Imelda Bernal Raquira - cibernal1"/>
    <d v="2014-10-23T00:00:00"/>
    <x v="4"/>
    <n v="0"/>
  </r>
  <r>
    <s v="Accion_193"/>
    <s v="Aprobación Producto especificaciones técnicas de construcción"/>
    <s v="IDU-40-2011 la no liquidación del contrato a la fecha"/>
    <x v="0"/>
    <x v="0"/>
    <s v="Consuelo Mercedes Russi Suarez - ccrussis1"/>
    <x v="4"/>
    <s v="Jose Javier Suarez Bernal - pjsuarez2"/>
    <s v="Imelda Bernal Raquira - cibernal1"/>
    <d v="2014-10-23T00:00:00"/>
    <x v="4"/>
    <n v="0"/>
  </r>
  <r>
    <s v="Accion_194"/>
    <s v="Aprobación programación de obra"/>
    <s v="IDU-40-2011 la no liquidación del contrato a la fecha"/>
    <x v="0"/>
    <x v="0"/>
    <s v="Consuelo Mercedes Russi Suarez - ccrussis1"/>
    <x v="4"/>
    <s v="Jose Javier Suarez Bernal - pjsuarez2"/>
    <s v="Imelda Bernal Raquira - cibernal1"/>
    <d v="2014-10-23T00:00:00"/>
    <x v="4"/>
    <n v="0"/>
  </r>
  <r>
    <s v="Accion_195"/>
    <s v="Aprobación documentos técnicos para pliegos"/>
    <s v="IDU-40-2011 la no liquidación del contrato a la fecha"/>
    <x v="0"/>
    <x v="0"/>
    <s v="Consuelo Mercedes Russi Suarez - ccrussis1"/>
    <x v="4"/>
    <s v="Jose Javier Suarez Bernal - pjsuarez2"/>
    <s v="Imelda Bernal Raquira - cibernal1"/>
    <d v="2014-10-23T00:00:00"/>
    <x v="4"/>
    <n v="0"/>
  </r>
  <r>
    <s v="Accion_196"/>
    <s v="Elaboración del concepto técnico y su posterior resolución por parte de la (SDA), para la otorgación del permiso."/>
    <s v="IDU-40-2011 la no liquidación del contrato a la fecha"/>
    <x v="0"/>
    <x v="0"/>
    <s v="Consuelo Mercedes Russi Suarez - ccrussis1"/>
    <x v="4"/>
    <s v="Jose Javier Suarez Bernal - pjsuarez2"/>
    <s v="Imelda Bernal Raquira - cibernal1"/>
    <d v="2014-10-23T00:00:00"/>
    <x v="4"/>
    <n v="0"/>
  </r>
  <r>
    <s v="Accion_197"/>
    <s v="Elaboración de la minuta de cesión de derechos de autor, Notariada y solicitud de registro en el Ministerio del Interior"/>
    <s v="IDU-40-2011 la no liquidación del contrato a la fecha"/>
    <x v="0"/>
    <x v="0"/>
    <s v="Consuelo Mercedes Russi Suarez - ccrussis1"/>
    <x v="4"/>
    <s v="Jose Javier Suarez Bernal - pjsuarez2"/>
    <s v="Imelda Bernal Raquira - cibernal1"/>
    <d v="2014-10-23T00:00:00"/>
    <x v="4"/>
    <n v="0"/>
  </r>
  <r>
    <s v="Accion_198"/>
    <s v="Aprobación planos definitivos en formato SCAD GIS"/>
    <s v="IDU-40-2011 la no liquidación del contrato a la fecha"/>
    <x v="0"/>
    <x v="0"/>
    <s v="Consuelo Mercedes Russi Suarez - ccrussis1"/>
    <x v="4"/>
    <s v="Jose Javier Suarez Bernal - pjsuarez2"/>
    <s v="Imelda Bernal Raquira - cibernal1"/>
    <d v="2014-10-23T00:00:00"/>
    <x v="4"/>
    <n v="0"/>
  </r>
  <r>
    <s v="Accion_199"/>
    <s v="Aprobación informe ejecutivo"/>
    <s v="IDU-40-2011 la no liquidación del contrato a la fecha"/>
    <x v="0"/>
    <x v="0"/>
    <s v="Consuelo Mercedes Russi Suarez - ccrussis1"/>
    <x v="4"/>
    <s v="Jose Javier Suarez Bernal - pjsuarez2"/>
    <s v="Imelda Bernal Raquira - cibernal1"/>
    <d v="2014-10-23T00:00:00"/>
    <x v="4"/>
    <n v="0"/>
  </r>
  <r>
    <s v="Accion_200"/>
    <s v="Validar y realizar el diagnóstico de la correcta instalación y funcionamiento del Aplicativo Kactus, con la verificación de las últimas versiones en los equipos de los usuarios del aplicativo"/>
    <s v="El contratista en virtud de la ejecución de los contratos de soporte y mantenimiento ha realizado actualizaciones al sistema de información KACTUS razón por la que amerita se realice un proceso de transferencia tecnológica de las actualizaciones y estado"/>
    <x v="0"/>
    <x v="0"/>
    <s v="Hector Pulido Moreno - phpulido1"/>
    <x v="1"/>
    <s v="Leydy Yohana Pineda Afanador - plpineda2"/>
    <s v="Hector Andres Mafla Trujillo - phmaflat1"/>
    <d v="2015-05-04T00:00:00"/>
    <x v="5"/>
    <n v="0"/>
  </r>
  <r>
    <s v="Accion_201"/>
    <s v="Identificar por grupos funcionales al interior de la STRH, los programas a su cargo, verificando el correcto funcionamiento de los mismos"/>
    <s v="El contratista en virtud de la ejecución de los contratos de soporte y mantenimiento ha realizado actualizaciones al sistema de información KACTUS razón por la que amerita se realice un proceso de transferencia tecnológica de las actualizaciones y estado"/>
    <x v="0"/>
    <x v="0"/>
    <s v="Hector Pulido Moreno - phpulido1"/>
    <x v="1"/>
    <s v="Leydy Yohana Pineda Afanador - plpineda2"/>
    <s v="Hector Andres Mafla Trujillo - phmaflat1"/>
    <d v="2015-08-03T00:00:00"/>
    <x v="6"/>
    <n v="0"/>
  </r>
  <r>
    <s v="Accion_202"/>
    <s v="Generar un Plan de Recuperación Operativo"/>
    <s v="La Subdirección Técnica de Recursos Tecnológicos tiene implementado un plan de recuperación tecnológico en caso de falla en algún componente de soporte a los sistemas de información institucionales la Subdirección Técnica de Recursos Humanos debe dar alc"/>
    <x v="1"/>
    <x v="0"/>
    <s v="Hector Pulido Moreno - phpulido1"/>
    <x v="5"/>
    <s v="Jorge Enrique Sepulveda Afanador - pjsepulv1"/>
    <s v="Jorge Enrique Sepulveda Afanador - pjsepulv1"/>
    <d v="2015-06-01T00:00:00"/>
    <x v="6"/>
    <n v="0"/>
  </r>
  <r>
    <s v="Accion_203"/>
    <s v="Validar y realizar el diagnóstico de la correcta instalación y funcionamiento del Aplicativo Kactus, con la verificación de las últimas versiones en los equipos de los usuarios del aplicativo"/>
    <s v="En el módulo de BIODATA / MANTENIMIENTO / DATOS DEL EMPLEADO / Maestro de Empleados al solicitar los datos de un empleado y utilizar la opción experiencia laboral (numeral 2) genera error al no encontrar un archivo al oprimir Aceptar genera el error d"/>
    <x v="0"/>
    <x v="0"/>
    <s v="Hector Pulido Moreno - phpulido1"/>
    <x v="1"/>
    <s v="Leydy Yohana Pineda Afanador - plpineda2"/>
    <s v="Hector Andres Mafla Trujillo - phmaflat1"/>
    <d v="2015-05-04T00:00:00"/>
    <x v="5"/>
    <n v="0"/>
  </r>
  <r>
    <s v="Accion_204"/>
    <s v="Identificar por grupos funcionales al interior de la STRH, los programas a su cargo, verificando el correcto funcionamiento de los mismos"/>
    <s v="En el módulo de ED - EAVALUACION DESEMPEÑO / TRANSACCIONES / Captura Evaluado genera error y no da alternativa de continuar la transacción."/>
    <x v="0"/>
    <x v="0"/>
    <s v="Hector Pulido Moreno - phpulido1"/>
    <x v="5"/>
    <s v="Jorge Enrique Sepulveda Afanador - pjsepulv1"/>
    <s v="Jorge Enrique Sepulveda Afanador - pjsepulv1"/>
    <d v="2015-08-03T00:00:00"/>
    <x v="6"/>
    <n v="0"/>
  </r>
  <r>
    <s v="Accion_205"/>
    <s v="Formular plan de contingencia para la actulización del módulo una vez se encuentre en correcto funcionamiento."/>
    <s v="Se debe evaluar la situación del módulo de evaluación del desempeño dado que es el módulo donde más se presentan fallas los programas y la información registrada corresponde a la vigencia 2012."/>
    <x v="1"/>
    <x v="0"/>
    <s v="Hector Pulido Moreno - phpulido1"/>
    <x v="5"/>
    <s v="Jorge Enrique Sepulveda Afanador - pjsepulv1"/>
    <s v="Jorge Enrique Sepulveda Afanador - pjsepulv1"/>
    <d v="2015-04-01T00:00:00"/>
    <x v="7"/>
    <n v="50"/>
  </r>
  <r>
    <s v="Accion_206"/>
    <s v="Evaluar trimestralmente los resultados"/>
    <s v="No se evidenció mecanismo de consulta alguno evaluando la satisfacción de los usuarios con la funcionalidad que tiene el sistema."/>
    <x v="0"/>
    <x v="0"/>
    <s v="Hector Pulido Moreno - phpulido1"/>
    <x v="5"/>
    <s v="Jorge Enrique Sepulveda Afanador - pjsepulv1"/>
    <s v="Jorge Enrique Sepulveda Afanador - pjsepulv1"/>
    <d v="2015-05-25T00:00:00"/>
    <x v="8"/>
    <n v="100"/>
  </r>
  <r>
    <s v="Accion_207"/>
    <s v="Realizar la actualización de la matriz de riesgos, analizando la pertinencia de las recomendaciones plasmadas en los hallazgos"/>
    <s v="En el subproceso / actividad EVALUACIÓN DEL DESEMPEÑO el riesgo “No realizar seguimiento a la evaluación”se presenta como control “Por medio del Sistema Kactus se realiza el registro y seguimiento de la Evaluación de Desempeño.”pero no hay control o"/>
    <x v="0"/>
    <x v="0"/>
    <s v="Hector Pulido Moreno - phpulido1"/>
    <x v="5"/>
    <s v="Jorge Enrique Sepulveda Afanador - pjsepulv1"/>
    <s v="Jorge Enrique Sepulveda Afanador - pjsepulv1"/>
    <d v="2015-05-01T00:00:00"/>
    <x v="1"/>
    <n v="100"/>
  </r>
  <r>
    <s v="Accion_208"/>
    <s v="Incluir en la matriz de caracterización de procesos de Recursos Físicos una actividad y producto relacionado con la administración de la seguridad física de la Entidad."/>
    <s v="Hallazgo 7: Incluir en la caracterización de los procesos del proceso “GESTION DE RECURSOS FISICOS”, actividades relacionadas con la administración de la seguridad física de a Entidad."/>
    <x v="0"/>
    <x v="0"/>
    <s v="Hector Pulido Moreno - phpulido1"/>
    <x v="0"/>
    <s v="Gloria Patricia Castano Echeverry - pgcastan1"/>
    <s v="Jorge Enrique Sepulveda Afanador - pjsepulv1"/>
    <d v="2015-03-01T00:00:00"/>
    <x v="9"/>
    <n v="100"/>
  </r>
  <r>
    <s v="Accion_209"/>
    <s v="Analizar e Incluir en la matriz de riesgos de la Subdirección Técnica de Recursos Físicos los posibles &quot;Riesgos&quot; referentes a la administración del sistema de control de acceso"/>
    <s v="Hallazgo 8: Incluir en el mapa de riesgos, los riesgos asociados a la administración del software del control de acceso, relacionados con el manejo no adecuado del sistema, la manipulación indebida de la información, impacto en la institución por perdida"/>
    <x v="0"/>
    <x v="0"/>
    <s v="Hector Pulido Moreno - phpulido1"/>
    <x v="0"/>
    <s v="Gloria Patricia Castano Echeverry - pgcastan1"/>
    <s v="Jorge Enrique Sepulveda Afanador - pjsepulv1"/>
    <d v="2015-03-01T00:00:00"/>
    <x v="9"/>
    <n v="0"/>
  </r>
  <r>
    <s v="Accion_210"/>
    <s v="1. Normalizar el formato de registro de atención en la mesa de servicios orfeo 2. Establecer un Acuerdo a nivel de servicios."/>
    <s v="El sistema ORFEO administrado por la STRF, tiene un servicio de atención de mesa de ayuda específico para el sistema, con registro en hojas de cálculo EXCEL, con información de carácter general sobre las peticiones de los usuarios, que no cuenta con carac"/>
    <x v="0"/>
    <x v="0"/>
    <s v="Hector Pulido Moreno - phpulido1"/>
    <x v="0"/>
    <s v="Gloria Patricia Castano Echeverry - pgcastan1"/>
    <s v="Jhoan Estiven Matallana Torres - cjmatall1"/>
    <d v="2015-06-01T00:00:00"/>
    <x v="8"/>
    <n v="0"/>
  </r>
  <r>
    <s v="Accion_211"/>
    <s v="Cinco (5) informes de seguimiento a las fechas de inicio registradas en el Sistema de Contratación Pública SECOP."/>
    <s v="La información registrada en el SIAC no es consistente con lo reportado en el SECOP, la fecha del inicio del contrato reportada en SIAC no es coherente con la reportada en el SECOP"/>
    <x v="0"/>
    <x v="0"/>
    <s v="Eileen Dianny Ussa Garzon - peussaga1"/>
    <x v="6"/>
    <s v="Ivan Abelardo Sarmiento Galvis - pisarmie1"/>
    <s v="Johana Paola Lamilla Sanchez - cjlamill1"/>
    <d v="2015-08-18T00:00:00"/>
    <x v="10"/>
    <n v="100"/>
  </r>
  <r>
    <s v="Accion_212"/>
    <s v="ETB. Reiterar a la ETB, la necesidad de contar con el recibo de obras por parte de esta empresa, con el fin de agilizar el mismo."/>
    <s v="Obras de los proyectos 123 y 124 del Acuerdo 180/2005 no fueron concluidas dentro del contrato 135/2007."/>
    <x v="1"/>
    <x v="0"/>
    <s v="Wilson Guillermo Herrera Reyes - pwherrer1"/>
    <x v="7"/>
    <s v="Edgar Francisco Uribe Ramos - peuriber1"/>
    <s v="Pedro Ernesto Guaqueta Paez - cpguaque1"/>
    <d v="2015-06-16T00:00:00"/>
    <x v="11"/>
    <n v="0"/>
  </r>
  <r>
    <s v="Accion_213"/>
    <s v="Reiterar al contratista la entrega de la información necesaria a la EAB requiere para la asignacion del numero del proyecto."/>
    <s v="Obras de los proyectos 123 y 124 del Acuerdo 180/2005 no fueron concluidas dentro del contrato 135/2007."/>
    <x v="1"/>
    <x v="0"/>
    <s v="Wilson Guillermo Herrera Reyes - pwherrer1"/>
    <x v="7"/>
    <s v="Edgar Francisco Uribe Ramos - peuriber1"/>
    <s v="Pedro Ernesto Guaqueta Paez - cpguaque1"/>
    <d v="2015-06-16T00:00:00"/>
    <x v="11"/>
    <n v="0"/>
  </r>
  <r>
    <s v="Accion_214"/>
    <s v="Radicar en la SDM, el documento de control de cambios exigido por esta entidad para realizar el recibo de la señalizacion horizontal, Vertical y las señalizaciones semaforicas de los proyectos 123 y 124."/>
    <s v="Obras de los proyectos 123 y 124 del Acuerdo 180/2005 no fueron concluidas dentro del contrato 135/2007."/>
    <x v="1"/>
    <x v="0"/>
    <s v="Wilson Guillermo Herrera Reyes - pwherrer1"/>
    <x v="7"/>
    <s v="Edgar Francisco Uribe Ramos - peuriber1"/>
    <s v="Pedro Ernesto Guaqueta Paez - cpguaque1"/>
    <d v="2015-06-16T00:00:00"/>
    <x v="12"/>
    <n v="0"/>
  </r>
  <r>
    <s v="Accion_215"/>
    <s v="Una vez terminado el proyecto se enviará a la DTD un informe con las lecciones aprendidas"/>
    <s v="Realizar una adecuada estructuración de los pliegos de condiciones junto con estudios y diseños que permitan establecer la viavilidad del proyecto"/>
    <x v="0"/>
    <x v="0"/>
    <s v="Luis Fernando Leiva Sanchez - plleiva1"/>
    <x v="8"/>
    <s v="Yeniffer Lizeth Guevara Mejia - tppjguevar1"/>
    <s v="Sandra Vivian Salazar Rodriguez - cssalaza1"/>
    <d v="2015-05-25T00:00:00"/>
    <x v="13"/>
    <n v="100"/>
  </r>
  <r>
    <s v="Accion_216"/>
    <s v="Incluir en el informe anual por dependencias, la descripción de las actividades, resultados y conclusiones de los eventos de inducción, reinducción y capacitación junto con el análisis de las evaluaciones de satisfacción."/>
    <s v="Consolidar los resultados de la gestión adelantada en la vigencia en relación con las actividades de Inducción y/o reinducción a través de un documento que evidencie las actividades los resultados y las conclusiones."/>
    <x v="0"/>
    <x v="0"/>
    <s v="Wilson Guillermo Herrera Reyes - pwherrer1"/>
    <x v="5"/>
    <s v="Jorge Enrique Sepulveda Afanador - pjsepulv1"/>
    <s v="Jorge Enrique Sepulveda Afanador - pjsepulv1"/>
    <d v="2015-01-02T00:00:00"/>
    <x v="6"/>
    <n v="100"/>
  </r>
  <r>
    <s v="Accion_217"/>
    <s v="Incluir en el informe anual por dependencias, la descripción de las actividades, resultados y conclusiones de los eventos de inducción, reinducción y capacitación junto con el análisis de las evaluaciones de satisfacción."/>
    <s v="Implementar instrumentos y levantar los registros pertinentes para medir la satisfacción en relación con las actividades de inducción reinducción entrenamiento y capacitación."/>
    <x v="0"/>
    <x v="0"/>
    <s v="Wilson Guillermo Herrera Reyes - pwherrer1"/>
    <x v="5"/>
    <s v="Jorge Enrique Sepulveda Afanador - pjsepulv1"/>
    <s v="Jorge Enrique Sepulveda Afanador - pjsepulv1"/>
    <d v="2015-01-02T00:00:00"/>
    <x v="6"/>
    <n v="100"/>
  </r>
  <r>
    <s v="Accion_218"/>
    <s v="Presentar semestralmente el estado de los indicadores de gestión en Comité SIG"/>
    <s v="Implementar estrategias de comunicación para socializar los resultados de la gestión institucional en el ámbito interno."/>
    <x v="0"/>
    <x v="0"/>
    <s v="Wilson Guillermo Herrera Reyes - pwherrer1"/>
    <x v="2"/>
    <s v="Isauro Cabrera Vega - picabrer1"/>
    <s v="Paula Juliana Serrano Serrano - cpserran1"/>
    <d v="2015-07-31T00:00:00"/>
    <x v="14"/>
    <n v="0"/>
  </r>
  <r>
    <s v="Accion_219"/>
    <s v="Publicar trimestralmente en la intranet del Instituto el consolidado del estado de los indicadores de gestión"/>
    <s v="Implementar estrategias de comunicación para socializar los resultados de la gestión institucional en el ámbito interno."/>
    <x v="0"/>
    <x v="0"/>
    <s v="Wilson Guillermo Herrera Reyes - pwherrer1"/>
    <x v="2"/>
    <s v="Isauro Cabrera Vega - picabrer1"/>
    <s v="Paula Juliana Serrano Serrano - cpserran1"/>
    <d v="2015-07-31T00:00:00"/>
    <x v="14"/>
    <n v="0"/>
  </r>
  <r>
    <s v="Accion_220"/>
    <s v="Ejecutar trámites pendientes"/>
    <s v="El plan de actualización documental que se adelantó en 2014 con todas las dependencias del Instituto no se ejecutó al 100%, con corte al 31 de enero de 2015 alcanzó un avance del 91%."/>
    <x v="0"/>
    <x v="0"/>
    <s v="Wilson Guillermo Herrera Reyes - pwherrer1"/>
    <x v="2"/>
    <s v="Isauro Cabrera Vega - picabrer1"/>
    <s v="Paula Juliana Serrano Serrano - cpserran1"/>
    <d v="2015-05-15T00:00:00"/>
    <x v="15"/>
    <n v="100"/>
  </r>
  <r>
    <s v="Accion_221"/>
    <s v="Crear un documento que permita establecer una metodología para la identificación, gestión y manejo de alertas a los riesgos de corrupción de la entidad, de acuerdo con el plan anticorrupción del IDU vigencia 2015."/>
    <s v="Elaborar socializar e implementar la metodología para la identificación gestión y manejo de alertas de los riesgos de corrupción de la Entidad."/>
    <x v="0"/>
    <x v="0"/>
    <s v="Wilson Guillermo Herrera Reyes - pwherrer1"/>
    <x v="2"/>
    <s v="Isauro Cabrera Vega - picabrer1"/>
    <s v="Paula Juliana Serrano Serrano - cpserran1"/>
    <d v="2015-01-19T00:00:00"/>
    <x v="16"/>
    <n v="100"/>
  </r>
  <r>
    <s v="Accion_222"/>
    <s v="SE FORMULÓ EN PLAN DE MEJORAMIENTO DE CALIDAD VER NOTA DE SEGUIMIENTO"/>
    <s v="Implementar las acciones correctivas contenidas en el plan de mejoramiento en relación con la evaluación a los sistemas de información."/>
    <x v="0"/>
    <x v="0"/>
    <s v="Wilson Guillermo Herrera Reyes - pwherrer1"/>
    <x v="1"/>
    <s v="Leydy Yohana Pineda Afanador - plpineda2"/>
    <s v="Hector Andres Mafla Trujillo - phmaflat1"/>
    <d v="2015-01-01T00:00:00"/>
    <x v="6"/>
    <n v="100"/>
  </r>
  <r>
    <s v="Accion_223"/>
    <s v="Elaboración del concepto técnico y su posterior resolución por parte de la Secretaría Distrital de Ambiente (SDA), para la otorgación del permiso de ocupación de cauce"/>
    <s v="IDU-50-2012 la no liquidación del contrato a la fecha"/>
    <x v="0"/>
    <x v="0"/>
    <s v="Consuelo Mercedes Russi Suarez - ccrussis1"/>
    <x v="4"/>
    <s v="Jose Javier Suarez Bernal - pjsuarez2"/>
    <s v="Imelda Bernal Raquira - cibernal1"/>
    <d v="2014-10-23T00:00:00"/>
    <x v="9"/>
    <n v="0"/>
  </r>
  <r>
    <s v="Accion_224"/>
    <s v="Elaboración de la minuta de cesión de derechos de autor, Notariada y solicitud de registro en el Ministerio del Interior"/>
    <s v="IDU-50-2012 la no liquidación del contrato a la fecha"/>
    <x v="0"/>
    <x v="0"/>
    <s v="Consuelo Mercedes Russi Suarez - ccrussis1"/>
    <x v="4"/>
    <s v="Jose Javier Suarez Bernal - pjsuarez2"/>
    <s v="Imelda Bernal Raquira - cibernal1"/>
    <d v="2014-10-23T00:00:00"/>
    <x v="9"/>
    <n v="0"/>
  </r>
  <r>
    <s v="Accion_225"/>
    <s v="Aprobación Informe consolidado social"/>
    <s v="IDU-50-2012 la no liquidación del contrato a la fecha"/>
    <x v="0"/>
    <x v="0"/>
    <s v="Consuelo Mercedes Russi Suarez - ccrussis1"/>
    <x v="4"/>
    <s v="Jose Javier Suarez Bernal - pjsuarez2"/>
    <s v="Imelda Bernal Raquira - cibernal1"/>
    <d v="2014-10-23T00:00:00"/>
    <x v="9"/>
    <n v="0"/>
  </r>
  <r>
    <s v="Accion_226"/>
    <s v="Aprobación Informe presupuesto y APUs"/>
    <s v="IDU-50-2012 la no liquidación del contrato a la fecha"/>
    <x v="0"/>
    <x v="0"/>
    <s v="Consuelo Mercedes Russi Suarez - ccrussis1"/>
    <x v="4"/>
    <s v="Jose Javier Suarez Bernal - pjsuarez2"/>
    <s v="Imelda Bernal Raquira - cibernal1"/>
    <d v="2014-10-23T00:00:00"/>
    <x v="9"/>
    <n v="0"/>
  </r>
  <r>
    <s v="Accion_227"/>
    <s v="Aprobación informe especificaciones técnicas de construcción"/>
    <s v="IDU-50-2012 la no liquidación del contrato a la fecha"/>
    <x v="0"/>
    <x v="0"/>
    <s v="Consuelo Mercedes Russi Suarez - ccrussis1"/>
    <x v="4"/>
    <s v="Jose Javier Suarez Bernal - pjsuarez2"/>
    <s v="Imelda Bernal Raquira - cibernal1"/>
    <d v="2014-10-23T00:00:00"/>
    <x v="9"/>
    <n v="0"/>
  </r>
  <r>
    <s v="Accion_228"/>
    <s v="Aprobación informe ejecutivo"/>
    <s v="IDU-50-2012 la no liquidación del contrato a la fecha"/>
    <x v="0"/>
    <x v="0"/>
    <s v="Consuelo Mercedes Russi Suarez - ccrussis1"/>
    <x v="4"/>
    <s v="Jose Javier Suarez Bernal - pjsuarez2"/>
    <s v="Imelda Bernal Raquira - cibernal1"/>
    <d v="2014-10-23T00:00:00"/>
    <x v="9"/>
    <n v="0"/>
  </r>
  <r>
    <s v="Accion_229"/>
    <s v="Aprobación planos definitivos en formato SCAD GIS"/>
    <s v="IDU-50-2012 la no liquidación del contrato a la fecha"/>
    <x v="0"/>
    <x v="0"/>
    <s v="Consuelo Mercedes Russi Suarez - ccrussis1"/>
    <x v="4"/>
    <s v="Jose Javier Suarez Bernal - pjsuarez2"/>
    <s v="Imelda Bernal Raquira - cibernal1"/>
    <d v="2014-10-23T00:00:00"/>
    <x v="9"/>
    <n v="0"/>
  </r>
  <r>
    <s v="Accion_230"/>
    <s v="Aprobación programación de obra"/>
    <s v="IDU-50-2012 la no liquidación del contrato a la fecha"/>
    <x v="0"/>
    <x v="0"/>
    <s v="Consuelo Mercedes Russi Suarez - ccrussis1"/>
    <x v="4"/>
    <s v="Jose Javier Suarez Bernal - pjsuarez2"/>
    <s v="Imelda Bernal Raquira - cibernal1"/>
    <d v="2014-10-23T00:00:00"/>
    <x v="9"/>
    <n v="0"/>
  </r>
  <r>
    <s v="Accion_231"/>
    <s v="Aprobación documentos técnicos para pliegos"/>
    <s v="IDU-50-2012 la no liquidación del contrato a la fecha"/>
    <x v="0"/>
    <x v="0"/>
    <s v="Consuelo Mercedes Russi Suarez - ccrussis1"/>
    <x v="4"/>
    <s v="Jose Javier Suarez Bernal - pjsuarez2"/>
    <s v="Imelda Bernal Raquira - cibernal1"/>
    <d v="2014-10-23T00:00:00"/>
    <x v="9"/>
    <n v="0"/>
  </r>
  <r>
    <s v="Accion_232"/>
    <s v="Entrega producto aprobado"/>
    <s v="IDU-043-2012 La no liquidación del contrato a la fecha"/>
    <x v="0"/>
    <x v="0"/>
    <s v="Consuelo Mercedes Russi Suarez - ccrussis1"/>
    <x v="4"/>
    <s v="Jose Javier Suarez Bernal - pjsuarez2"/>
    <s v="Imelda Bernal Raquira - cibernal1"/>
    <d v="2014-10-23T00:00:00"/>
    <x v="9"/>
    <n v="0"/>
  </r>
  <r>
    <s v="Accion_233"/>
    <s v="Radicación de la minuta de cesión de derechos de autor por parte del Consultor, Notariada, en el Ministerio del Interior"/>
    <s v="IDU-043-2012 La no liquidación del contrato a la fecha"/>
    <x v="0"/>
    <x v="0"/>
    <s v="Consuelo Mercedes Russi Suarez - ccrussis1"/>
    <x v="4"/>
    <s v="Jose Javier Suarez Bernal - pjsuarez2"/>
    <s v="Imelda Bernal Raquira - cibernal1"/>
    <d v="2014-10-23T00:00:00"/>
    <x v="9"/>
    <n v="0"/>
  </r>
  <r>
    <s v="Accion_234"/>
    <s v="Firmar conjuntamente el Acta de Liquidación"/>
    <s v="IDU-043-2012 La no liquidación del contrato a la fecha"/>
    <x v="0"/>
    <x v="0"/>
    <s v="Consuelo Mercedes Russi Suarez - ccrussis1"/>
    <x v="4"/>
    <s v="Jose Javier Suarez Bernal - pjsuarez2"/>
    <s v="Imelda Bernal Raquira - cibernal1"/>
    <d v="2014-10-23T00:00:00"/>
    <x v="9"/>
    <n v="0"/>
  </r>
  <r>
    <s v="Accion_235"/>
    <s v="Entrega del informe final del proyecto."/>
    <s v="IDU-043-2012 La no liquidación del contrato a la fecha"/>
    <x v="0"/>
    <x v="0"/>
    <s v="Consuelo Mercedes Russi Suarez - ccrussis1"/>
    <x v="4"/>
    <s v="Jose Javier Suarez Bernal - pjsuarez2"/>
    <s v="Imelda Bernal Raquira - cibernal1"/>
    <d v="2014-10-23T00:00:00"/>
    <x v="9"/>
    <n v="0"/>
  </r>
  <r>
    <s v="Accion_236"/>
    <s v="Firmar conjuntamente el Acta de Liquidación"/>
    <s v="IDU-043-2012 La no liquidación del contrato a la fecha"/>
    <x v="0"/>
    <x v="0"/>
    <s v="Consuelo Mercedes Russi Suarez - ccrussis1"/>
    <x v="4"/>
    <s v="Jose Javier Suarez Bernal - pjsuarez2"/>
    <s v="Imelda Bernal Raquira - cibernal1"/>
    <d v="2014-10-23T00:00:00"/>
    <x v="9"/>
    <n v="0"/>
  </r>
  <r>
    <s v="Accion_237"/>
    <s v="Revisión, análisis y mejora en la documentación del riesgo R.PE.01 Deficiencia en la Programación Presupuestal"/>
    <s v="Evaluar la forma de fortalecer controles y/o modificar el estatus de la calificación o el nivel del riesgo residual a los riesgos: Deficiencia en la Programación Presupuestal con código R.PE.01 y Que se entregue el anteproyecto sin el ajuste a la cuota gl"/>
    <x v="0"/>
    <x v="0"/>
    <s v="Luz Marina Diaz Ramirez - cldiazra1"/>
    <x v="2"/>
    <s v="Isauro Cabrera Vega - picabrer1"/>
    <s v="Paula Juliana Serrano Serrano - cpserran1"/>
    <d v="2016-07-01T00:00:00"/>
    <x v="17"/>
    <n v="100"/>
  </r>
  <r>
    <s v="Accion_238"/>
    <s v="Revisión y análisis del riesgo R.PE.03 y específicamente de los controles asociados a la causa por modificación unilateral de la SDH, para determinar la mejora del alcance del control de prevención o contingencia."/>
    <s v="Evaluar la forma de fortalecer controles y/o modificar el estatus de la calificación o el nivel del riesgo residual a los riesgos: Deficiencia en la Programación Presupuestal con código R.PE.01 y Que se entregue el anteproyecto sin el ajuste a la cuota gl"/>
    <x v="0"/>
    <x v="0"/>
    <s v="Luz Marina Diaz Ramirez - cldiazra1"/>
    <x v="2"/>
    <s v="Isauro Cabrera Vega - picabrer1"/>
    <s v="Paula Juliana Serrano Serrano - cpserran1"/>
    <d v="2016-07-01T00:00:00"/>
    <x v="17"/>
    <n v="100"/>
  </r>
  <r>
    <s v="Accion_239"/>
    <s v="Revisar y de ser necesario identificar riesgos asociados a la actividad de Armonización de instrumentos de planeación y gestión&quot; junto con sus correspondientes causas y controles…"/>
    <s v="No se evidenció que para la actividad enunciada de &quot;armonización de los instrumentos de planeación y gestión&quot; se cuente con riesgos identificados, valorados, calificados tanto en la matriz de riesgos de Gestión como de Corrupción."/>
    <x v="0"/>
    <x v="0"/>
    <s v="Luz Marina Diaz Ramirez - cldiazra1"/>
    <x v="2"/>
    <s v="Isauro Cabrera Vega - picabrer1"/>
    <s v="Paula Juliana Serrano Serrano - cpserran1"/>
    <d v="2016-07-01T00:00:00"/>
    <x v="17"/>
    <n v="100"/>
  </r>
  <r>
    <s v="Accion_240"/>
    <s v="Realizar una sensibilización a los delegados de las dependencias para la estructuración de indicadores 2016"/>
    <s v="Se evidenció que persiste la debilidad en la formulación y/o metas de algunos indicadores varios de los procesos"/>
    <x v="0"/>
    <x v="0"/>
    <s v="Luz Marina Diaz Ramirez - cldiazra1"/>
    <x v="2"/>
    <s v="Isauro Cabrera Vega - picabrer1"/>
    <s v="Paula Juliana Serrano Serrano - cpserran1"/>
    <d v="2016-01-10T00:00:00"/>
    <x v="18"/>
    <n v="100"/>
  </r>
  <r>
    <s v="Accion_241"/>
    <s v="revisar y ajustar el formato de caracterización de indicadores"/>
    <s v="Se evidenció que persiste la debilidad en la formulación y/o metas de algunos indicadores varios de los procesos"/>
    <x v="0"/>
    <x v="0"/>
    <s v="Luz Marina Diaz Ramirez - cldiazra1"/>
    <x v="2"/>
    <s v="Isauro Cabrera Vega - picabrer1"/>
    <s v="Paula Juliana Serrano Serrano - cpserran1"/>
    <d v="2016-01-10T00:00:00"/>
    <x v="18"/>
    <n v="100"/>
  </r>
  <r>
    <s v="Accion_242"/>
    <s v="Verificar los soportes contables que emite la STTR para la contabilización de las inversiones. 2. Remitir memorando a la STPC corrigiendo la fecha de vencimiento de los CDTs constituidos el 20/08/2015 por valor de $8.500.000.000.oo y el 28/09/2015 po"/>
    <s v="El soporte contable para el registro de operaciones de inversiones e instrumentos derivados presenta debilidades en cuanto a las actividades de control establecidas en la Resolucion 357 de 2008 de la Contaduria General de la Nacion que tiene relacion dire"/>
    <x v="0"/>
    <x v="0"/>
    <s v="Consuelo Mercedes Russi Suarez - ccrussis1"/>
    <x v="9"/>
    <s v="Fernando Alberto Pedraza Gaona - pfpedraz1"/>
    <s v="Sandra Maria Moreno Sanchez - psmoreno1"/>
    <d v="2016-03-05T00:00:00"/>
    <x v="0"/>
    <n v="0"/>
  </r>
  <r>
    <s v="Accion_243"/>
    <s v="Solicitar a la DTGC, el acompañamiento, con el fin de llegar a un acuerdo con el IDPC quien es el interventor del contrato y con el consultor señor Fernando Cortes, con el fin de solucionar el producto que no se elaboró por parte del consultor; de igual"/>
    <s v="Convenio-29-2006 la no liquidación del contrato a la fecha"/>
    <x v="0"/>
    <x v="0"/>
    <s v="Consuelo Mercedes Russi Suarez - ccrussis1"/>
    <x v="4"/>
    <s v="Jose Javier Suarez Bernal - pjsuarez2"/>
    <s v="Imelda Bernal Raquira - cibernal1"/>
    <d v="2014-10-23T00:00:00"/>
    <x v="19"/>
    <n v="0"/>
  </r>
  <r>
    <s v="Accion_244"/>
    <s v="Firmar conjuntamente el Acta de Liquidación"/>
    <s v="Convenio-29-2006 la no liquidación del contrato a la fecha"/>
    <x v="0"/>
    <x v="0"/>
    <s v="Consuelo Mercedes Russi Suarez - ccrussis1"/>
    <x v="4"/>
    <s v="Jose Javier Suarez Bernal - pjsuarez2"/>
    <s v="Imelda Bernal Raquira - cibernal1"/>
    <d v="2014-10-23T00:00:00"/>
    <x v="20"/>
    <n v="100"/>
  </r>
  <r>
    <s v="Accion_245"/>
    <s v="Elaborar el informe se archivo y cierre del convenio"/>
    <s v="Convenio-88-2005 IDU-UNICNETRO la no liquidación del contrato a la fecha"/>
    <x v="0"/>
    <x v="0"/>
    <s v="Consuelo Mercedes Russi Suarez - ccrussis1"/>
    <x v="10"/>
    <s v="William Orlando Luzardo Triana - pwluzard1"/>
    <s v="Imelda Bernal Raquira - cibernal1"/>
    <d v="2014-10-23T00:00:00"/>
    <x v="21"/>
    <n v="100"/>
  </r>
  <r>
    <s v="Accion_246"/>
    <s v="Elaborar el informe se archivo y cierre del convenio"/>
    <s v="Convenio-idu-47-2004 IDU-FONADE la no liquidación del contrato a la fecha"/>
    <x v="0"/>
    <x v="0"/>
    <s v="Consuelo Mercedes Russi Suarez - ccrussis1"/>
    <x v="4"/>
    <s v="Jose Javier Suarez Bernal - pjsuarez2"/>
    <s v="Imelda Bernal Raquira - cibernal1"/>
    <d v="2014-10-23T00:00:00"/>
    <x v="22"/>
    <n v="100"/>
  </r>
  <r>
    <s v="Accion_247"/>
    <s v="Gestionar la suscripción del documento necesario para la devolución d elos recursos a la SHD"/>
    <s v="Convenio 040-2003, IDU-FONDATT la no liquidación del convenio a la fecha"/>
    <x v="0"/>
    <x v="0"/>
    <s v="Consuelo Mercedes Russi Suarez - ccrussis1"/>
    <x v="4"/>
    <s v="Jose Javier Suarez Bernal - pjsuarez2"/>
    <s v="Imelda Bernal Raquira - cibernal1"/>
    <d v="2014-10-23T00:00:00"/>
    <x v="22"/>
    <n v="100"/>
  </r>
  <r>
    <s v="Accion_248"/>
    <s v="Elaborar el informe se archivo y cierre del convenio"/>
    <s v="Convenio 040-2003, IDU-FONDATT la no liquidación del convenio a la fecha"/>
    <x v="0"/>
    <x v="0"/>
    <s v="Consuelo Mercedes Russi Suarez - ccrussis1"/>
    <x v="4"/>
    <s v="Jose Javier Suarez Bernal - pjsuarez2"/>
    <s v="Imelda Bernal Raquira - cibernal1"/>
    <d v="2014-10-23T00:00:00"/>
    <x v="22"/>
    <n v="100"/>
  </r>
  <r>
    <s v="Accion_249"/>
    <s v="Realizar el reporte conforme a lo establecido por la Circular de implementación catálogo de la actividad pública inmobiliaria distrital – CAPID emitida por el DADEP"/>
    <s v="Cumplir las disposiciones del Acuerdo 171 de septiembre 2005 y sus normas reglamentarias, en especial lo relacionado con el reporte de la información de gestión de predios"/>
    <x v="0"/>
    <x v="0"/>
    <s v="Consuelo Mercedes Russi Suarez - ccrussis1"/>
    <x v="11"/>
    <s v="Maria Del Pilar Grajales Restrepo - pmgrajal1"/>
    <s v="Cristian Camilo Bello Rodriguez - ccbellor1"/>
    <d v="2015-11-30T00:00:00"/>
    <x v="1"/>
    <n v="100"/>
  </r>
  <r>
    <s v="Accion_250"/>
    <s v="Una vez aprobada la guía GU-FP-01 (v2) se hará la revisión de los procedimientos PR-EP-88 para ajustarlo y establecer los controles respectivos y definición de los productos en la etapa de Preinversión de Proyectos."/>
    <s v="a) Revisar y de ser pertinente realizar la actualización y alineación del procedimiento N° PR-EP-088 &quot;Formulación Evaluación y Seguimiento de proyectos&quot; versión 1.0 con la Guía &quot;alcance y requerimientos técnicos de los productos en la etapa de pre-inve"/>
    <x v="0"/>
    <x v="0"/>
    <s v="Consuelo Mercedes Russi Suarez - ccrussis1"/>
    <x v="10"/>
    <s v="William Orlando Luzardo Triana - pwluzard1"/>
    <s v="Gloria Yaneth Arevalo - pgareval1"/>
    <d v="2016-03-01T00:00:00"/>
    <x v="23"/>
    <n v="100"/>
  </r>
  <r>
    <s v="Accion_251"/>
    <s v="Revisión de los indicadores actuiales"/>
    <s v="c) Diseñar Indicadores de gestión que permitan evaluar la gestión de la DTP en la elaboración de los diferentes productos elaborados por la DTP."/>
    <x v="0"/>
    <x v="0"/>
    <s v="Consuelo Mercedes Russi Suarez - ccrussis1"/>
    <x v="10"/>
    <s v="William Orlando Luzardo Triana - pwluzard1"/>
    <s v="Natalia Mayorga Bohorquez - cnmayorg1"/>
    <d v="2016-03-01T00:00:00"/>
    <x v="24"/>
    <n v="100"/>
  </r>
  <r>
    <s v="Accion_252"/>
    <s v="Revisión del mapa de riesgos con la OAP para calificar de manera adecuada el riesgo RP.FP.02 No ejecutar oportunamente las afctibilidades de acuerdo con los cronogramas definidos."/>
    <s v="Revisar con el apoyo metodológico de la Oficina Asesora de Planeación en el mapa de riesgos del proceso de Factibilidad de proyectos, el riesgo &quot;RP.FP.02. No ejecutar oportunamente las factibilidades de acuerdo con los cronogramas definidos&quot;"/>
    <x v="0"/>
    <x v="0"/>
    <s v="Consuelo Mercedes Russi Suarez - ccrussis1"/>
    <x v="10"/>
    <s v="William Orlando Luzardo Triana - pwluzard1"/>
    <s v="Natalia Mayorga Bohorquez - cnmayorg1"/>
    <d v="2016-03-01T00:00:00"/>
    <x v="25"/>
    <n v="100"/>
  </r>
  <r>
    <s v="Accion_253"/>
    <s v="Revisión del mapa de riesgos con la OAP para incluir roiesgos que tengan en cuenta las causas evidenciadas."/>
    <s v="Revisar con el apoyo metodológico de la Oficina Asesora de Planeación en el mapa de riesgos del proceso de Factibilidad de proyectos la existencia de otros posibles riesgos generados a partir de las causas evidenciadas."/>
    <x v="0"/>
    <x v="0"/>
    <s v="Consuelo Mercedes Russi Suarez - ccrussis1"/>
    <x v="10"/>
    <s v="William Orlando Luzardo Triana - pwluzard1"/>
    <s v="Natalia Mayorga Bohorquez - cnmayorg1"/>
    <d v="2016-03-01T00:00:00"/>
    <x v="25"/>
    <n v="100"/>
  </r>
  <r>
    <s v="Accion_254"/>
    <s v="Generar un documento en donde se establezcan los requisitos que debe cumplir el producto de estructuración de programas de conservación de la malla vial y espacio público asociado."/>
    <s v="Hallazgo No. 4. Una vez analizada la documentación y registros entregados (documento de estructuración y priorización de proyectos de conservación para la vigencia 2014, matriz orden de elegibilidad conservación, memorandos dirigidos a DTM) así como la ex"/>
    <x v="0"/>
    <x v="0"/>
    <s v="Wilson Guillermo Herrera Reyes - pwherrer1"/>
    <x v="10"/>
    <s v="William Orlando Luzardo Triana - pwluzard1"/>
    <s v="Natalia Mayorga Bohorquez - cnmayorg1"/>
    <d v="2015-03-02T00:00:00"/>
    <x v="26"/>
    <n v="100"/>
  </r>
  <r>
    <s v="Accion_255"/>
    <s v="Generar un documento en donde se establezcan los requisitos que debe cumplir el producto de estructuración de programas de conservación de la malla vial y espacio público asociado."/>
    <s v="Hallazgo No. 6. En las evidencias: actas de comité de conservación de 2014, acta plan de acción de emergencias, mapa malla vial y documento &quot;programa para la conservación de la malla vial, espacio público asociado para la ciudad de Bogotá, fase II vigenci"/>
    <x v="0"/>
    <x v="0"/>
    <s v="Wilson Guillermo Herrera Reyes - pwherrer1"/>
    <x v="10"/>
    <s v="William Orlando Luzardo Triana - pwluzard1"/>
    <s v="Natalia Mayorga Bohorquez - cnmayorg1"/>
    <d v="2015-03-02T00:00:00"/>
    <x v="26"/>
    <n v="0"/>
  </r>
  <r>
    <s v="Accion_256"/>
    <s v="Generar un documento en donde se establezcan los requisitos que debe cumplir el producto de estructuración de programas de conservación de la malla vial y espacio público asociado."/>
    <s v="Hallazgo No.10: Consultada la información disponible sobre el proceso, la documentación y registros en medio físico y en medio magnético suministrada durante la auditoría, así como el análisis de las declaraciones suministradas por los entrevistados, se e"/>
    <x v="0"/>
    <x v="0"/>
    <s v="Wilson Guillermo Herrera Reyes - pwherrer1"/>
    <x v="10"/>
    <s v="William Orlando Luzardo Triana - pwluzard1"/>
    <s v="Natalia Mayorga Bohorquez - cnmayorg1"/>
    <d v="2015-03-02T00:00:00"/>
    <x v="26"/>
    <n v="0"/>
  </r>
  <r>
    <s v="Accion_257"/>
    <s v="Generar un documento en donde se establezcan los requisitos que debe cumplir el producto de estructuración de programas de conservación de la malla vial y espacio público asociado."/>
    <s v="Hallazgo No. 14: Frente a la caracterización y actividades claves del proceso, analizados los documentos suministrados se evidencia que a través de ellos se documenta razonablemente la actividad de factibilidad de proyectos viales. No obstante en lo que t"/>
    <x v="0"/>
    <x v="0"/>
    <s v="Wilson Guillermo Herrera Reyes - pwherrer1"/>
    <x v="10"/>
    <s v="William Orlando Luzardo Triana - pwluzard1"/>
    <s v="Natalia Mayorga Bohorquez - cnmayorg1"/>
    <d v="2015-03-02T00:00:00"/>
    <x v="26"/>
    <n v="0"/>
  </r>
  <r>
    <s v="Accion_258"/>
    <s v="Crear un &quot;Listado Maestro de Documentos&quot; elaborados en la DTP"/>
    <s v="Hallazgo No. 18: Se evidenció en el proceso Factibilidad de Proyectos que para el 100% de los productos de factibilidad revisados en la auditoría, se recibieron observaciones sobre solicitud de ajustes, asociadas a la no conformidad del producto, en lo qu"/>
    <x v="0"/>
    <x v="0"/>
    <s v="Wilson Guillermo Herrera Reyes - pwherrer1"/>
    <x v="10"/>
    <s v="William Orlando Luzardo Triana - pwluzard1"/>
    <s v="Natalia Mayorga Bohorquez - cnmayorg1"/>
    <d v="2015-04-13T00:00:00"/>
    <x v="8"/>
    <n v="0"/>
  </r>
  <r>
    <s v="Accion_259"/>
    <s v="Socialización de los documentos generados"/>
    <s v="Hallazgo No. 18: Se evidenció en el proceso Factibilidad de Proyectos que para el 100% de los productos de factibilidad revisados en la auditoría, se recibieron observaciones sobre solicitud de ajustes, asociadas a la no conformidad del producto, en lo qu"/>
    <x v="0"/>
    <x v="0"/>
    <s v="Wilson Guillermo Herrera Reyes - pwherrer1"/>
    <x v="10"/>
    <s v="William Orlando Luzardo Triana - pwluzard1"/>
    <s v="Natalia Mayorga Bohorquez - cnmayorg1"/>
    <d v="2015-08-07T00:00:00"/>
    <x v="27"/>
    <n v="0"/>
  </r>
  <r>
    <s v="Accion_260"/>
    <s v="Generar un documento en donde se establezcan los requisitos que debe cumplir el producto de estructuración de programas de conservación de la malla vial y espacio público asociado."/>
    <s v="Hallazgo No. 4. Una vez analizada la documentación y registros entregados (documento de estructuración y priorización de proyectos de conservación para la vigencia 2014, matriz orden de elegibilidad conservación, memorandos dirigidos a DTM) así como la ex"/>
    <x v="0"/>
    <x v="0"/>
    <s v="Wilson Guillermo Herrera Reyes - pwherrer1"/>
    <x v="10"/>
    <s v="William Orlando Luzardo Triana - pwluzard1"/>
    <s v="Natalia Mayorga Bohorquez - cnmayorg1"/>
    <d v="2015-03-02T00:00:00"/>
    <x v="26"/>
    <n v="0"/>
  </r>
  <r>
    <s v="Accion_261"/>
    <s v="Generar un documento en donde se establezcan los requisitos que debe cumplir el producto de estructuración de programas de conservación de la malla vial y espacio público asociado."/>
    <s v="Hallazgo No. 6. En las evidencias: actas de comité de conservación de 2014, acta plan de acción de emergencias, mapa malla vial y documento &quot;programa para la conservación de la malla vial, espacio público asociado para la ciudad de Bogotá, fase II vigenci"/>
    <x v="0"/>
    <x v="0"/>
    <s v="Wilson Guillermo Herrera Reyes - pwherrer1"/>
    <x v="10"/>
    <s v="William Orlando Luzardo Triana - pwluzard1"/>
    <s v="Natalia Mayorga Bohorquez - cnmayorg1"/>
    <d v="2015-03-02T00:00:00"/>
    <x v="26"/>
    <n v="100"/>
  </r>
  <r>
    <s v="Accion_262"/>
    <s v="Generar un documento en donde se establezcan los requisitos que debe cumplir el producto de estructuración de programas de conservación de la malla vial y espacio público asociado."/>
    <s v="Hallazgo No.10: Consultada la información disponible sobre el proceso, la documentación y registros en medio físico y en medio magnético suministrada durante la auditoría, así como el análisis de las declaraciones suministradas por los entrevistados, se e"/>
    <x v="0"/>
    <x v="0"/>
    <s v="Wilson Guillermo Herrera Reyes - pwherrer1"/>
    <x v="10"/>
    <s v="William Orlando Luzardo Triana - pwluzard1"/>
    <s v="Natalia Mayorga Bohorquez - cnmayorg1"/>
    <d v="2015-03-02T00:00:00"/>
    <x v="26"/>
    <n v="100"/>
  </r>
  <r>
    <s v="Accion_263"/>
    <s v="Generar un documento en donde se establezcan los requisitos que debe cumplir el producto de estructuración de programas de conservación de la malla vial y espacio público asociado."/>
    <s v="Hallazgo No. 14: Frente a la caracterización y actividades claves del proceso, analizados los documentos suministrados se evidencia que a través de ellos se documenta razonablemente la actividad de factibilidad de proyectos viales. No obstante en lo que t"/>
    <x v="0"/>
    <x v="0"/>
    <s v="Wilson Guillermo Herrera Reyes - pwherrer1"/>
    <x v="10"/>
    <s v="William Orlando Luzardo Triana - pwluzard1"/>
    <s v="Natalia Mayorga Bohorquez - cnmayorg1"/>
    <d v="2015-03-02T00:00:00"/>
    <x v="26"/>
    <n v="100"/>
  </r>
  <r>
    <s v="Accion_264"/>
    <s v="Crear un &quot;Listado Maestro de Documentos&quot; elaborados en la DTP"/>
    <s v="Hallazgo No. 18: Se evidenció en el proceso Factibilidad de Proyectos que para el 100% de los productos de factibilidad revisados en la auditoría, se recibieron observaciones sobre solicitud de ajustes, asociadas a la no conformidad del producto, en lo qu"/>
    <x v="0"/>
    <x v="0"/>
    <s v="Wilson Guillermo Herrera Reyes - pwherrer1"/>
    <x v="10"/>
    <s v="William Orlando Luzardo Triana - pwluzard1"/>
    <s v="Natalia Mayorga Bohorquez - cnmayorg1"/>
    <d v="2015-04-13T00:00:00"/>
    <x v="8"/>
    <n v="100"/>
  </r>
  <r>
    <s v="Accion_265"/>
    <s v="Socialización de los documentos generados"/>
    <s v="Hallazgo No. 18: Se evidenció en el proceso Factibilidad de Proyectos que para el 100% de los productos de factibilidad revisados en la auditoría, se recibieron observaciones sobre solicitud de ajustes, asociadas a la no conformidad del producto, en lo qu"/>
    <x v="0"/>
    <x v="0"/>
    <s v="Wilson Guillermo Herrera Reyes - pwherrer1"/>
    <x v="10"/>
    <s v="William Orlando Luzardo Triana - pwluzard1"/>
    <s v="Natalia Mayorga Bohorquez - cnmayorg1"/>
    <d v="2015-08-07T00:00:00"/>
    <x v="27"/>
    <n v="100"/>
  </r>
  <r>
    <s v="Accion_266"/>
    <s v="Actualizar el Manual de Derechos de Petición seguir consultando a la ciudadania frente a la satisfacción por la calidad de las respuestas recibidas y generar un informe trimestral de Derechos de petición dirigido a la Dirección General con copia a OCI un"/>
    <s v="No se evidencia revisión aleatoria a la calidad de las respuestas a las peticiones durante el año 2014, incumpliendo lo observado por el manual de derechos de petición (pág. 29), afectando el cumplimiento del numeral 7.2.3 al no contar con disposiciones"/>
    <x v="0"/>
    <x v="0"/>
    <s v="Hector Pulido Moreno - phpulido1"/>
    <x v="12"/>
    <s v="Luisa Fernanda Aguilar Peña - plaguila2"/>
    <s v="Luisa Fernanda Aguilar Peña - plaguila2"/>
    <d v="2015-01-15T00:00:00"/>
    <x v="6"/>
    <n v="0"/>
  </r>
  <r>
    <s v="Accion_267"/>
    <s v="Presentar en comité directivo trimestralmente los resultados de los informes de percepción ciudadana igualmente socializar internamente y si es el caso documentar las acciones de mejora que se propongan y/o informar al área competente para que este tome"/>
    <s v="No se evidencia un análisis de datos y toma de acciones de mejora frente a los informes 2014 que genera el grupo de Seguimiento sobre la percepción ciudadana frente a los diferentes trámites y servicios y proyectos misionales, incumpliendo lo requerido en"/>
    <x v="0"/>
    <x v="0"/>
    <s v="Hector Pulido Moreno - phpulido1"/>
    <x v="12"/>
    <s v="Luisa Fernanda Aguilar Peña - plaguila2"/>
    <s v="Luisa Fernanda Aguilar Peña - plaguila2"/>
    <d v="2015-01-15T00:00:00"/>
    <x v="6"/>
    <n v="0"/>
  </r>
  <r>
    <s v="Accion_268"/>
    <s v="Documentar las acciones preventivas y/o correctivas que se identifiquen en la gestión de la OTC"/>
    <s v="No se evidencia aplicación del procedimiento de Acciones Correctivas y Preventivas durante el año 2014, ni el uso de los formatos allí solicitados"/>
    <x v="0"/>
    <x v="0"/>
    <s v="Hector Pulido Moreno - phpulido1"/>
    <x v="12"/>
    <s v="Luisa Fernanda Aguilar Peña - plaguila2"/>
    <s v="Luisa Fernanda Aguilar Peña - plaguila2"/>
    <d v="2015-01-15T00:00:00"/>
    <x v="6"/>
    <n v="0"/>
  </r>
  <r>
    <s v="Accion_269"/>
    <s v="Presentar en comité directivo trimestralmente los resultados de los informes de percepción ciudadana igualmente socializar internamente y si es el caso documentar las acciones de mejora que se propongan y/o informar al área competente para que este tome"/>
    <s v="No se evidencia que la Entidad analice los datos apropiados para demostrar la conveniencia, adecuación, eficacia, eficiencia y efectividad del sistema de gestión de la calidad con el fin de determinar la mejora continua del mismo."/>
    <x v="0"/>
    <x v="0"/>
    <s v="Hector Pulido Moreno - phpulido1"/>
    <x v="12"/>
    <s v="Luisa Fernanda Aguilar Peña - plaguila2"/>
    <s v="Luisa Fernanda Aguilar Peña - plaguila2"/>
    <d v="2015-04-30T00:00:00"/>
    <x v="6"/>
    <n v="0"/>
  </r>
  <r>
    <s v="Accion_270"/>
    <s v="1. Contar con un aviso informativo al ingresar a la entidad y a áreas restringidas sobre el uso de la información que se solicita para el ingreso."/>
    <s v="Se evidencia que para algunos casos la entidad no asegura la implementación de disposiciones eficaces para la comunicación con los clientes y el manejo de los datos personales"/>
    <x v="0"/>
    <x v="0"/>
    <s v="Hector Pulido Moreno - phpulido1"/>
    <x v="2"/>
    <s v="Isauro Cabrera Vega - picabrer1"/>
    <s v="Paula Juliana Serrano Serrano - cpserran1"/>
    <d v="2015-03-30T00:00:00"/>
    <x v="28"/>
    <n v="0"/>
  </r>
  <r>
    <s v="Accion_271"/>
    <s v="Ajustar las plantillas en los sistemas de información que lo permitan con el fin de tener un control de la versión del plano y las revisiones y verificaciones realizadas."/>
    <s v="No se asegura la planificación y control del diseño y desarrollo de los productos/servicios resultantes en el proceso de diseño de proyectos. Incumpliendo requisito 7.3 de la norma."/>
    <x v="0"/>
    <x v="0"/>
    <s v="Wilson Guillermo Herrera Reyes - pwherrer1"/>
    <x v="10"/>
    <s v="William Orlando Luzardo Triana - pwluzard1"/>
    <s v="Natalia Mayorga Bohorquez - cnmayorg1"/>
    <d v="2015-04-15T00:00:00"/>
    <x v="29"/>
    <n v="100"/>
  </r>
  <r>
    <s v="Accion_272"/>
    <s v="Actualizar y/o derogar los documentos de acuerdo con la normatividad ambiental vigente: 3OAGAIGAGA01_PROTOCOLO_ PARA_ LOS_ TRAMITES_ DE_ LICENCIAS_ PERMISOS_ Y_ AUTORIZACIONES.pdf. PRAC02 AHORRO Y USO EFICIENTE DEL AGUA Y ENERGIA V_3.0.pdf PRAC03 MANEJO"/>
    <s v="Se evidencia que algunos de los procedimientos asociados al Proceso de Gestión Ambiental, Calidad y S&amp;SO se encuentran desactualizados pues presentan normativa derogada"/>
    <x v="0"/>
    <x v="0"/>
    <s v="Luz Marina Diaz Ramirez - cldiazra1"/>
    <x v="13"/>
    <s v="William Orlando Luzardo Triana - pwluzard1"/>
    <s v="Blanca Nubia Penuela Roa - cbpenuel1"/>
    <d v="2015-12-22T00:00:00"/>
    <x v="30"/>
    <n v="100"/>
  </r>
  <r>
    <s v="Accion_273"/>
    <s v="Actualizar el normograma publicado en la intranet y asociado al proceso de Gestión Ambiental Calidad y SST."/>
    <s v="b) Por otra parte se evidenció desactualización del normograma publicado en la intranet y asociado al proceso de Gestión Ambiental, Calidad y S&amp;SO toda vez que no presenta los Decretos: 1072 de 26 de mayo 2015 (por el cual se expide Decreto único Reglame"/>
    <x v="0"/>
    <x v="0"/>
    <s v="Luz Marina Diaz Ramirez - cldiazra1"/>
    <x v="5"/>
    <s v="Jorge Enrique Sepulveda Afanador - pjsepulv1"/>
    <s v="Jorge Enrique Sepulveda Afanador - pjsepulv1"/>
    <d v="2015-12-11T00:00:00"/>
    <x v="6"/>
    <n v="100"/>
  </r>
  <r>
    <s v="Accion_274"/>
    <s v="Se va a socializar un rol de acceso para que la STRH y la"/>
    <s v="Se evidenció debilidad en el control de los documentos del Sistema, toda vez que existe duplicidad de información puesto que por dos rutas diferentes en la intranet se encuentra documentación e información de los subsistemas actualizada y obsoleta."/>
    <x v="0"/>
    <x v="0"/>
    <s v="Luz Marina Diaz Ramirez - cldiazra1"/>
    <x v="5"/>
    <s v="Jorge Enrique Sepulveda Afanador - pjsepulv1"/>
    <s v="Jorge Enrique Sepulveda Afanador - pjsepulv1"/>
    <d v="2015-12-15T00:00:00"/>
    <x v="6"/>
    <n v="100"/>
  </r>
  <r>
    <s v="Accion_275"/>
    <s v="1) Coordinar con los representantes del COPASST para que se informe a los trabajadores las actividades de SST. 2) Aumentar las estrategias de comunicación de las actividades de SST."/>
    <s v="No se evidenció documento y/o procedimiento implementado que describa la forma como la entidad fomenta la participación y consulta de los trabajadores (funcionarios y contratistas) en: La identificación de peligros valoración de riesgos y determinación de"/>
    <x v="0"/>
    <x v="0"/>
    <s v="Luz Marina Diaz Ramirez - cldiazra1"/>
    <x v="5"/>
    <s v="Jorge Enrique Sepulveda Afanador - pjsepulv1"/>
    <s v="Jorge Enrique Sepulveda Afanador - pjsepulv1"/>
    <d v="2016-01-10T00:00:00"/>
    <x v="4"/>
    <n v="100"/>
  </r>
  <r>
    <s v="Accion_276"/>
    <s v="1) Hacer la gestión para comprar y dotar lo botiquines y comprar las camillas que sean necesarias para dotar los obsoletas. 2) Manejar inventarios de elementos para dotar botiquines con base en lo pactado en el PEC. 3) Coordinar con STRF para que la"/>
    <s v="Se evidenció que debilidad en controles que garanticen el cumplimiento de los requerimientos establecidos en el numeral 6 del Plan de Emergencias y Contingencias IDU para todas las Sedes PL-AC-01 Versión 1.0 que determina los recursos físicos en cada piso"/>
    <x v="0"/>
    <x v="0"/>
    <s v="Luz Marina Diaz Ramirez - cldiazra1"/>
    <x v="5"/>
    <s v="Jorge Enrique Sepulveda Afanador - pjsepulv1"/>
    <s v="Jorge Enrique Sepulveda Afanador - pjsepulv1"/>
    <d v="2016-01-10T00:00:00"/>
    <x v="31"/>
    <n v="100"/>
  </r>
  <r>
    <s v="Accion_277"/>
    <s v="1) Publicar en la intranet y socializar el reglamento a todos los funcionarios. 2) Actualizar el reglamento de Higiene y Seguridad Industrial del IDU. 3) Incluir en la inducción y reinducción los temas de SST. 4) Utilizar diferentes estrategias par"/>
    <s v="No se encontró publicado en ninguna de las sedes el reglamento de Higiene y Seguridad Industrial del IDU tampoco se evidenciaron registros de socialización ni capacitaciones a los colaboradores del IDU tal y como lo demanda la Resolución 2400 de 1979. A"/>
    <x v="0"/>
    <x v="0"/>
    <s v="Luz Marina Diaz Ramirez - cldiazra1"/>
    <x v="5"/>
    <s v="Jorge Enrique Sepulveda Afanador - pjsepulv1"/>
    <s v="Jorge Enrique Sepulveda Afanador - pjsepulv1"/>
    <d v="2016-01-10T00:00:00"/>
    <x v="4"/>
    <n v="100"/>
  </r>
  <r>
    <s v="Accion_278"/>
    <s v="CORRECCION: Asegurar que en las actas del comité GEL queden incluida la socialización y los resultados de las encuestas de satisfacción."/>
    <s v="No se evidenció que se hayan tomado acciones correctivas y/o preventivas a partir de los resultados obtenidos por las encuestas y los cuales se dieron a conocer a las diferentes áreas, dentro de los Comités Gobierno en Línea."/>
    <x v="0"/>
    <x v="0"/>
    <s v="Luz Marina Diaz Ramirez - cldiazra1"/>
    <x v="12"/>
    <s v="Luisa Fernanda Aguilar Peña - plaguila2"/>
    <s v="Luisa Fernanda Aguilar Peña - plaguila2"/>
    <d v="2015-12-01T00:00:00"/>
    <x v="4"/>
    <n v="100"/>
  </r>
  <r>
    <s v="Accion_279"/>
    <s v="Validar y socializar los resultados directamente con las áreas responsables del trámite para los casos en que los resultados de la satisfacción sean ≤ a 85%"/>
    <s v="No se evidenció que se hayan tomado acciones correctivas y/o preventivas a partir de los resultados obtenidos por las encuestas y los cuales se dieron a conocer a las diferentes áreas, dentro de los Comités Gobierno en Línea."/>
    <x v="0"/>
    <x v="0"/>
    <s v="Luz Marina Diaz Ramirez - cldiazra1"/>
    <x v="12"/>
    <s v="Luisa Fernanda Aguilar Peña - plaguila2"/>
    <s v="Luisa Fernanda Aguilar Peña - plaguila2"/>
    <d v="2015-12-01T00:00:00"/>
    <x v="32"/>
    <n v="100"/>
  </r>
  <r>
    <s v="Accion_280"/>
    <s v="Elaborar implementar y oficializar 4 procedimientos asociados a la gestión social en las etapas del proyecto (factibilidad estudios y diseños construcción mantenimiento)"/>
    <s v="No se evidenciaron procedimientos documentados que establezcan claramente las actividades y responsables frente a la Gestión Social en cada etapa de los diferentes proyectos de desarrollo urbano, que realizan las áreas técnicas"/>
    <x v="0"/>
    <x v="0"/>
    <s v="Luz Marina Diaz Ramirez - cldiazra1"/>
    <x v="12"/>
    <s v="Luisa Fernanda Aguilar Peña - plaguila2"/>
    <s v="Luisa Fernanda Aguilar Peña - plaguila2"/>
    <d v="2015-12-01T00:00:00"/>
    <x v="31"/>
    <n v="100"/>
  </r>
  <r>
    <s v="Accion_281"/>
    <s v="Realizar seguimiento respecto a las solicitudes de Conceptos Jurídicos de la Subdirección General Jurídica desde su inicio hasta su publicación dentro de los parámetros de la Instrucción Jurídica Interna 20124050224703 y la Circular No. 6 del 31 de mar"/>
    <s v="Tramitar dentro del término normativo las solicitudes de concepto que realicen las distintas áreas de la entidad."/>
    <x v="0"/>
    <x v="0"/>
    <s v="Eileen Dianny Ussa Garzon - peussaga1"/>
    <x v="14"/>
    <s v="Martha Liliana Gonzalez Martinez - pmgonzal3"/>
    <s v="Silvia Juliana Gonzalez Palomino - csgonzal3"/>
    <d v="2015-01-01T00:00:00"/>
    <x v="33"/>
    <n v="100"/>
  </r>
  <r>
    <s v="Accion_282"/>
    <s v="Realizar seguimiento respecto a las solicitudes de Conceptos Jurídicos de la Subdirección General Jurídica desde su inicio hasta su publicación dentro de los parámetros de la Instrucción Jurídica Interna 20124050224703 y la Circular No. 6 del 31 de mar"/>
    <s v="Asegurar que el trámite y negación de las solicitudes de concepto estén ajustadas al Memorando de Instrucción Jurídica Interna 20124050224703 y la Circular No. 6 del 31 de marzo de 2014"/>
    <x v="0"/>
    <x v="0"/>
    <s v="Eileen Dianny Ussa Garzon - peussaga1"/>
    <x v="14"/>
    <s v="Martha Liliana Gonzalez Martinez - pmgonzal3"/>
    <s v="Silvia Juliana Gonzalez Palomino - csgonzal3"/>
    <d v="2016-01-01T00:00:00"/>
    <x v="33"/>
    <n v="100"/>
  </r>
  <r>
    <s v="Accion_283"/>
    <s v="Realizar seguimiento respecto a las solicitudes de Conceptos Jurídicos de la Subdirección General Jurídica desde su inicio hasta su publicación dentro de los parámetros de la Instrucción Jurídica Interna 20124050224703 y la Circular No. 6 del 31 de mar"/>
    <s v="Tramitar dentro del término normativo las solicitudes de concepto que realicen las distintas áreas de la entidad."/>
    <x v="0"/>
    <x v="0"/>
    <s v="Eileen Dianny Ussa Garzon - peussaga1"/>
    <x v="14"/>
    <s v="Martha Liliana Gonzalez Martinez - pmgonzal3"/>
    <s v="Silvia Juliana Gonzalez Palomino - csgonzal3"/>
    <d v="2016-01-01T00:00:00"/>
    <x v="33"/>
    <n v="100"/>
  </r>
  <r>
    <s v="Accion_284"/>
    <s v="Realizar seguimiento respecto a las solicitudes de Conceptos Jurídicos de la Subdirección General Jurídica desde su inicio hasta su publicación dentro de los parámetros de la Instrucción Jurídica Interna 20124050224703 y la Circular No. 6 del 31 de mar"/>
    <s v="Asegurar que el trámite y negación de las solicitudes de concepto estén ajustadas al Memorando de Instrucción Jurídica Interna 20124050224703 y la Circular No. 6 del 31 de marzo de 2014"/>
    <x v="0"/>
    <x v="0"/>
    <s v="Eileen Dianny Ussa Garzon - peussaga1"/>
    <x v="14"/>
    <s v="Martha Liliana Gonzalez Martinez - pmgonzal3"/>
    <s v="Silvia Juliana Gonzalez Palomino - csgonzal3"/>
    <d v="2016-01-01T00:00:00"/>
    <x v="33"/>
    <n v="100"/>
  </r>
  <r>
    <s v="Accion_285"/>
    <s v="Actualizar y divulgar el Procedimiento de Prevención del Daño Antijurídico de acuerdo con los lineamientos establecidos por la SGJ."/>
    <s v="Incumplimiento de los tiempos establecidos para elaborar y expedir la Instrucción Jurídica que contiene la estrategia de prevención aprobada por el Comité de Conciliación."/>
    <x v="0"/>
    <x v="0"/>
    <s v="Eileen Dianny Ussa Garzon - peussaga1"/>
    <x v="15"/>
    <s v="Gisele Brigite Bellmont - pgbellmo1"/>
    <s v="Maria Diva Fuentes Meneses - pmfuente1"/>
    <d v="2016-02-01T00:00:00"/>
    <x v="34"/>
    <n v="100"/>
  </r>
  <r>
    <s v="Accion_286"/>
    <s v="Actualizar y divulgar el Procedimiento de Prevención del Daño Antijurídico de acuerdo con los lineamientos establecidos por la SGJ."/>
    <s v="No se realiza seguimiento a la ejecución y cumplimiento de las estrategias de daño antijurídico implementadas, según lo descrito en el procedimiento."/>
    <x v="0"/>
    <x v="0"/>
    <s v="Eileen Dianny Ussa Garzon - peussaga1"/>
    <x v="15"/>
    <s v="Gisele Brigite Bellmont - pgbellmo1"/>
    <s v="Maria Diva Fuentes Meneses - pmfuente1"/>
    <d v="2016-02-01T00:00:00"/>
    <x v="34"/>
    <n v="100"/>
  </r>
  <r>
    <s v="Accion_287"/>
    <s v="Actualizar y divulgar el Procedimiento de Prevención del Daño Antijurídico de acuerdo con los lineamientos establecidos por la SGJ."/>
    <s v="No se está realizando la publicación en flash IDU del cumplimiento de las estrategias de daño antijurídico implementadas."/>
    <x v="0"/>
    <x v="0"/>
    <s v="Eileen Dianny Ussa Garzon - peussaga1"/>
    <x v="15"/>
    <s v="Gisele Brigite Bellmont - pgbellmo1"/>
    <s v="Maria Diva Fuentes Meneses - pmfuente1"/>
    <d v="2016-02-01T00:00:00"/>
    <x v="34"/>
    <n v="100"/>
  </r>
  <r>
    <s v="Accion_288"/>
    <s v="Actualizar y divulgar el Procedimiento de Prevención del Daño Antijurídico de acuerdo con los lineamientos establecidos por la SGJ."/>
    <s v="La normatividad aplicable al procedimiento se encuentra desactualizada y se deben incluir otras normas vigentes."/>
    <x v="0"/>
    <x v="0"/>
    <s v="Eileen Dianny Ussa Garzon - peussaga1"/>
    <x v="15"/>
    <s v="Gisele Brigite Bellmont - pgbellmo1"/>
    <s v="Maria Diva Fuentes Meneses - pmfuente1"/>
    <d v="2016-02-01T00:00:00"/>
    <x v="34"/>
    <n v="100"/>
  </r>
  <r>
    <s v="Accion_289"/>
    <s v="Realizar depuración al plan de mejoramiento interno consolidado por áreas de acuerdo con el plan de acción a seguir."/>
    <s v="En el seguimiento al Plan de Mejoramiento Interno se ha identificado que una cantidad importante de las acciones correctivas formuladas por las dependencias del IDU, presentan información inconsistente."/>
    <x v="0"/>
    <x v="0"/>
    <s v="Luz Marina Diaz Ramirez - cldiazra1"/>
    <x v="16"/>
    <s v="Ismael Martinez Guerrero - pimartin1"/>
    <s v="Camilo Oswaldo Barajas Sierra - pcbaraja1"/>
    <d v="2015-08-01T00:00:00"/>
    <x v="35"/>
    <n v="100"/>
  </r>
  <r>
    <s v="Accion_290"/>
    <s v="Liderar la puesta en marcha del aplicativo que se desarrolla para la administración de los planes de mejoramiento"/>
    <s v="Las áreas no tienen claros sus compromisos en lo que tiene que ver con los Planes de Mejoramiento Internos, impactando negativamente al proceso de mejoramiento continuo."/>
    <x v="0"/>
    <x v="0"/>
    <s v="Luz Marina Diaz Ramirez - cldiazra1"/>
    <x v="16"/>
    <s v="Ismael Martinez Guerrero - pimartin1"/>
    <s v="Luz Marina Diaz Ramirez - cldiazra1"/>
    <d v="2015-10-01T00:00:00"/>
    <x v="35"/>
    <n v="100"/>
  </r>
  <r>
    <s v="Accion_291"/>
    <s v="Solicitar a la DTD que realice una capacitación y/o inducción del procedimiento del cambio de Estudios y Diseños"/>
    <s v="Solicitar la socialización y capacitación de los procedimientos de otras áreas que se aplican en la DTC"/>
    <x v="0"/>
    <x v="0"/>
    <s v="Diego Fernando Aparicio Fuentes - pdaparic1"/>
    <x v="17"/>
    <s v="Cesar Augusto Reyes Riano (e) - tppcreyesr1"/>
    <s v="Habib Leonardo Mejia Rivera - chmejiar1"/>
    <d v="2015-05-08T00:00:00"/>
    <x v="36"/>
    <n v="0"/>
  </r>
  <r>
    <s v="Accion_292"/>
    <s v="Solicitar a la DTGC que realice una capacitación y/o inducción del procedimiento de Declaración de incumplimiento para la imposición de multa"/>
    <s v="Solicitar la socialización y capacitación de los procedimientos de otras áreas que se aplican en la DTC"/>
    <x v="0"/>
    <x v="0"/>
    <s v="Diego Fernando Aparicio Fuentes - pdaparic1"/>
    <x v="17"/>
    <s v="Cesar Augusto Reyes Riano (e) - tppcreyesr1"/>
    <s v="Habib Leonardo Mejia Rivera - chmejiar1"/>
    <d v="2015-05-08T00:00:00"/>
    <x v="36"/>
    <n v="100"/>
  </r>
  <r>
    <s v="Accion_293"/>
    <s v="Elaborar el proyecto de plan de acción de la siguiente vigencia en el mes de diciembre en el que se incluyan las actividades identificadas en la autoevaluación."/>
    <s v="En la autoevaluación de algunos criterios del Planear la STRH se autocalificó &quot;Casi Siempre&quot; entre otros: Plan de acción Acuerdos de Gestión Evaluación del Desempeño Indicadores etc."/>
    <x v="0"/>
    <x v="0"/>
    <s v="Fernando Garavito Guerra - pfgaravi1"/>
    <x v="5"/>
    <s v="Jorge Enrique Sepulveda Afanador - pjsepulv1"/>
    <s v="Jorge Enrique Sepulveda Afanador - pjsepulv1"/>
    <d v="2015-12-01T00:00:00"/>
    <x v="6"/>
    <n v="100"/>
  </r>
  <r>
    <s v="Accion_294"/>
    <s v="Formalizar el plan de acción definitivo del área"/>
    <s v="En la autoevaluación de algunos criterios del Planear la STRH se autocalificó &quot;Casi Siempre&quot; entre otros: Plan de acción Acuerdos de Gestión Evaluación del Desempeño Indicadores etc."/>
    <x v="0"/>
    <x v="0"/>
    <s v="Fernando Garavito Guerra - pfgaravi1"/>
    <x v="5"/>
    <s v="Jorge Enrique Sepulveda Afanador - pjsepulv1"/>
    <s v="Jorge Enrique Sepulveda Afanador - pjsepulv1"/>
    <d v="2016-01-04T00:00:00"/>
    <x v="37"/>
    <n v="100"/>
  </r>
  <r>
    <s v="Accion_295"/>
    <s v="Socializar entre los funcionarios de la dependencia el plan de acción del área"/>
    <s v="En la autoevaluación de algunos criterios del Planear la STRH se autocalificó &quot;Casi Siempre&quot; entre otros: Plan de acción Acuerdos de Gestión Evaluación del Desempeño Indicadores etc."/>
    <x v="0"/>
    <x v="0"/>
    <s v="Fernando Garavito Guerra - pfgaravi1"/>
    <x v="5"/>
    <s v="Jorge Enrique Sepulveda Afanador - pjsepulv1"/>
    <s v="Jorge Enrique Sepulveda Afanador - pjsepulv1"/>
    <d v="2016-02-01T00:00:00"/>
    <x v="38"/>
    <n v="100"/>
  </r>
  <r>
    <s v="Accion_296"/>
    <s v="Continuar informando el Plan de Trabajo de las actividades del área generadoras de la observación de la autoevaluación a los superiores de la STRH explicando los riesgos que se podrían generar ante incumplimientos."/>
    <s v="En la autoevaluación de algunos criterios del Hacer la STRH se autocalificó &quot;Casi Siempre&quot; entre otros: 2. Ejecución de actividades definidas en planes programas etc. 3. Gestión frente a problemas fallas y riesgos. 4. Ejecución oportuna de procesos de con"/>
    <x v="0"/>
    <x v="0"/>
    <s v="Fernando Garavito Guerra - pfgaravi1"/>
    <x v="5"/>
    <s v="Jorge Enrique Sepulveda Afanador - pjsepulv1"/>
    <s v="Jorge Enrique Sepulveda Afanador - pjsepulv1"/>
    <d v="2016-03-01T00:00:00"/>
    <x v="39"/>
    <n v="100"/>
  </r>
  <r>
    <s v="Accion_297"/>
    <s v="Realizar periódicamente reuniones de seguimiento al interior del área incluyendo la socialización de los temas tratados en los Comités que participa la STRH y diligenciar los correspondientes registros de su ejecución (actas)."/>
    <s v="En la autoevaluación de algunos criterios del Verificar la STRH se autocalificó &quot;Casi Siempre&quot; entre otros: 2. Seguimiento comités. 3 a 3 b 3 c 3 d Seguimiento productos planes programas proyectos trámites y servicios"/>
    <x v="0"/>
    <x v="0"/>
    <s v="Fernando Garavito Guerra - pfgaravi1"/>
    <x v="5"/>
    <s v="Jorge Enrique Sepulveda Afanador - pjsepulv1"/>
    <s v="Jorge Enrique Sepulveda Afanador - pjsepulv1"/>
    <d v="2015-07-01T00:00:00"/>
    <x v="1"/>
    <n v="100"/>
  </r>
  <r>
    <s v="Accion_298"/>
    <s v="Socializar sensibilizar y poner en práctica los formatos de acciones correctivas preventivas y de seguimiento a la implementación de las acciones de mejora documentadas."/>
    <s v="En la autoevaluación de algunos criterios del Mejorar la STRH se autocalificó &quot;Casi Siempre&quot; en el registro de las acciones correctivas y/o preventivas que se generan de manera autónoma"/>
    <x v="0"/>
    <x v="0"/>
    <s v="Fernando Garavito Guerra - pfgaravi1"/>
    <x v="5"/>
    <s v="Jorge Enrique Sepulveda Afanador - pjsepulv1"/>
    <s v="Jorge Enrique Sepulveda Afanador - pjsepulv1"/>
    <d v="2015-08-01T00:00:00"/>
    <x v="40"/>
    <n v="100"/>
  </r>
  <r>
    <s v="Accion_299"/>
    <s v="Solicitar a la OAP la estandarización de dos formatos: 1. Formato Aprobación Garantías Contratos derivados de Procesos de Selección y Convenios y/o contratos Interadministrativos. 2. Formato Aprobación de Pólizas de contratos de Prestación de Servicios Profesionales y de Apoyo a la Gestión."/>
    <s v="Estandarizar la totalidad de los documentos soporte de las actividades descritas en los procedimientos del proceso de Gestión Contractual."/>
    <x v="0"/>
    <x v="0"/>
    <s v="Eileen Dianny Ussa Garzon - peussaga1"/>
    <x v="6"/>
    <s v="Ivan Abelardo Sarmiento Galvis - pisarmie1"/>
    <s v="Johana Paola Lamilla Sanchez - cjlamill1"/>
    <d v="2015-09-17T00:00:00"/>
    <x v="6"/>
    <n v="100"/>
  </r>
  <r>
    <s v="Accion_300"/>
    <s v="Revisión mantenimiento y ajuste a cables sueltos de la sede en concordancia con el plan de mantenimiento del IDU 2016"/>
    <s v="Se identificó la materialización de un peligro registrado en la matriz riesgos Alcázares 2015 descrito como “Falta de orden en algunos puestos de trabajo elementos varios bajo algunos escritorios e incluso en los pasillos generando desorden;"/>
    <x v="0"/>
    <x v="0"/>
    <s v="Consuelo Mercedes Russi Suarez - ccrussis1"/>
    <x v="0"/>
    <s v="Gloria Patricia Castano Echeverry - pgcastan1"/>
    <s v="Amanda Lucia Buitrago Reyes - cabuitra3"/>
    <d v="2016-02-01T00:00:00"/>
    <x v="1"/>
    <n v="0"/>
  </r>
  <r>
    <s v="Accion_301"/>
    <s v="Establecer acciones trabajo con los usuarios de la sede Alcázares para que realicen transferencia documental al archivo central de documentos que no se utilizan en forma diaria."/>
    <s v="Se identificó la materialización de un peligro registrado en la matriz riesgos Alcázares 2015 descrito como “Falta de orden en algunos puestos de trabajo elementos varios bajo algunos escritorios e incluso en los pasillos generando desorden;"/>
    <x v="0"/>
    <x v="0"/>
    <s v="Consuelo Mercedes Russi Suarez - ccrussis1"/>
    <x v="0"/>
    <s v="Gloria Patricia Castano Echeverry - pgcastan1"/>
    <s v="Amanda Lucia Buitrago Reyes - cabuitra3"/>
    <d v="2016-02-01T00:00:00"/>
    <x v="33"/>
    <n v="100"/>
  </r>
  <r>
    <s v="Accion_302"/>
    <s v="Realizar campaña de concientización en pro de la digitalización y consulta de información en medio digital."/>
    <s v="Se identificó la materialización de un peligro registrado en la matriz riesgos Alcázares 2015 descrito como “Falta de orden en algunos puestos de trabajo elementos varios bajo algunos escritorios e incluso en los pasillos generando desorden;"/>
    <x v="0"/>
    <x v="0"/>
    <s v="Consuelo Mercedes Russi Suarez - ccrussis1"/>
    <x v="0"/>
    <s v="Gloria Patricia Castano Echeverry - pgcastan1"/>
    <s v="Amanda Lucia Buitrago Reyes - cabuitra3"/>
    <d v="2016-02-01T00:00:00"/>
    <x v="33"/>
    <n v="100"/>
  </r>
  <r>
    <s v="Accion_303"/>
    <s v="Identificar ubicar los extintores y su respectiva señalización preventiva de la sede Alcázares según lo orientado por la ARL realizando control operativo de los mismos."/>
    <s v="Se observaron algunos extintores ubicados sobre circulaciones o en sitios con probabilidad de interferir en las labores de los servidores lo cual puede llegar a materializar el peligro identificado en la matriz_riesgos_alcazares"/>
    <x v="0"/>
    <x v="0"/>
    <s v="Consuelo Mercedes Russi Suarez - ccrussis1"/>
    <x v="0"/>
    <s v="Gloria Patricia Castano Echeverry - pgcastan1"/>
    <s v="Amanda Lucia Buitrago Reyes - cabuitra3"/>
    <d v="2016-02-01T00:00:00"/>
    <x v="4"/>
    <n v="0"/>
  </r>
  <r>
    <s v="Accion_304"/>
    <s v="Gestionar con el contratista hasta lograr la ubicación señalización pruebas hidrostáticas cambio de extintores que sean necesarios en la sede Alcázares."/>
    <s v="Se identificó la materialización de un peligro registrado en la matriz riesgos Alcázares 2015 descrito como “Falta de orden en algunos puestos de trabajo elementos varios bajo algunos escritorios e incluso en los pasillos generando desorden;"/>
    <x v="0"/>
    <x v="0"/>
    <s v="Consuelo Mercedes Russi Suarez - ccrussis1"/>
    <x v="0"/>
    <s v="Gloria Patricia Castano Echeverry - pgcastan1"/>
    <s v="Amanda Lucia Buitrago Reyes - cabuitra3"/>
    <d v="2016-02-01T00:00:00"/>
    <x v="33"/>
    <n v="0"/>
  </r>
  <r>
    <s v="Accion_305"/>
    <s v="Socializar a los funcionarios de la sede Alcázares las estrategias para mantener los extintores en los lugares dispuestos y evitar uso inadecuado de los mismos."/>
    <s v="Se identificó la materialización de un peligro registrado en la matriz riesgos Alcázares 2015 descrito como “Falta de orden en algunos puestos de trabajo elementos varios bajo algunos escritorios e incluso en los pasillos generando desorden;"/>
    <x v="0"/>
    <x v="0"/>
    <s v="Consuelo Mercedes Russi Suarez - ccrussis1"/>
    <x v="0"/>
    <s v="Gloria Patricia Castano Echeverry - pgcastan1"/>
    <s v="Amanda Lucia Buitrago Reyes - cabuitra3"/>
    <d v="2016-02-01T00:00:00"/>
    <x v="4"/>
    <n v="0"/>
  </r>
  <r>
    <s v="Accion_306"/>
    <s v="Agendar en el calendario del Director Técnico de Gestión Judicial y en el de los abogados responsables las fechas de vencimiento de términos para respuestas entes de control derechos de petición y correo de notificaciones judiciales."/>
    <s v="Efectuar seguimiento a los términos administrativos y judiciales con el fin de dar cumplimiento a los mismos."/>
    <x v="0"/>
    <x v="0"/>
    <s v="Eileen Dianny Ussa Garzon - peussaga1"/>
    <x v="15"/>
    <s v="Gisele Brigite Bellmont - pgbellmo1"/>
    <s v="Maria Diva Fuentes Meneses - pmfuente1"/>
    <d v="2015-04-15T00:00:00"/>
    <x v="6"/>
    <n v="100"/>
  </r>
  <r>
    <s v="Accion_308"/>
    <s v="Elaborar la caracterización del nuevo Proceso de Gestión Integral de Proyectos"/>
    <s v="Evaluar las competencias de las áreas involucradas proceso frente al Acuerdo N°002 de 2009"/>
    <x v="0"/>
    <x v="0"/>
    <s v="Consuelo Mercedes Russi Suarez - ccrussis1"/>
    <x v="2"/>
    <s v="Isauro Cabrera Vega - picabrer1"/>
    <s v="Paula Juliana Serrano Serrano - cpserran1"/>
    <d v="2016-04-27T00:00:00"/>
    <x v="30"/>
    <n v="100"/>
  </r>
  <r>
    <s v="Accion_309"/>
    <s v="Ajuste y socialización del informe"/>
    <s v="Complementar el documento&quot;Informe anual&quot;"/>
    <x v="0"/>
    <x v="0"/>
    <s v="Consuelo Mercedes Russi Suarez - ccrussis1"/>
    <x v="2"/>
    <s v="Isauro Cabrera Vega - picabrer1"/>
    <s v="Paula Juliana Serrano Serrano - cpserran1"/>
    <d v="2016-04-27T00:00:00"/>
    <x v="1"/>
    <n v="100"/>
  </r>
  <r>
    <s v="Accion_310"/>
    <s v="Ajustar la documentación existente del proceso de seguimiento al nuevo proceso de gestión"/>
    <s v="Actualizar, revisar y gestionar la totalidad de los documentos"/>
    <x v="0"/>
    <x v="0"/>
    <s v="Consuelo Mercedes Russi Suarez - ccrussis1"/>
    <x v="2"/>
    <s v="Isauro Cabrera Vega - picabrer1"/>
    <s v="Paula Juliana Serrano Serrano - cpserran1"/>
    <d v="2016-04-27T00:00:00"/>
    <x v="30"/>
    <n v="100"/>
  </r>
  <r>
    <s v="Accion_311"/>
    <s v="Publicar en página web los últimos cronogramas oficiales de los proyectos de cupo y valorización"/>
    <s v="Cumplir con Cronograma General de Proyectos"/>
    <x v="0"/>
    <x v="0"/>
    <s v="Consuelo Mercedes Russi Suarez - ccrussis1"/>
    <x v="2"/>
    <s v="Isauro Cabrera Vega - picabrer1"/>
    <s v="Paula Juliana Serrano Serrano - cpserran1"/>
    <d v="2016-04-27T00:00:00"/>
    <x v="41"/>
    <n v="100"/>
  </r>
  <r>
    <s v="Accion_312"/>
    <s v="Ajustar la documentación existente del proceso de seguimiento al nuevo proceso de gestión"/>
    <s v="Dar cumplimiento al programa General de Seguimiento y Monitoreo de Proyectos 2015"/>
    <x v="0"/>
    <x v="0"/>
    <s v="Consuelo Mercedes Russi Suarez - ccrussis1"/>
    <x v="2"/>
    <s v="Isauro Cabrera Vega - picabrer1"/>
    <s v="Paula Juliana Serrano Serrano - cpserran1"/>
    <d v="2016-04-27T00:00:00"/>
    <x v="0"/>
    <n v="100"/>
  </r>
  <r>
    <s v="Accion_313"/>
    <s v="Revisar y actualizar la matriz de riesgos de gestión del proceso."/>
    <s v="Evaluar la forma de fortalece la matriz de riesgos del Instituto"/>
    <x v="0"/>
    <x v="0"/>
    <s v="Consuelo Mercedes Russi Suarez - ccrussis1"/>
    <x v="2"/>
    <s v="Isauro Cabrera Vega - picabrer1"/>
    <s v="Paula Juliana Serrano Serrano - cpserran1"/>
    <d v="2016-04-27T00:00:00"/>
    <x v="1"/>
    <n v="100"/>
  </r>
  <r>
    <s v="Accion_315"/>
    <s v="Actualizar el Normograma incluyendo las normas para cada uno de los producotos del proceso."/>
    <s v="Normograma desactualizado"/>
    <x v="0"/>
    <x v="0"/>
    <s v="Wilson Guillermo Herrera Reyes - pwherrer1"/>
    <x v="4"/>
    <s v="Jose Javier Suarez Bernal - pjsuarez2"/>
    <s v="Imelda Bernal Raquira - cibernal1"/>
    <d v="2015-12-04T00:00:00"/>
    <x v="1"/>
    <n v="100"/>
  </r>
  <r>
    <s v="Accion_316"/>
    <s v="Realizar Jornada de Socialización sobre Normograma y el procedimiento asociado a éste (Actualización y Evaluación del Normograma Versión 5.0)"/>
    <s v="Normograma desactualizado"/>
    <x v="0"/>
    <x v="0"/>
    <s v="Wilson Guillermo Herrera Reyes - pwherrer1"/>
    <x v="4"/>
    <s v="Jose Javier Suarez Bernal - pjsuarez2"/>
    <s v="Imelda Bernal Raquira - cibernal1"/>
    <d v="2015-12-04T00:00:00"/>
    <x v="1"/>
    <n v="100"/>
  </r>
  <r>
    <s v="Accion_317"/>
    <s v="b) Establecer la normatividad vigente relacionada con los aspectos técnicos, ambientales, sociales y de seguridad y salud laboral;"/>
    <s v="Normograma desactualizado"/>
    <x v="0"/>
    <x v="0"/>
    <s v="Wilson Guillermo Herrera Reyes - pwherrer1"/>
    <x v="4"/>
    <s v="Jose Javier Suarez Bernal - pjsuarez2"/>
    <s v="Imelda Bernal Raquira - cibernal1"/>
    <d v="2015-12-04T00:00:00"/>
    <x v="1"/>
    <n v="100"/>
  </r>
  <r>
    <s v="Accion_318"/>
    <s v="c) Diligenciar el formato de normograma FO-GL-02;"/>
    <s v="Normograma desactualizado"/>
    <x v="0"/>
    <x v="0"/>
    <s v="Wilson Guillermo Herrera Reyes - pwherrer1"/>
    <x v="4"/>
    <s v="Jose Javier Suarez Bernal - pjsuarez2"/>
    <s v="Imelda Bernal Raquira - cibernal1"/>
    <d v="2015-12-04T00:00:00"/>
    <x v="1"/>
    <n v="100"/>
  </r>
  <r>
    <s v="Accion_319"/>
    <s v="d) Aprobar el normograma por parte del Director Técnico de Diseño de Proyectos"/>
    <s v="Normograma desactualizado"/>
    <x v="0"/>
    <x v="0"/>
    <s v="Wilson Guillermo Herrera Reyes - pwherrer1"/>
    <x v="4"/>
    <s v="Jose Javier Suarez Bernal - pjsuarez2"/>
    <s v="Imelda Bernal Raquira - cibernal1"/>
    <d v="2015-12-04T00:00:00"/>
    <x v="1"/>
    <n v="100"/>
  </r>
  <r>
    <s v="Accion_320"/>
    <s v="e) Enviar normograma a la Subdirección General Jurídica para su revisión y publicación en la intranet."/>
    <s v="Normograma desactualizado"/>
    <x v="0"/>
    <x v="0"/>
    <s v="Wilson Guillermo Herrera Reyes - pwherrer1"/>
    <x v="4"/>
    <s v="Jose Javier Suarez Bernal - pjsuarez2"/>
    <s v="Imelda Bernal Raquira - cibernal1"/>
    <d v="2015-12-04T00:00:00"/>
    <x v="1"/>
    <n v="100"/>
  </r>
  <r>
    <s v="Accion_321"/>
    <s v="Depurar el inventario de computadores y cargarlo en Aranda"/>
    <s v="Inventario de Hardware - Equipos de computo"/>
    <x v="0"/>
    <x v="0"/>
    <s v="Hector Pulido Moreno - phpulido1"/>
    <x v="1"/>
    <s v="Leydy Yohana Pineda Afanador - plpineda2"/>
    <s v="Hector Andres Mafla Trujillo - phmaflat1"/>
    <d v="2016-05-02T00:00:00"/>
    <x v="42"/>
    <n v="100"/>
  </r>
  <r>
    <s v="Accion_322"/>
    <s v="Realizar un control manual trimestral de las tabletas asignadas."/>
    <s v="Inventario de Hardware - Tabletas"/>
    <x v="0"/>
    <x v="0"/>
    <s v="Hector Pulido Moreno - phpulido1"/>
    <x v="1"/>
    <s v="Leydy Yohana Pineda Afanador - plpineda2"/>
    <s v="Hector Andres Mafla Trujillo - phmaflat1"/>
    <d v="2016-05-02T00:00:00"/>
    <x v="42"/>
    <n v="100"/>
  </r>
  <r>
    <s v="Accion_323"/>
    <s v="El administrador de la herramienta ARANDA, debe ingresar o asociar los numeros de placa del licenciamiento que se esta ingresando"/>
    <s v="Inventario de software - Placas de inventario"/>
    <x v="0"/>
    <x v="0"/>
    <s v="Hector Pulido Moreno - phpulido1"/>
    <x v="1"/>
    <s v="Leydy Yohana Pineda Afanador - plpineda2"/>
    <s v="Hector Andres Mafla Trujillo - phmaflat1"/>
    <d v="2016-07-11T00:00:00"/>
    <x v="43"/>
    <n v="100"/>
  </r>
  <r>
    <s v="Accion_324"/>
    <s v="Cargar el inventario de Licenciamiento en la herramienta ARANDA."/>
    <s v="Inventario de software - Cantidad de liciencias"/>
    <x v="0"/>
    <x v="0"/>
    <s v="Hector Pulido Moreno - phpulido1"/>
    <x v="1"/>
    <s v="Leydy Yohana Pineda Afanador - plpineda2"/>
    <s v="Hector Andres Mafla Trujillo - phmaflat1"/>
    <d v="2016-05-02T00:00:00"/>
    <x v="42"/>
    <n v="100"/>
  </r>
  <r>
    <s v="Accion_325"/>
    <s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
    <s v="Implementar por la SGI, un control del balance de los recursos financieros derivados del convenio 9-07-30500-0612-2015"/>
    <x v="0"/>
    <x v="0"/>
    <s v="Consuelo Mercedes Russi Suarez - ccrussis1"/>
    <x v="7"/>
    <s v="Edgar Francisco Uribe Ramos - peuriber1"/>
    <s v="Pedro Ernesto Guaqueta Paez - cpguaque1"/>
    <d v="2016-06-24T00:00:00"/>
    <x v="44"/>
    <n v="100"/>
  </r>
  <r>
    <s v="Accion_326"/>
    <s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
    <s v="Aclarar la fuente de recursos de las obras por concepto de redes"/>
    <x v="0"/>
    <x v="0"/>
    <s v="Consuelo Mercedes Russi Suarez - ccrussis1"/>
    <x v="7"/>
    <s v="Edgar Francisco Uribe Ramos - peuriber1"/>
    <s v="Pedro Ernesto Guaqueta Paez - cpguaque1"/>
    <d v="2016-06-24T00:00:00"/>
    <x v="44"/>
    <n v="100"/>
  </r>
  <r>
    <s v="Accion_327"/>
    <s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
    <s v="Aclarar la forma en que se priorizó la Vía paralela Canal Boyacá"/>
    <x v="0"/>
    <x v="0"/>
    <s v="Consuelo Mercedes Russi Suarez - ccrussis1"/>
    <x v="7"/>
    <s v="Edgar Francisco Uribe Ramos - peuriber1"/>
    <s v="Pedro Ernesto Guaqueta Paez - cpguaque1"/>
    <d v="2016-06-24T00:00:00"/>
    <x v="44"/>
    <n v="100"/>
  </r>
  <r>
    <s v="Accion_328"/>
    <s v="Actualizar el documento MGTI016 Manual pare la realización y restauración de backup de información"/>
    <s v="Manual de backups"/>
    <x v="0"/>
    <x v="0"/>
    <s v="Hector Pulido Moreno - phpulido1"/>
    <x v="1"/>
    <s v="Leydy Yohana Pineda Afanador - plpineda2"/>
    <s v="Hector Andres Mafla Trujillo - phmaflat1"/>
    <d v="2016-05-02T00:00:00"/>
    <x v="45"/>
    <n v="100"/>
  </r>
  <r>
    <s v="Accion_329"/>
    <s v="Divulgar los servicios de TI ofrecidos al Instituto que incluyen la creación de repositorios compartidos para los procesos, haciendo énfasis en que la información sensible sea almacenada en estos repositorios."/>
    <s v="Repositorios de información"/>
    <x v="0"/>
    <x v="0"/>
    <s v="Hector Pulido Moreno - phpulido1"/>
    <x v="1"/>
    <s v="Leydy Yohana Pineda Afanador - plpineda2"/>
    <s v="Hector Andres Mafla Trujillo - phmaflat1"/>
    <d v="2016-06-01T00:00:00"/>
    <x v="30"/>
    <n v="100"/>
  </r>
  <r>
    <s v="Accion_330"/>
    <s v="Elaborar el cronograma y el Presupuesto detallado que incluya en forma clara los aspectos que permitan la implementación del Programa de Gestión Documental"/>
    <s v="Del programa de Gestión Documental"/>
    <x v="0"/>
    <x v="0"/>
    <s v="Luz Marina Diaz Ramirez - cldiazra1"/>
    <x v="0"/>
    <s v="Gloria Patricia Castano Echeverry - pgcastan1"/>
    <s v="Jhoan Estiven Matallana Torres - cjmatall1"/>
    <d v="2016-07-01T00:00:00"/>
    <x v="31"/>
    <n v="100"/>
  </r>
  <r>
    <s v="Accion_331"/>
    <s v="Identificar las acciones del Programa de Gestión Documental aprobado, que puedan ser ejecutadas con los recursos disponibles y que correspondan a las propuestas en el plan de acción presentado al Archivo de Bogotá."/>
    <s v="Del seguimiento al plan de acción visita ADB en agosto de 2015"/>
    <x v="0"/>
    <x v="0"/>
    <s v="Luz Marina Diaz Ramirez - cldiazra1"/>
    <x v="0"/>
    <s v="Gloria Patricia Castano Echeverry - pgcastan1"/>
    <s v="Jhoan Estiven Matallana Torres - cjmatall1"/>
    <d v="2016-07-01T00:00:00"/>
    <x v="31"/>
    <n v="100"/>
  </r>
  <r>
    <s v="Accion_332"/>
    <s v="Ejecutar las acciones identificadas, del Programa de Gestión Documental que puedan ser ejecutadas con los recursos disponibles."/>
    <s v="Del seguimiento al plan de acción visita ADB en agosto de 2015"/>
    <x v="2"/>
    <x v="0"/>
    <s v="Nohra Lucia Forero Cespedes - cnforero2"/>
    <x v="0"/>
    <s v="Gloria Patricia Castano Echeverry - pgcastan1"/>
    <s v="Jhoan Estiven Matallana Torres - cjmatall1"/>
    <d v="2016-07-01T00:00:00"/>
    <x v="46"/>
    <n v="100"/>
  </r>
  <r>
    <s v="Accion_333"/>
    <s v="Proyectar los recursos necesarios para dar cumplimiento a la normatividad en las vigencias 2017 a 2020."/>
    <s v="Del seguimiento al plan de acción visita ADB en agosto de 2015"/>
    <x v="2"/>
    <x v="0"/>
    <s v="Nohra Lucia Forero Cespedes - cnforero2"/>
    <x v="0"/>
    <s v="Gloria Patricia Castano Echeverry - pgcastan1"/>
    <s v="Jhoan Estiven Matallana Torres - cjmatall1"/>
    <d v="2016-07-01T00:00:00"/>
    <x v="46"/>
    <n v="100"/>
  </r>
  <r>
    <s v="Accion_334"/>
    <s v="Lograr la contratación del outsourcing para la organizaciòn documental de la serie contratos 2014 y serie Historias Laborales vigentes"/>
    <s v="De la visita realizada a la bodega de Tandem S.A."/>
    <x v="2"/>
    <x v="0"/>
    <s v="Nohra Lucia Forero Cespedes - cnforero2"/>
    <x v="0"/>
    <s v="Gloria Patricia Castano Echeverry - pgcastan1"/>
    <s v="Jhoan Estiven Matallana Torres - cjmatall1"/>
    <d v="2016-07-01T00:00:00"/>
    <x v="46"/>
    <n v="100"/>
  </r>
  <r>
    <s v="Accion_335"/>
    <s v="Lograr la asignación de los contratistas para el Grupo de Archivo."/>
    <s v="De la visita realizada a la bodega de Tandem S.A."/>
    <x v="2"/>
    <x v="0"/>
    <s v="Nohra Lucia Forero Cespedes - cnforero2"/>
    <x v="0"/>
    <s v="Gloria Patricia Castano Echeverry - pgcastan1"/>
    <s v="Jhoan Estiven Matallana Torres - cjmatall1"/>
    <d v="2016-07-01T00:00:00"/>
    <x v="46"/>
    <n v="100"/>
  </r>
  <r>
    <s v="Accion_336"/>
    <s v="Asignar una ventanilla para la atención prioritaria"/>
    <s v="Ventanilla correspondencia"/>
    <x v="0"/>
    <x v="0"/>
    <s v="Luz Marina Diaz Ramirez - cldiazra1"/>
    <x v="0"/>
    <s v="Gloria Patricia Castano Echeverry - pgcastan1"/>
    <s v="Jhoan Estiven Matallana Torres - cjmatall1"/>
    <d v="2016-07-01T00:00:00"/>
    <x v="31"/>
    <n v="100"/>
  </r>
  <r>
    <s v="Accion_337"/>
    <s v="Solicitar y lograr el ajuste del sistema de información Digital Box para la asignación de turnos prioritarios."/>
    <s v="Ventanilla correspondencia"/>
    <x v="0"/>
    <x v="0"/>
    <s v="Luz Marina Diaz Ramirez - cldiazra1"/>
    <x v="0"/>
    <s v="Gloria Patricia Castano Echeverry - pgcastan1"/>
    <s v="Jhoan Estiven Matallana Torres - cjmatall1"/>
    <d v="2016-07-01T00:00:00"/>
    <x v="31"/>
    <n v="100"/>
  </r>
  <r>
    <s v="Accion_338"/>
    <s v="Asignar una ventanilla adicional para la radicación de correspondencia."/>
    <s v="Demora ciudadanía en correspondencia."/>
    <x v="0"/>
    <x v="0"/>
    <s v="Luz Marina Diaz Ramirez - cldiazra1"/>
    <x v="0"/>
    <s v="Gloria Patricia Castano Echeverry - pgcastan1"/>
    <s v="Jhoan Estiven Matallana Torres - cjmatall1"/>
    <d v="2016-07-01T00:00:00"/>
    <x v="31"/>
    <n v="100"/>
  </r>
  <r>
    <s v="Accion_339"/>
    <s v="Solicitar a la Subdirección Técnica de Recursos Tecnológicos la viabilidad técnica para el desarrollo en el sistema de información Digital Box, que permita registrar los radicados por cada turno asignado."/>
    <s v="Demora ciudadanía en correspondencia."/>
    <x v="2"/>
    <x v="0"/>
    <s v="Nohra Lucia Forero Cespedes - cnforero2"/>
    <x v="0"/>
    <s v="Gloria Patricia Castano Echeverry - pgcastan1"/>
    <s v="Jhoan Estiven Matallana Torres - cjmatall1"/>
    <d v="2016-07-01T00:00:00"/>
    <x v="31"/>
    <n v="100"/>
  </r>
  <r>
    <s v="Accion_340"/>
    <s v="Lograr la contratación del servicio de bodegaje del archivo del IDU."/>
    <s v="Condiciones cajas y acervos documentales"/>
    <x v="0"/>
    <x v="0"/>
    <s v="Luz Marina Diaz Ramirez - cldiazra1"/>
    <x v="0"/>
    <s v="Gloria Patricia Castano Echeverry - pgcastan1"/>
    <s v="Amanda Lucia Buitrago Reyes - cabuitra3"/>
    <d v="2016-07-01T00:00:00"/>
    <x v="31"/>
    <n v="100"/>
  </r>
  <r>
    <s v="Accion_341"/>
    <s v="Identificar y enviar a custodia los CDs o medios magnéticos de baja consulta, para que sean custodiados por el contrato de bodegaje."/>
    <s v="Condiciones cajas y acervos documentales"/>
    <x v="2"/>
    <x v="0"/>
    <s v="Nohra Lucia Forero Cespedes - cnforero2"/>
    <x v="0"/>
    <s v="Gloria Patricia Castano Echeverry - pgcastan1"/>
    <s v="Jhoan Estiven Matallana Torres - cjmatall1"/>
    <d v="2016-07-01T00:00:00"/>
    <x v="31"/>
    <n v="100"/>
  </r>
  <r>
    <s v="Accion_342"/>
    <s v="Verificar el uso de los elementos de protección por parte de los funcionarios y contratistas de Gestión Documental."/>
    <s v="Condiciones personas archivo"/>
    <x v="2"/>
    <x v="0"/>
    <s v="Nohra Lucia Forero Cespedes - cnforero2"/>
    <x v="0"/>
    <s v="Gloria Patricia Castano Echeverry - pgcastan1"/>
    <s v="Jhoan Estiven Matallana Torres - cjmatall1"/>
    <d v="2016-07-01T00:00:00"/>
    <x v="46"/>
    <n v="100"/>
  </r>
  <r>
    <s v="Accion_343"/>
    <s v="Sensibilizar la conveniencia de utilizar los elementos de protección personal."/>
    <s v="Condiciones personas archivo"/>
    <x v="2"/>
    <x v="0"/>
    <s v="Nohra Lucia Forero Cespedes - cnforero2"/>
    <x v="0"/>
    <s v="Gloria Patricia Castano Echeverry - pgcastan1"/>
    <s v="Jhoan Estiven Matallana Torres - cjmatall1"/>
    <d v="2016-07-01T00:00:00"/>
    <x v="46"/>
    <n v="100"/>
  </r>
  <r>
    <s v="Accion_344"/>
    <s v="Diseñar planilla de control y verificación del uso de los elementos de protección personal."/>
    <s v="Condiciones personas archivo"/>
    <x v="2"/>
    <x v="0"/>
    <s v="Nohra Lucia Forero Cespedes - cnforero2"/>
    <x v="0"/>
    <s v="Gloria Patricia Castano Echeverry - pgcastan1"/>
    <s v="Jhoan Estiven Matallana Torres - cjmatall1"/>
    <d v="2016-07-01T00:00:00"/>
    <x v="46"/>
    <n v="100"/>
  </r>
  <r>
    <s v="Accion_345"/>
    <s v="Incluir en los protocolos de limpieza de la empresa de aseo y cafeteria, la limpieza en las áreas de Gestión Documental."/>
    <s v="Limpieza cajas y acervos documentales"/>
    <x v="0"/>
    <x v="0"/>
    <s v="Luz Marina Diaz Ramirez - cldiazra1"/>
    <x v="0"/>
    <s v="Gloria Patricia Castano Echeverry - pgcastan1"/>
    <s v="Jhoan Estiven Matallana Torres - cjmatall1"/>
    <d v="2016-07-01T00:00:00"/>
    <x v="46"/>
    <n v="100"/>
  </r>
  <r>
    <s v="Accion_346"/>
    <s v="Capacitar al personal de aseo y entregar el cronograma para limpieza de areas de Gestión Documental"/>
    <s v="Limpieza cajas y acervos documentales"/>
    <x v="0"/>
    <x v="0"/>
    <s v="Luz Marina Diaz Ramirez - cldiazra1"/>
    <x v="0"/>
    <s v="Gloria Patricia Castano Echeverry - pgcastan1"/>
    <s v="Jhoan Estiven Matallana Torres - cjmatall1"/>
    <d v="2016-07-01T00:00:00"/>
    <x v="46"/>
    <n v="100"/>
  </r>
  <r>
    <s v="Accion_347"/>
    <s v="Requerir los elementos básicos para realizar la limpieza y aseo"/>
    <s v="Limpieza cajas y acervos documentales"/>
    <x v="0"/>
    <x v="0"/>
    <s v="Luz Marina Diaz Ramirez - cldiazra1"/>
    <x v="0"/>
    <s v="Gloria Patricia Castano Echeverry - pgcastan1"/>
    <s v="Jhoan Estiven Matallana Torres - cjmatall1"/>
    <d v="2016-07-01T00:00:00"/>
    <x v="46"/>
    <n v="100"/>
  </r>
  <r>
    <s v="Accion_348"/>
    <s v="Revisar y actualizar las acciones del Plan de tratamiento de Riesgos de Gestión del Proceso de Gestión documental"/>
    <s v="Plan tratamiento riesgos"/>
    <x v="0"/>
    <x v="0"/>
    <s v="Luz Marina Diaz Ramirez - cldiazra1"/>
    <x v="0"/>
    <s v="Gloria Patricia Castano Echeverry - pgcastan1"/>
    <s v="Amanda Lucia Buitrago Reyes - cabuitra3"/>
    <d v="2016-06-10T00:00:00"/>
    <x v="31"/>
    <n v="100"/>
  </r>
  <r>
    <s v="Accion_349"/>
    <s v="Ejecutar las acciones del Plan de Tratamiento de Riesgos de Gestión del Proceso de Gestión documental que puedan ser ejecutadas con los recursos disponibles."/>
    <s v="Plan tratamiento riesgos"/>
    <x v="0"/>
    <x v="0"/>
    <s v="Luz Marina Diaz Ramirez - cldiazra1"/>
    <x v="0"/>
    <s v="Gloria Patricia Castano Echeverry - pgcastan1"/>
    <s v="Jhoan Estiven Matallana Torres - cjmatall1"/>
    <d v="2016-06-10T00:00:00"/>
    <x v="46"/>
    <n v="100"/>
  </r>
  <r>
    <s v="Accion_350"/>
    <s v="Identificar las acciones del Programa de Gestión Documental aprobado, que puedan ser ejecutadas con los recursos disponibles."/>
    <s v="Del Programa de gestión documental"/>
    <x v="2"/>
    <x v="0"/>
    <s v="Nohra Lucia Forero Cespedes - cnforero2"/>
    <x v="0"/>
    <s v="Gloria Patricia Castano Echeverry - pgcastan1"/>
    <s v="Jhoan Estiven Matallana Torres - cjmatall1"/>
    <d v="2016-07-01T00:00:00"/>
    <x v="31"/>
    <n v="100"/>
  </r>
  <r>
    <s v="Accion_351"/>
    <s v="Ejecutar las acciones identificadas, del Programa de Gestión Documental que puedan ser ejecutadas con los recursos disponibles."/>
    <s v="Del Programa de gestión documental"/>
    <x v="2"/>
    <x v="0"/>
    <s v="Nohra Lucia Forero Cespedes - cnforero2"/>
    <x v="0"/>
    <s v="Gloria Patricia Castano Echeverry - pgcastan1"/>
    <s v="Jhoan Estiven Matallana Torres - cjmatall1"/>
    <d v="2016-07-01T00:00:00"/>
    <x v="46"/>
    <n v="100"/>
  </r>
  <r>
    <s v="Accion_352"/>
    <s v="Formalizar el Programa de Gestión Documental dentro del Sistema Integrado de Gestión SIG."/>
    <s v="Del programa de Gestión Documental"/>
    <x v="0"/>
    <x v="0"/>
    <s v="Luz Marina Diaz Ramirez - cldiazra1"/>
    <x v="0"/>
    <s v="Gloria Patricia Castano Echeverry - pgcastan1"/>
    <s v="Amanda Lucia Buitrago Reyes - cabuitra3"/>
    <d v="2016-05-18T00:00:00"/>
    <x v="47"/>
    <n v="100"/>
  </r>
  <r>
    <s v="Accion_353"/>
    <s v="Publicar en la web el Programa de Gestión Documental -PGD armonizado dentro del Sistema Integrado de Gestión SIG."/>
    <s v="Del programa de Gestión Documental"/>
    <x v="0"/>
    <x v="0"/>
    <s v="Luz Marina Diaz Ramirez - cldiazra1"/>
    <x v="0"/>
    <s v="Gloria Patricia Castano Echeverry - pgcastan1"/>
    <s v="Amanda Lucia Buitrago Reyes - cabuitra3"/>
    <d v="2016-05-18T00:00:00"/>
    <x v="48"/>
    <n v="100"/>
  </r>
  <r>
    <s v="Accion_354"/>
    <s v="Elaborar el cronograma y el Presupuesto detallado que incluya en forma clara los aspectos que permitan la implementación del Programa de Gestión Documental"/>
    <s v="Del programa de Gestión Documental"/>
    <x v="0"/>
    <x v="0"/>
    <s v="Luz Marina Diaz Ramirez - cldiazra1"/>
    <x v="0"/>
    <s v="Gloria Patricia Castano Echeverry - pgcastan1"/>
    <s v="Jhoan Estiven Matallana Torres - cjmatall1"/>
    <d v="2016-07-01T00:00:00"/>
    <x v="31"/>
    <n v="100"/>
  </r>
  <r>
    <s v="Accion_429"/>
    <s v="Solicitar a la OAP la disposición del formato en la Intranet."/>
    <s v="Formato no dispuesto en Intranet"/>
    <x v="0"/>
    <x v="0"/>
    <s v="Wilson Guillermo Herrera Reyes - pwherrer1"/>
    <x v="4"/>
    <s v="Jose Javier Suarez Bernal - pjsuarez2"/>
    <s v="Imelda Bernal Raquira - cibernal1"/>
    <d v="2015-12-04T00:00:00"/>
    <x v="22"/>
    <n v="100"/>
  </r>
  <r>
    <s v="Accion_430"/>
    <s v="Precisar responsabilidades y controles asociados al profesional designado para el SIG, a través de reunión con OAP."/>
    <s v="Formato no dispuesto en Intranet"/>
    <x v="0"/>
    <x v="0"/>
    <s v="Wilson Guillermo Herrera Reyes - pwherrer1"/>
    <x v="4"/>
    <s v="Jose Javier Suarez Bernal - pjsuarez2"/>
    <s v="Imelda Bernal Raquira - cibernal1"/>
    <d v="2016-08-03T00:00:00"/>
    <x v="22"/>
    <n v="100"/>
  </r>
  <r>
    <s v="Accion_431"/>
    <s v="Solicitar a la OAP la elaboración del formato para el seguimiento a los contratos de Estudios y Diseños, utilizando el formato FO-AC-15."/>
    <s v="Formato no dispuesto en Intranet"/>
    <x v="0"/>
    <x v="0"/>
    <s v="Wilson Guillermo Herrera Reyes - pwherrer1"/>
    <x v="4"/>
    <s v="Jose Javier Suarez Bernal - pjsuarez2"/>
    <s v="Imelda Bernal Raquira - cibernal1"/>
    <d v="2016-08-03T00:00:00"/>
    <x v="22"/>
    <n v="100"/>
  </r>
  <r>
    <s v="Accion_432"/>
    <s v="Socializar el formato actualizado a los funcionacios de la DTD."/>
    <s v="Formato no dispuesto en Intranet"/>
    <x v="0"/>
    <x v="0"/>
    <s v="Wilson Guillermo Herrera Reyes - pwherrer1"/>
    <x v="4"/>
    <s v="Jose Javier Suarez Bernal - pjsuarez2"/>
    <s v="Imelda Bernal Raquira - cibernal1"/>
    <d v="2016-08-03T00:00:00"/>
    <x v="49"/>
    <n v="100"/>
  </r>
  <r>
    <s v="Accion_445"/>
    <s v="Solicitar a la STRF una socialización o sensibilización sobre la TRD del área."/>
    <s v="Envío inoportuno de documentos al Expediente Orfeo"/>
    <x v="0"/>
    <x v="0"/>
    <s v="Wilson Guillermo Herrera Reyes - pwherrer1"/>
    <x v="4"/>
    <s v="Jose Javier Suarez Bernal - pjsuarez2"/>
    <s v="Imelda Bernal Raquira - cibernal1"/>
    <d v="2015-12-04T00:00:00"/>
    <x v="49"/>
    <n v="100"/>
  </r>
  <r>
    <s v="Accion_446"/>
    <s v="Socializar las obligaciones establecidas en el Manual de Interventoría y la Documentación del Proceso asociadas a la oportunidad del envío de la documentación de los contratos."/>
    <s v="Envío inoportuno de documentos al Expediente Orfeo"/>
    <x v="0"/>
    <x v="0"/>
    <s v="Wilson Guillermo Herrera Reyes - pwherrer1"/>
    <x v="4"/>
    <s v="Jose Javier Suarez Bernal - pjsuarez2"/>
    <s v="Imelda Bernal Raquira - cibernal1"/>
    <d v="2015-12-04T00:00:00"/>
    <x v="49"/>
    <n v="100"/>
  </r>
  <r>
    <s v="Accion_447"/>
    <s v="Diseñar formato de seguimiento a los contratos, que contenga las actividades de revisión, verificación, validación y aprobación."/>
    <s v="No generan registros para actividades de revisión, verificación, validación y aprobación"/>
    <x v="0"/>
    <x v="0"/>
    <s v="Wilson Guillermo Herrera Reyes - pwherrer1"/>
    <x v="4"/>
    <s v="Jose Javier Suarez Bernal - pjsuarez2"/>
    <s v="Imelda Bernal Raquira - cibernal1"/>
    <d v="2015-12-04T00:00:00"/>
    <x v="22"/>
    <n v="100"/>
  </r>
  <r>
    <s v="Accion_448"/>
    <s v="Disponer el formato actualizado en la Intranet, en el mapa de procesos y socializar a los funcionarios para su correcto diligenciamiento."/>
    <s v="No generan registros para actividades de revisión, verificación, validación y aprobación"/>
    <x v="0"/>
    <x v="0"/>
    <s v="Wilson Guillermo Herrera Reyes - pwherrer1"/>
    <x v="4"/>
    <s v="Jose Javier Suarez Bernal - pjsuarez2"/>
    <s v="Imelda Bernal Raquira - cibernal1"/>
    <d v="2015-12-04T00:00:00"/>
    <x v="22"/>
    <n v="100"/>
  </r>
  <r>
    <s v="Accion_449"/>
    <s v="Publicar el formato en el flash IDU"/>
    <s v="No generan registros para actividades de revisión, verificación, validación y aprobación"/>
    <x v="0"/>
    <x v="0"/>
    <s v="Wilson Guillermo Herrera Reyes - pwherrer1"/>
    <x v="4"/>
    <s v="Jose Javier Suarez Bernal - pjsuarez2"/>
    <s v="Imelda Bernal Raquira - cibernal1"/>
    <d v="2015-12-04T00:00:00"/>
    <x v="22"/>
    <n v="100"/>
  </r>
  <r>
    <s v="Accion_450"/>
    <s v="Socializar la correcta utilización y diligenciamiento de los formatos del proceso."/>
    <s v="Diligenciamiento de Acta en formato que no corresponde"/>
    <x v="0"/>
    <x v="0"/>
    <s v="Wilson Guillermo Herrera Reyes - pwherrer1"/>
    <x v="4"/>
    <s v="Jose Javier Suarez Bernal - pjsuarez2"/>
    <s v="Imelda Bernal Raquira - cibernal1"/>
    <d v="2015-12-04T00:00:00"/>
    <x v="22"/>
    <n v="100"/>
  </r>
  <r>
    <s v="Accion_451"/>
    <s v="Revisar que los formatos a utilizar se encuentren vigentes."/>
    <s v="Diligenciamiento de Acta en formato que no corresponde"/>
    <x v="0"/>
    <x v="0"/>
    <s v="Wilson Guillermo Herrera Reyes - pwherrer1"/>
    <x v="4"/>
    <s v="Jose Javier Suarez Bernal - pjsuarez2"/>
    <s v="Imelda Bernal Raquira - cibernal1"/>
    <d v="2015-12-04T00:00:00"/>
    <x v="22"/>
    <n v="100"/>
  </r>
  <r>
    <s v="Accion_452"/>
    <s v="Realizar socialización del documento definitivo de los proyectos con las áreas de DTD y OAP como lo especifica el procedimiento en la actividad 58 del flujograma."/>
    <s v="Incumplimiento aplicación procedimiento PR-EP-88"/>
    <x v="0"/>
    <x v="0"/>
    <s v="Wilson Guillermo Herrera Reyes - pwherrer1"/>
    <x v="10"/>
    <s v="William Orlando Luzardo Triana - pwluzard1"/>
    <s v="Natalia Mayorga Bohorquez - cnmayorg1"/>
    <d v="2016-03-01T00:00:00"/>
    <x v="25"/>
    <n v="100"/>
  </r>
  <r>
    <s v="Accion_453"/>
    <s v="Una vez aprobada la Guía GU-FP-01 (v.2) se hará la revisión de los procedimientos PR-EP-032 y PR-EP-88 para ajustarlos."/>
    <s v="Desactualización de procedimientos"/>
    <x v="1"/>
    <x v="0"/>
    <s v="Wilson Guillermo Herrera Reyes - pwherrer1"/>
    <x v="10"/>
    <s v="William Orlando Luzardo Triana - pwluzard1"/>
    <s v="Gloria Yaneth Arevalo - pgareval1"/>
    <d v="2016-03-01T00:00:00"/>
    <x v="23"/>
    <n v="100"/>
  </r>
  <r>
    <s v="Accion_454"/>
    <s v="* Solicitar al área competente la socialización de las Directrices (políticas) Subsistema de Gestión Ambiental. * Solicitar al área competente la socialización de elementos de política de Seguridad y Salud Ocupacional."/>
    <s v="OBSERVACIÓN: Insuficiente interiorización de directrices (Políticas) Subsistemas Gestión Ambiental y Salud Ocupacional"/>
    <x v="0"/>
    <x v="0"/>
    <s v="Wilson Guillermo Herrera Reyes - pwherrer1"/>
    <x v="10"/>
    <s v="William Orlando Luzardo Triana - pwluzard1"/>
    <s v="Natalia Mayorga Bohorquez - cnmayorg1"/>
    <d v="2016-04-01T00:00:00"/>
    <x v="25"/>
    <n v="100"/>
  </r>
  <r>
    <s v="Accion_455"/>
    <s v="Inclusión del riesgo: &quot;ELEMENTOS CONSTITUTIVOS DE CADA PROYECTO,TANTO DE MALLA VIAL COMO DE ESPACIO PUBLICO EN DOS PROYECTOS CON EJECUCIÓN DIFERENTE&quot;."/>
    <s v="OBSERVACIÓN: Riesgo de incluir un mismo segmento vial de manera simultanea en dos proyectos de factibilidad"/>
    <x v="0"/>
    <x v="0"/>
    <s v="Wilson Guillermo Herrera Reyes - pwherrer1"/>
    <x v="10"/>
    <s v="William Orlando Luzardo Triana - pwluzard1"/>
    <s v="Natalia Mayorga Bohorquez - cnmayorg1"/>
    <d v="2016-04-01T00:00:00"/>
    <x v="25"/>
    <n v="100"/>
  </r>
  <r>
    <s v="Accion_456"/>
    <s v="Solicitar el Inicio del proceso de cláusula penal al contratista, por los faltantes de obra"/>
    <s v="Acabados finales en algunos sitios no cumplen con las especificaciones de presentación y apariencia final."/>
    <x v="1"/>
    <x v="0"/>
    <s v="Wilson Guillermo Herrera Reyes - pwherrer1"/>
    <x v="17"/>
    <s v="Cesar Augusto Reyes Riano (e) - tppcreyesr1"/>
    <s v="Habib Leonardo Mejia Rivera - chmejiar1"/>
    <d v="2015-11-01T00:00:00"/>
    <x v="50"/>
    <n v="100"/>
  </r>
  <r>
    <s v="Accion_457"/>
    <s v="Verificar que en los nuevos procesos se cuente con el componente de arqueología presupuestado"/>
    <s v="No se realizó la gestión suficiente de identificación de hallazgos arqueológicos en etapa previa."/>
    <x v="0"/>
    <x v="0"/>
    <s v="Wilson Guillermo Herrera Reyes - pwherrer1"/>
    <x v="17"/>
    <s v="Cesar Augusto Reyes Riano (e) - tppcreyesr1"/>
    <s v="Habib Leonardo Mejia Rivera - chmejiar1"/>
    <d v="2015-11-01T00:00:00"/>
    <x v="51"/>
    <n v="100"/>
  </r>
  <r>
    <s v="Accion_458"/>
    <s v="Recomendar la incorporación de productos del área de Arqueología a los Estudios y Diseños de proyectos"/>
    <s v="Deficiencias en la etapa de factibilidad del proyecto"/>
    <x v="0"/>
    <x v="0"/>
    <s v="Wilson Guillermo Herrera Reyes - pwherrer1"/>
    <x v="17"/>
    <s v="Cesar Augusto Reyes Riano (e) - tppcreyesr1"/>
    <s v="Habib Leonardo Mejia Rivera - chmejiar1"/>
    <d v="2015-11-01T00:00:00"/>
    <x v="38"/>
    <n v="100"/>
  </r>
  <r>
    <s v="Accion_459"/>
    <s v="Solicitar a la Interventoría remitir en las próximas actas para el tramite de pago el uso del formato FO-EO-04 Memoria de calculo de cantidades de Obra."/>
    <s v="Deficiencias en trazabilidad de las mediciones de obra fretne a las memorias de cálculo"/>
    <x v="1"/>
    <x v="0"/>
    <s v="Wilson Guillermo Herrera Reyes - pwherrer1"/>
    <x v="17"/>
    <s v="Cesar Augusto Reyes Riano (e) - tppcreyesr1"/>
    <s v="Habib Leonardo Mejia Rivera - chmejiar1"/>
    <d v="2015-11-01T00:00:00"/>
    <x v="52"/>
    <n v="100"/>
  </r>
  <r>
    <s v="Accion_460"/>
    <s v="Solicitar a la interventoría que incluya en el informe final un capitulo exclusivo donde se relacionen el respectivo seguimiento al Plan de Calidad del contratista."/>
    <s v="No se evidenció seguimiento a la implementación del Plan de Calidad por parte de la interventoría"/>
    <x v="1"/>
    <x v="0"/>
    <s v="Wilson Guillermo Herrera Reyes - pwherrer1"/>
    <x v="17"/>
    <s v="Cesar Augusto Reyes Riano (e) - tppcreyesr1"/>
    <s v="Habib Leonardo Mejia Rivera - chmejiar1"/>
    <d v="2015-11-01T00:00:00"/>
    <x v="52"/>
    <n v="100"/>
  </r>
  <r>
    <s v="Accion_461"/>
    <s v="Solicitar el Inicio del proceso de clausula penal al contratista, por los faltantes de obra"/>
    <s v="Terminado el plazo no se habían finalizado las obras."/>
    <x v="1"/>
    <x v="0"/>
    <s v="Wilson Guillermo Herrera Reyes - pwherrer1"/>
    <x v="17"/>
    <s v="Cesar Augusto Reyes Riano (e) - tppcreyesr1"/>
    <s v="Habib Leonardo Mejia Rivera - chmejiar1"/>
    <d v="2015-11-01T00:00:00"/>
    <x v="51"/>
    <n v="100"/>
  </r>
  <r>
    <s v="Accion_462"/>
    <s v="Cerrar el procedimiento de imposición de multa"/>
    <s v="Proceso de imposición de multa fue ineficaz."/>
    <x v="0"/>
    <x v="0"/>
    <s v="Wilson Guillermo Herrera Reyes - pwherrer1"/>
    <x v="17"/>
    <s v="Cesar Augusto Reyes Riano (e) - tppcreyesr1"/>
    <s v="Habib Leonardo Mejia Rivera - chmejiar1"/>
    <d v="2015-11-01T00:00:00"/>
    <x v="51"/>
    <n v="100"/>
  </r>
  <r>
    <s v="Accion_463"/>
    <s v="Enviar a la DTD un memorando a fin de que verifique y revise el mapa de riesgo de acuerdo con la programación de la Entidad con los temas arqueológicos."/>
    <s v="Probable materialización de riesgos identificados en la etapa de estudios previos."/>
    <x v="1"/>
    <x v="0"/>
    <s v="Wilson Guillermo Herrera Reyes - pwherrer1"/>
    <x v="17"/>
    <s v="Cesar Augusto Reyes Riano (e) - tppcreyesr1"/>
    <s v="Habib Leonardo Mejia Rivera - chmejiar1"/>
    <d v="2015-11-01T00:00:00"/>
    <x v="52"/>
    <n v="100"/>
  </r>
  <r>
    <s v="Accion_464"/>
    <s v="Verificar el uso de las tablas de retención documental en STESV"/>
    <s v="Dificultades para identificar documentos del contrato en el expediente Orfeo"/>
    <x v="0"/>
    <x v="0"/>
    <s v="Wilson Guillermo Herrera Reyes - pwherrer1"/>
    <x v="17"/>
    <s v="Cesar Augusto Reyes Riano (e) - tppcreyesr1"/>
    <s v="Habib Leonardo Mejia Rivera - chmejiar1"/>
    <d v="2015-11-01T00:00:00"/>
    <x v="52"/>
    <n v="100"/>
  </r>
  <r>
    <s v="Accion_465"/>
    <s v="Realizar las evaluaciones en el desempeño ambiental y de seguridad y salud en el trabajo mensualmente y representar en los pagos mensuales las situaciones que denotan inadecuada implementación y/o control de las medidas establecidas en el PIPMA."/>
    <s v="inadecuada implementación y/o control de las medidas establecidas en el PIPMA"/>
    <x v="0"/>
    <x v="0"/>
    <s v="Wilson Guillermo Herrera Reyes - pwherrer1"/>
    <x v="17"/>
    <s v="Cesar Augusto Reyes Riano (e) - tppcreyesr1"/>
    <s v="Habib Leonardo Mejia Rivera - chmejiar1"/>
    <d v="2015-11-01T00:00:00"/>
    <x v="51"/>
    <n v="100"/>
  </r>
  <r>
    <s v="Accion_466"/>
    <s v="Solicitar al contratista e interventoría el cumplimiento de todas las obligaciones y los documentos necesarios para suscribir el acta de liquidación del contrato"/>
    <s v="Observación sobre toma de medidas preventivas para liquidación de contrato."/>
    <x v="1"/>
    <x v="0"/>
    <s v="Wilson Guillermo Herrera Reyes - pwherrer1"/>
    <x v="17"/>
    <s v="Cesar Augusto Reyes Riano (e) - tppcreyesr1"/>
    <s v="Habib Leonardo Mejia Rivera - chmejiar1"/>
    <d v="2015-11-01T00:00:00"/>
    <x v="38"/>
    <n v="100"/>
  </r>
  <r>
    <s v="Accion_468"/>
    <s v="Solicitar a la Interventoría requerir al contratista de acuerdo a las obligaciones establecidas en el pliego de condiciones del contrato respecto a presentar el &quot;Manual de Mantenimiento y Conservación de la obra&quot; un mes antes de realizar el recibo del contrato."/>
    <s v="Observación sobre toma de medidas preventivas para asegurar sostenibilidad de la obra."/>
    <x v="1"/>
    <x v="0"/>
    <s v="Wilson Guillermo Herrera Reyes - pwherrer1"/>
    <x v="17"/>
    <s v="Cesar Augusto Reyes Riano (e) - tppcreyesr1"/>
    <s v="Habib Leonardo Mejia Rivera - chmejiar1"/>
    <d v="2015-11-01T00:00:00"/>
    <x v="52"/>
    <n v="100"/>
  </r>
  <r>
    <s v="Accion_469"/>
    <s v="Organizar e intervenir las historias laborales físicas del archivo de gestión a cargo de la STRH, de acuerdo con los lineamientos establecidos en la Circular 004 de 2003 del DAFP y AGN"/>
    <s v="Expedientes Laborales no Intervenidos"/>
    <x v="2"/>
    <x v="0"/>
    <s v="Nohra Lucia Forero Cespedes - cnforero2"/>
    <x v="5"/>
    <s v="Jorge Enrique Sepulveda Afanador - pjsepulv1"/>
    <s v="Jorge Enrique Sepulveda Afanador - pjsepulv1"/>
    <d v="2016-06-22T00:00:00"/>
    <x v="53"/>
    <n v="100"/>
  </r>
  <r>
    <s v="Accion_470"/>
    <s v="Mantener a 2 personas con dedicación en la actualización de las Historias Laborales"/>
    <s v="Expedientes Laborales no Intervenidos"/>
    <x v="1"/>
    <x v="0"/>
    <s v="Nohra Lucia Forero Cespedes - cnforero2"/>
    <x v="5"/>
    <s v="Jorge Enrique Sepulveda Afanador - pjsepulv1"/>
    <s v="Jorge Enrique Sepulveda Afanador - pjsepulv1"/>
    <d v="2016-06-22T00:00:00"/>
    <x v="31"/>
    <m/>
  </r>
  <r>
    <s v="Accion_471"/>
    <s v="Formalizar el formato de relación de trabajo suplementario de los conductores en el SIG"/>
    <s v="Formato no Controlado"/>
    <x v="0"/>
    <x v="0"/>
    <s v="Nohra Lucia Forero Cespedes - cnforero2"/>
    <x v="5"/>
    <s v="Jorge Enrique Sepulveda Afanador - pjsepulv1"/>
    <s v="Jorge Enrique Sepulveda Afanador - pjsepulv1"/>
    <d v="2016-06-22T00:00:00"/>
    <x v="20"/>
    <n v="100"/>
  </r>
  <r>
    <s v="Accion_472"/>
    <s v="Realizar una capacitación a los servidores de la STRH sobre la Guía de Documentación del Sistema Integrado de Gestión Código GU-AC-01"/>
    <s v="Formato no Controlado"/>
    <x v="2"/>
    <x v="0"/>
    <s v="Nohra Lucia Forero Cespedes - cnforero2"/>
    <x v="5"/>
    <s v="Jorge Enrique Sepulveda Afanador - pjsepulv1"/>
    <s v="Jorge Enrique Sepulveda Afanador - pjsepulv1"/>
    <d v="2016-06-22T00:00:00"/>
    <x v="20"/>
    <n v="100"/>
  </r>
  <r>
    <s v="Accion_473"/>
    <s v="Elaborar el Plan de Continuidad de Prestación del Servicio Kactus, de acuerdo a los lineamientos impartidos por la STRT y la OAP"/>
    <s v="No se Evidencia Plan de Continuidad Kactus"/>
    <x v="2"/>
    <x v="0"/>
    <s v="Nohra Lucia Forero Cespedes - cnforero2"/>
    <x v="5"/>
    <s v="Jorge Enrique Sepulveda Afanador - pjsepulv1"/>
    <s v="Jorge Enrique Sepulveda Afanador - pjsepulv1"/>
    <d v="2016-06-22T00:00:00"/>
    <x v="53"/>
    <n v="100"/>
  </r>
  <r>
    <s v="Accion_474"/>
    <s v="Gestionar con la STRT la implementación de mejores prácticas de políticas de longitud y complejidad para las contraseñas de ingreso al sistema para los servidores de la STRH"/>
    <s v="Falta de Complejidad en las Claves de Acceso"/>
    <x v="0"/>
    <x v="0"/>
    <s v="Nohra Lucia Forero Cespedes - cnforero2"/>
    <x v="5"/>
    <s v="Jorge Enrique Sepulveda Afanador - pjsepulv1"/>
    <s v="Jorge Enrique Sepulveda Afanador - pjsepulv1"/>
    <d v="2016-06-22T00:00:00"/>
    <x v="20"/>
    <n v="100"/>
  </r>
  <r>
    <s v="Accion_475"/>
    <s v="Gestionar en conjunto con la STRT la elaboración y suscripción de un acuerdo confidencialidad con terceros o cláusula de confidencialidad, para ser incorporada en el contrato IDU-1446-2015 cuyo objeto es prestar servicios de soporte y mantenimiento del sistema Kactus,"/>
    <s v="Contrato sin Clausula de Confidencialidad"/>
    <x v="2"/>
    <x v="0"/>
    <s v="Nohra Lucia Forero Cespedes - cnforero2"/>
    <x v="5"/>
    <s v="Jorge Enrique Sepulveda Afanador - pjsepulv1"/>
    <s v="Jorge Enrique Sepulveda Afanador - pjsepulv1"/>
    <d v="2016-06-22T00:00:00"/>
    <x v="20"/>
    <n v="100"/>
  </r>
  <r>
    <s v="Accion_476"/>
    <s v="Realizar seguimientos periódicos a la solicitud de incluir la Cláusula de confidencialidad en el manejo de la información"/>
    <s v="Contrato sin Clausula de Confidencialidad"/>
    <x v="1"/>
    <x v="0"/>
    <s v="Nohra Lucia Forero Cespedes - cnforero2"/>
    <x v="5"/>
    <s v="Jorge Enrique Sepulveda Afanador - pjsepulv1"/>
    <s v="Jorge Enrique Sepulveda Afanador - pjsepulv1"/>
    <d v="2016-06-22T00:00:00"/>
    <x v="32"/>
    <n v="0"/>
  </r>
  <r>
    <s v="Accion_477"/>
    <s v="Actualizar el Procedimiento PR-TH-120 &quot;Capacitación y Entrenamiento&quot; en el SIG"/>
    <s v="Procedimientos Desactualizados"/>
    <x v="2"/>
    <x v="0"/>
    <s v="Nohra Lucia Forero Cespedes - cnforero2"/>
    <x v="5"/>
    <s v="Jorge Enrique Sepulveda Afanador - pjsepulv1"/>
    <s v="Jorge Enrique Sepulveda Afanador - pjsepulv1"/>
    <d v="2016-06-22T00:00:00"/>
    <x v="20"/>
    <n v="100"/>
  </r>
  <r>
    <s v="Accion_478"/>
    <s v="Realizar una capacitación a los servidores de la STRH sobre el numeral 4.2.3 Control de Documentos de la Norma GP 1000:2009"/>
    <s v="Procedimientos Desactualizados"/>
    <x v="2"/>
    <x v="0"/>
    <s v="Nohra Lucia Forero Cespedes - cnforero2"/>
    <x v="5"/>
    <s v="Jorge Enrique Sepulveda Afanador - pjsepulv1"/>
    <s v="Jorge Enrique Sepulveda Afanador - pjsepulv1"/>
    <d v="2016-06-22T00:00:00"/>
    <x v="20"/>
    <n v="100"/>
  </r>
  <r>
    <s v="Accion_479"/>
    <s v="Modificar el Procedimiento PR-TH-119 &quot;Inducción y Reinducción&quot;, ajustando que es deber firmar una carta de compromiso, que en caso de incumplir será enviado a Control Disciplinario"/>
    <s v="Directores sin Inducción"/>
    <x v="2"/>
    <x v="0"/>
    <s v="Nohra Lucia Forero Cespedes - cnforero2"/>
    <x v="5"/>
    <s v="Jorge Enrique Sepulveda Afanador - pjsepulv1"/>
    <s v="Jorge Enrique Sepulveda Afanador - pjsepulv1"/>
    <d v="2016-06-22T00:00:00"/>
    <x v="20"/>
    <n v="100"/>
  </r>
  <r>
    <s v="Accion_480"/>
    <s v="Realizar seguimientos periódicos al cronograma de actividades del PIC para que se tomen los correctivos que permitan su cumplimiento"/>
    <s v="Incumplimiento del PIC"/>
    <x v="2"/>
    <x v="0"/>
    <s v="Nohra Lucia Forero Cespedes - cnforero2"/>
    <x v="5"/>
    <s v="Jorge Enrique Sepulveda Afanador - pjsepulv1"/>
    <s v="Jorge Enrique Sepulveda Afanador - pjsepulv1"/>
    <d v="2016-06-22T00:00:00"/>
    <x v="33"/>
    <n v="100"/>
  </r>
  <r>
    <s v="Accion_496"/>
    <s v="Incluir dentro del Plan de Obras del Plan de Desarrollo Distrital “Bogotá Mejor para Todos” 2016-2020. La construcción de los tramos faltantes Avenida Mariscal Sucre desde la 1ro de Mayo hasta la Avenida Chile (Calle 72)."/>
    <s v="Obras de los proyectos 123 y 124 del Acuerdo 180/2005 no fueron concluidas dentro del contrato 135/2007."/>
    <x v="0"/>
    <x v="0"/>
    <s v="Wilson Guillermo Herrera Reyes - pwherrer1"/>
    <x v="7"/>
    <s v="Edgar Francisco Uribe Ramos - peuriber1"/>
    <s v="Claudia Ximena Moya Hederich - ccmoyahe1"/>
    <d v="2016-06-09T00:00:00"/>
    <x v="31"/>
    <n v="100"/>
  </r>
  <r>
    <s v="Accion_497"/>
    <s v="Normalizar los documentos producto del hallazgo"/>
    <s v="Documentos que no se encuentran normalizados y/o controlados desde el SIG."/>
    <x v="2"/>
    <x v="0"/>
    <s v="Camilo Oswaldo Barajas Sierra - pcbaraja1"/>
    <x v="11"/>
    <s v="Maria Del Pilar Grajales Restrepo - pmgrajal1"/>
    <s v="Gemma Edith Lozano Ramirez - cglozano2"/>
    <d v="2015-12-10T00:00:00"/>
    <x v="1"/>
    <n v="100"/>
  </r>
  <r>
    <s v="Accion_498"/>
    <s v="Realizar una jornada de sensiblización para el SGA y el SGSST"/>
    <s v="Toma de conciencia directriz ambiental y SST"/>
    <x v="0"/>
    <x v="0"/>
    <s v="Luz Marina Diaz Ramirez - cldiazra1"/>
    <x v="2"/>
    <s v="Isauro Cabrera Vega - picabrer1"/>
    <s v="Paula Juliana Serrano Serrano - cpserran1"/>
    <d v="2016-04-01T00:00:00"/>
    <x v="1"/>
    <n v="100"/>
  </r>
  <r>
    <s v="Accion_499"/>
    <s v="*Verificación y trámite de los radicados pendientes que presentan estado &quot;creado&quot; con vigencia superior a 90 días *Seguimiento a los usuarios del área para que tramiten y descarguen los radicados"/>
    <s v="518 radicados asignados o generados sin concluir trámite"/>
    <x v="0"/>
    <x v="0"/>
    <s v="Consuelo Mercedes Russi Suarez - ccrussis1"/>
    <x v="18"/>
    <s v="Jose Antonio Velandia Clavijo - pjveland1"/>
    <s v="Andrea Milena Moreno Munoz - pamoreno2"/>
    <d v="2016-09-01T00:00:00"/>
    <x v="54"/>
    <n v="100"/>
  </r>
  <r>
    <s v="Accion_500"/>
    <s v="*Verificación, trámite y descarga de los radicados que no han sido entregados virtualmente a traves de ORFEO y aparecen en estado &quot;enviado&quot;, con vigencia superior a 90 días *Seguimiento a los usuarios del área para que tramiten y descarguen los radicados"/>
    <s v="238 radicados enviados sin concluir trámite"/>
    <x v="0"/>
    <x v="0"/>
    <s v="Consuelo Mercedes Russi Suarez - ccrussis1"/>
    <x v="18"/>
    <s v="Jose Antonio Velandia Clavijo - pjveland1"/>
    <s v="Andrea Milena Moreno Munoz - pamoreno2"/>
    <d v="2016-09-01T00:00:00"/>
    <x v="54"/>
    <n v="100"/>
  </r>
  <r>
    <s v="Accion_501"/>
    <s v="*Validación y descarga de los radicados que se encuentran en usuarios no vinculados a la dependencia *Actualización de usuarios a estado Inactivo *Seguimiento al Sistema de Gestión Documental Orfeo"/>
    <s v="50 Usuarios activos en ORFEO que no se encuentran vinculados en la dependencia"/>
    <x v="0"/>
    <x v="0"/>
    <s v="Consuelo Mercedes Russi Suarez - ccrussis1"/>
    <x v="18"/>
    <s v="Jose Antonio Velandia Clavijo - pjveland1"/>
    <s v="Andrea Milena Moreno Munoz - pamoreno2"/>
    <d v="2016-09-01T00:00:00"/>
    <x v="54"/>
    <n v="100"/>
  </r>
  <r>
    <s v="Accion_502"/>
    <s v="STESV"/>
    <s v="Radicados que figuran en las diferentes carpetas (Entrada, Salida, Memorando, Resolución, Aprobación y resolución, entre otras) con vigencia superior a 90 días"/>
    <x v="0"/>
    <x v="0"/>
    <s v="Consuelo Mercedes Russi Suarez - ccrussis1"/>
    <x v="19"/>
    <s v="Cesar Augusto Reyes Riano - pcreyesr1"/>
    <s v="Edgar Francisco Uribe Ramos - peuriber1"/>
    <d v="2016-08-24T00:00:00"/>
    <x v="55"/>
    <n v="100"/>
  </r>
  <r>
    <s v="Accion_503"/>
    <s v="STESV"/>
    <s v="Radicados que figuran en las diferentes carpetas (Entrada, Salida, Memorando, Resolución, Aprobación y resolución, entre otras) con vigencia superior a 90 días"/>
    <x v="0"/>
    <x v="0"/>
    <s v="Consuelo Mercedes Russi Suarez - ccrussis1"/>
    <x v="19"/>
    <s v="Cesar Augusto Reyes Riano - pcreyesr1"/>
    <s v="Jose Luis Florian Quiroga - cjfloria1"/>
    <d v="2016-08-24T00:00:00"/>
    <x v="56"/>
    <n v="100"/>
  </r>
  <r>
    <s v="Accion_504"/>
    <s v="STESV"/>
    <s v="Radicados que figuran en las diferentes carpetas (Entrada, Salida, Memorando, Resolución, Aprobación y resolución, entre otras) con vigencia superior a 90 días"/>
    <x v="0"/>
    <x v="0"/>
    <s v="Consuelo Mercedes Russi Suarez - ccrussis1"/>
    <x v="19"/>
    <s v="Cesar Augusto Reyes Riano - pcreyesr1"/>
    <s v="Edgar Francisco Uribe Ramos - peuriber1"/>
    <d v="2016-08-24T00:00:00"/>
    <x v="30"/>
    <n v="100"/>
  </r>
  <r>
    <s v="Accion_505"/>
    <s v="STESV"/>
    <s v="Radicados que figuran en las diferentes carpetas (Entrada, Salida, Memorando, Resolución, Aprobación y resolución, entre otras) con vigencia superior a 90 días"/>
    <x v="0"/>
    <x v="0"/>
    <s v="Consuelo Mercedes Russi Suarez - ccrussis1"/>
    <x v="19"/>
    <s v="Cesar Augusto Reyes Riano - pcreyesr1"/>
    <s v="Edgar Francisco Uribe Ramos - peuriber1"/>
    <d v="2016-08-24T00:00:00"/>
    <x v="55"/>
    <n v="100"/>
  </r>
  <r>
    <s v="Accion_506"/>
    <s v="Se solicitará a la SGGC, la inclusión de la función del Director Técnico de Apoyo a la Valorización del balance de obras."/>
    <s v="No se encuentra definido el responsable de la realización del balance detallado de las obras en ejecución por parte de la entidad."/>
    <x v="0"/>
    <x v="0"/>
    <s v="Consuelo Mercedes Russi Suarez - ccrussis1"/>
    <x v="20"/>
    <s v="Hernando Arenas Castro - pharenas1"/>
    <s v="Ivonne Margarita Caceres Cardenas - cicacere1"/>
    <d v="2016-09-01T00:00:00"/>
    <x v="0"/>
    <n v="100"/>
  </r>
  <r>
    <s v="Accion_507"/>
    <s v="Realizar el levantamiento del procedimiento para elaboración del balance de obras, una vez sea aprobado por parte de la SGGC la inclusión de la función en el Manual de Funciones del DTAV."/>
    <s v="No se tiene definida ninguna actividad ni producto relacionado con la asignación del presupuesto de valorización y el seguimiento de ejecución de obras, mediante la consolidación de un informe de balance que permita verificar el valor del recaudo Vs la"/>
    <x v="0"/>
    <x v="0"/>
    <s v="Consuelo Mercedes Russi Suarez - ccrussis1"/>
    <x v="20"/>
    <s v="Hernando Arenas Castro - pharenas1"/>
    <s v="Ivonne Margarita Caceres Cardenas - cicacere1"/>
    <d v="2016-09-01T00:00:00"/>
    <x v="0"/>
    <n v="100"/>
  </r>
  <r>
    <s v="Accion_508"/>
    <s v="Cerrar los 12.170 expedientes, cuyo saldo aparece en ceros en el aplicativo VALORICEMOS, una vez cumplidas la totalidad de las acciones determinadas anteriormente."/>
    <s v="Se observa que para los 12.170 expedientes activos, se registra un valor por contribución que asciende a la suma de $6.852.436.580, valor que aparentemente es objeto de cobro coactivo, pero que en el sistema Valoricemos se encuentra en cero (0)"/>
    <x v="0"/>
    <x v="0"/>
    <s v="Consuelo Mercedes Russi Suarez - ccrussis1"/>
    <x v="21"/>
    <s v="Sandra Liliana Saavedra Quevedo - pssaaved1"/>
    <s v="Tatiana Vanessa Mahecha Valenzuela - ctmahech1"/>
    <d v="2016-09-01T00:00:00"/>
    <x v="0"/>
    <n v="100"/>
  </r>
  <r>
    <s v="Accion_509"/>
    <s v="Verificar que en los 26 casos reseñados se haya dado la anotación de anulación."/>
    <s v="En 26 expedientes en etapa de proceso coactivo, se registra en el aplicativo Valoricemos como última diligencia asociada Tipo de Gestión 8551: “Terminación Proceso Ejecutivo”; evidenciando incoherencia entre la actuación procesal ."/>
    <x v="0"/>
    <x v="0"/>
    <s v="Consuelo Mercedes Russi Suarez - ccrussis1"/>
    <x v="21"/>
    <s v="Sandra Liliana Saavedra Quevedo - pssaaved1"/>
    <s v="Tatiana Vanessa Mahecha Valenzuela - ctmahech1"/>
    <d v="2016-09-01T00:00:00"/>
    <x v="30"/>
    <n v="100"/>
  </r>
  <r>
    <s v="Accion_510"/>
    <s v="Expedir el CDA y remitirlo a la STJEF"/>
    <s v="Memorando 20165760058213 del 31 de marzo de 2016 la STOP remitió el CDA 129629, el cual fue devuelto en dos ocasiones por la STJEF, mediante memorandos 20165660060483 de abril 4 de 2016 y 20165660062973 de abril 8 de 2016."/>
    <x v="0"/>
    <x v="0"/>
    <s v="Consuelo Mercedes Russi Suarez - ccrussis1"/>
    <x v="18"/>
    <s v="Jose Antonio Velandia Clavijo - pjveland1"/>
    <s v="Andrea Milena Moreno Munoz - pamoreno2"/>
    <d v="2016-09-01T00:00:00"/>
    <x v="0"/>
    <n v="100"/>
  </r>
  <r>
    <s v="Accion_511"/>
    <s v="Elaboración y presentación de la ficha técnica con los saldos de cartera en cobro coactivo, cuando se solicite al comité de cartera depuración de saldos."/>
    <s v="Aplicar documento DU-VF-01 ESTUDIO COSTO BENEFICIO EN COBRO ORDINARIO Y EN EL COBRO JURÍDICO DE LA CARTERA MISIONAL V 1.0"/>
    <x v="0"/>
    <x v="0"/>
    <s v="Consuelo Mercedes Russi Suarez - ccrussis1"/>
    <x v="21"/>
    <s v="Sandra Liliana Saavedra Quevedo - pssaaved1"/>
    <s v="Andrea Milena Moreno Munoz - pamoreno2"/>
    <d v="2016-09-01T00:00:00"/>
    <x v="56"/>
    <n v="100"/>
  </r>
  <r>
    <s v="Accion_512"/>
    <s v="Incluir nota aclaratoria en los memorandos de remisión de los CDA´S sobre los predios en extinción de dominio."/>
    <s v="Evaluación de registro de la medida cautelar de extinción de dominio y contra el lavado de activos"/>
    <x v="0"/>
    <x v="0"/>
    <s v="Consuelo Mercedes Russi Suarez - ccrussis1"/>
    <x v="18"/>
    <s v="Jose Antonio Velandia Clavijo - pjveland1"/>
    <s v="Andrea Milena Moreno Munoz - pamoreno2"/>
    <d v="2016-09-01T00:00:00"/>
    <x v="0"/>
    <n v="100"/>
  </r>
  <r>
    <s v="Accion_513"/>
    <s v="Revisar los 24 casos y modificar o suprimir los valores del estado de cuenta."/>
    <s v="Se observa que en 24 predios en proceso de cobro coactivo, el saldo de estado de cuenta ascienden a un valor de $1.401.468.482, sin embargo el saldo de contribución se encuentra registrado en cero (0), lo que posiblemente genera una sobrevaloración de los"/>
    <x v="0"/>
    <x v="0"/>
    <s v="Consuelo Mercedes Russi Suarez - ccrussis1"/>
    <x v="21"/>
    <s v="Sandra Liliana Saavedra Quevedo - pssaaved1"/>
    <s v="Tatiana Vanessa Mahecha Valenzuela - ctmahech1"/>
    <d v="2016-09-01T00:00:00"/>
    <x v="0"/>
    <n v="100"/>
  </r>
  <r>
    <s v="Accion_514"/>
    <s v="Actualización página Web, para generar el PAZ Y SALVO para los casos viables de expedicion virtual"/>
    <s v="Aplicación uniformidad de gobierno en línea y ley antitrámites"/>
    <x v="0"/>
    <x v="0"/>
    <s v="Consuelo Mercedes Russi Suarez - ccrussis1"/>
    <x v="18"/>
    <s v="Jose Antonio Velandia Clavijo - pjveland1"/>
    <s v="Andrea Milena Moreno Munoz - pamoreno2"/>
    <d v="2016-09-01T00:00:00"/>
    <x v="0"/>
    <n v="100"/>
  </r>
  <r>
    <s v="Accion_515"/>
    <s v="1) Se intentará alcanzar el cumplimiento de la meta pendiente del primer trimestre, durante la presente vigencia. 2) Se revisará la planeación de indicadores cuando se deban presentar nuevamente."/>
    <s v="Mejorar el cumplimiento Para el Indicador “Recuperar cartera vencida por Acuerdos Anteriores, es decir Acuerdo 31/92, Acuerdo 25/95, Acuerdo 48/01 y OPTL”,"/>
    <x v="0"/>
    <x v="0"/>
    <s v="Consuelo Mercedes Russi Suarez - ccrussis1"/>
    <x v="21"/>
    <s v="Sandra Liliana Saavedra Quevedo - pssaaved1"/>
    <s v="Tatiana Vanessa Mahecha Valenzuela - ctmahech1"/>
    <d v="2016-09-01T00:00:00"/>
    <x v="0"/>
    <n v="100"/>
  </r>
  <r>
    <s v="Accion_516"/>
    <s v="Se revisará las metas proyectadas de los indicadores que se deben fijar cuando se presenten nuevamente."/>
    <s v="Indicadores que superan 100% “Recuperar cartera vencida por Acuerdo 180 de 2005” y “Recuperar cartera vencida por Acuerdo 523 de 2013” y “Respuestas generadas por solicitudes de Devolución”,"/>
    <x v="0"/>
    <x v="0"/>
    <s v="Consuelo Mercedes Russi Suarez - ccrussis1"/>
    <x v="18"/>
    <s v="Jose Antonio Velandia Clavijo - pjveland1"/>
    <s v="Andrea Milena Moreno Munoz - pamoreno2"/>
    <d v="2016-09-01T00:00:00"/>
    <x v="0"/>
    <n v="100"/>
  </r>
  <r>
    <s v="Accion_517"/>
    <s v="1) Levantamiento del procedimiento para la identificación, registro y manejo de incidentes de seguridad de la información. 2) Realizar la divulgación del procedimiento. 3) Actualización del documento DUTI01_PROTAFOLIO_Y_CATALOGO_DE_SERVICIOS_DE TECNOLOGIAS_DE_LA_INFORMACION_ V_1_0.pdf. 4) Realizar solicitud a la OAC, para la actualización de la intranet."/>
    <s v="El portafolio y catálogo de servicios de tecnologías de información no están armonizados con la disponibilidad establecida por la STRT en el portafolio publicado en el proceso Tecnologías de Información y comunicación, en la sección Planes, Manu"/>
    <x v="0"/>
    <x v="0"/>
    <s v="Consuelo Mercedes Russi Suarez - ccrussis1"/>
    <x v="20"/>
    <s v="Hernando Arenas Castro - pharenas1"/>
    <s v="Ivonne Margarita Caceres Cardenas - cicacere1"/>
    <d v="2016-09-01T00:00:00"/>
    <x v="0"/>
    <n v="100"/>
  </r>
  <r>
    <s v="Accion_518"/>
    <s v="1) Solicitar con memorando a la OAP actualización de los procedimientos en la intranet. 2) Definir un método mejor documentado de estimación de costos para los desarrollos de software."/>
    <s v="La Entidad no cuenta con una metodología que le permita validar el costo requerido para atender el desarrollo de requerimientos para un sistema y de esta forma poder evaluar la propuesta económica."/>
    <x v="0"/>
    <x v="0"/>
    <s v="Consuelo Mercedes Russi Suarez - ccrussis1"/>
    <x v="20"/>
    <s v="Hernando Arenas Castro - pharenas1"/>
    <s v="Ivonne Margarita Caceres Cardenas - cicacere1"/>
    <d v="2016-09-01T00:00:00"/>
    <x v="0"/>
    <n v="100"/>
  </r>
  <r>
    <s v="Accion_519"/>
    <s v="1) Gestionar para que el Acto Administrativo que ordena la terminación, archivo y eliminación de procesos en etapa de cobro persuasivo, quede firmado y ejecutoriado 2) Presentación de la ficha técnica al Comité de Sostenibilidad contable, para la depuración de depósitos en garantía y saldos a favor por Ac. Anteriores, Ac. 398 y Ac. 451. 2) Solicitar mediante memorando convocar a comité extraordinario de Sostenibilidad contable"/>
    <s v="Cumplimiento compromis acta de No. 3 del Comité de Cartera del 3 de diciembre de 2015"/>
    <x v="0"/>
    <x v="0"/>
    <s v="Consuelo Mercedes Russi Suarez - ccrussis1"/>
    <x v="18"/>
    <s v="Jose Antonio Velandia Clavijo - pjveland1"/>
    <s v="Andrea Milena Moreno Munoz - pamoreno2"/>
    <d v="2016-09-01T00:00:00"/>
    <x v="0"/>
    <n v="100"/>
  </r>
  <r>
    <s v="Accion_520"/>
    <s v="Realizar la revisión de la matriz de riesgos, una vez se incluya la función de elaboración del balance de obras."/>
    <s v="Incurrir en la devolución a los contribuyentes los valores recaudados por valorización, debidamente indexados con el IPC y los costos asociados a esta operación, por no realización de las obras en el plazo acordado."/>
    <x v="0"/>
    <x v="0"/>
    <s v="Consuelo Mercedes Russi Suarez - ccrussis1"/>
    <x v="20"/>
    <s v="Hernando Arenas Castro - pharenas1"/>
    <s v="Ivonne Margarita Caceres Cardenas - cicacere1"/>
    <d v="2016-09-01T00:00:00"/>
    <x v="0"/>
    <n v="100"/>
  </r>
  <r>
    <s v="Accion_521"/>
    <s v="Incluir en los nuevos contratos, una cláusula de confidencialidad."/>
    <s v="El contrato No. IDU-1608-2015 suscrito por el IDU con la firma DATA TOOLS S.A, no registra cláusula de confidencialidad"/>
    <x v="0"/>
    <x v="0"/>
    <s v="Consuelo Mercedes Russi Suarez - ccrussis1"/>
    <x v="20"/>
    <s v="Hernando Arenas Castro - pharenas1"/>
    <s v="Ivonne Margarita Caceres Cardenas - cicacere1"/>
    <d v="2016-09-01T00:00:00"/>
    <x v="0"/>
    <n v="100"/>
  </r>
  <r>
    <s v="Accion_522"/>
    <s v="1) Solicitar con memorando a la OAP actualización de los procedimientos en la intranet. 2) Definir un método mejor documentado de estimación de costos para los desarrollos de software."/>
    <s v="En el capítulo de Procedimientos, se identifican ítems redundantes y que no visualizan información, como el caso de procedimiento PR-VF-03 COMPENSACIONES V_2.0, entre otros."/>
    <x v="0"/>
    <x v="0"/>
    <s v="Consuelo Mercedes Russi Suarez - ccrussis1"/>
    <x v="20"/>
    <s v="Hernando Arenas Castro - pharenas1"/>
    <s v="Ivonne Margarita Caceres Cardenas - cicacere1"/>
    <d v="2016-09-01T00:00:00"/>
    <x v="0"/>
    <n v="100"/>
  </r>
  <r>
    <s v="Accion_523"/>
    <s v="Desarrollo de un plan actualizado del proyecto que incluya las dinámicas actuales bajo los compromisos del IDU asociados al proyecto Metro."/>
    <s v="Incumplimiento de planeación y cronograma general inicial del proyecto"/>
    <x v="2"/>
    <x v="0"/>
    <s v="Wilson Guillermo Herrera Reyes - pwherrer1"/>
    <x v="7"/>
    <s v="Edgar Francisco Uribe Ramos - peuriber1"/>
    <s v="Claudia Ximena Moya Hederich - ccmoyahe1"/>
    <d v="2016-09-01T00:00:00"/>
    <x v="57"/>
    <n v="100"/>
  </r>
  <r>
    <s v="Accion_524"/>
    <s v="El día 11 de mayo de 2016 el consultor Consorcio L1 radicó bajo el número IDU 20165260355742, la factura #70 correspondiente al pago final de los Productos remunerados por tiempo trabajado y gastos reembolsables (Productos 1, 2, 3 y 28, 29). Surtido el trámite correspondiente a través de las diferentes áreas del IDU, involucradas en el proceso de facturación se genera el 12 de mayo de 2016 la orden de pago 1302-16"/>
    <s v="Estaba pendiente el registro presupuestal para amparar el diferencial cambiario"/>
    <x v="0"/>
    <x v="0"/>
    <s v="Wilson Guillermo Herrera Reyes - pwherrer1"/>
    <x v="7"/>
    <s v="Edgar Francisco Uribe Ramos - peuriber1"/>
    <s v="Claudia Ximena Moya Hederich - ccmoyahe1"/>
    <d v="2016-05-11T00:00:00"/>
    <x v="58"/>
    <n v="100"/>
  </r>
  <r>
    <s v="Accion_525"/>
    <s v="El día 11 de mayo de 2016 el consultor Consorcio L1 radicó bajo el número IDU 20165260355742, la factura #70 correspondiente al pago final de los Productos remunerados por tiempo trabajado y gastos reembolsables (Productos 1, 2, 3 y 28, 29). Surtido el trámite correspondiente a través de las diferentes áreas del IDU, involucradas en el proceso de facturación se genera el 12 de mayo de 2016 la orden de pago 1302-16"/>
    <s v="Alta probabilidad de que se materialice el riesgo de variación representativa en el valor del Euro"/>
    <x v="0"/>
    <x v="0"/>
    <s v="Wilson Guillermo Herrera Reyes - pwherrer1"/>
    <x v="7"/>
    <s v="Edgar Francisco Uribe Ramos - peuriber1"/>
    <s v="Claudia Ximena Moya Hederich - ccmoyahe1"/>
    <d v="2016-05-11T00:00:00"/>
    <x v="59"/>
    <n v="100"/>
  </r>
  <r>
    <s v="Accion_526"/>
    <s v="Liquidación del Contrato IDU-849-2013"/>
    <s v="Clausulado no define los requisitos específicos ni el plazo para realizar la correspondiente liquidación."/>
    <x v="0"/>
    <x v="0"/>
    <s v="Wilson Guillermo Herrera Reyes - pwherrer1"/>
    <x v="7"/>
    <s v="Edgar Francisco Uribe Ramos - peuriber1"/>
    <s v="Claudia Ximena Moya Hederich - ccmoyahe1"/>
    <d v="2016-08-15T00:00:00"/>
    <x v="0"/>
    <n v="100"/>
  </r>
  <r>
    <s v="Accion_527"/>
    <s v="Liquidación del Contrato de Interventoría IDU-1472-2013"/>
    <s v="Riesgo que el interventor pueda realizar solicitudes de reconocimiento económico por mayor permanencia"/>
    <x v="0"/>
    <x v="0"/>
    <s v="Wilson Guillermo Herrera Reyes - pwherrer1"/>
    <x v="7"/>
    <s v="Edgar Francisco Uribe Ramos - peuriber1"/>
    <s v="Claudia Ximena Moya Hederich - ccmoyahe1"/>
    <d v="2016-08-15T00:00:00"/>
    <x v="0"/>
    <n v="100"/>
  </r>
  <r>
    <s v="Accion_528"/>
    <s v="Enviar un comunicado a las áreas del IDU para que clasifiquen (a través de cuadros de registro), dispongan, consoliden y complementen la información para su envío a la empresa Metro. Para evidenciar la eficacia de la acción correctiva se recomienda a la SGI verificar si la información del componente predial del Proyecto Metro fue enviada al Centro de Documentación."/>
    <s v="documentación del desarrollo y coordinación del proyecto esá dispersa en las diferentes dependencias y/o sistemas de información."/>
    <x v="0"/>
    <x v="0"/>
    <s v="Wilson Guillermo Herrera Reyes - pwherrer1"/>
    <x v="7"/>
    <s v="Edgar Francisco Uribe Ramos - peuriber1"/>
    <s v="Claudia Ximena Moya Hederich - ccmoyahe1"/>
    <d v="2016-09-01T00:00:00"/>
    <x v="0"/>
    <n v="100"/>
  </r>
  <r>
    <s v="Accion_529"/>
    <s v="Desarrollo de un plan actualizado del proyecto que incluya las dinámicas actuales bajo los compromisos del IDU asociados al proyecto Metro."/>
    <s v="Cambio total (Actividades y Productos) Fase 2 Estructuración Integral del proyecto respecto a lo establecido inicialmente"/>
    <x v="2"/>
    <x v="0"/>
    <s v="Wilson Guillermo Herrera Reyes - pwherrer1"/>
    <x v="7"/>
    <s v="Edgar Francisco Uribe Ramos - peuriber1"/>
    <s v="Claudia Ximena Moya Hederich - ccmoyahe1"/>
    <d v="2016-09-01T00:00:00"/>
    <x v="57"/>
    <n v="100"/>
  </r>
  <r>
    <s v="Accion_530"/>
    <s v="Desarrollo de un plan actualizado del proyecto que incluya las dinámicas actuales bajo los compromisos del IDU asociados al proyecto Metro."/>
    <s v="Lo planificado inicialmente para el convenio se cumplió parcialmente,"/>
    <x v="2"/>
    <x v="0"/>
    <s v="Wilson Guillermo Herrera Reyes - pwherrer1"/>
    <x v="7"/>
    <s v="Edgar Francisco Uribe Ramos - peuriber1"/>
    <s v="Claudia Ximena Moya Hederich - ccmoyahe1"/>
    <d v="2016-09-01T00:00:00"/>
    <x v="57"/>
    <n v="100"/>
  </r>
  <r>
    <s v="Accion_531"/>
    <s v="Realizar seguimiento a los gastos de Gerencia desagregados del Convenio 1880/2014"/>
    <s v="No se presenta desagregación de los conceptos de gastos de gerencia en los informes de la FDN."/>
    <x v="0"/>
    <x v="0"/>
    <s v="Wilson Guillermo Herrera Reyes - pwherrer1"/>
    <x v="7"/>
    <s v="Edgar Francisco Uribe Ramos - peuriber1"/>
    <s v="Claudia Ximena Moya Hederich - ccmoyahe1"/>
    <d v="2016-09-01T00:00:00"/>
    <x v="57"/>
    <n v="100"/>
  </r>
  <r>
    <s v="Accion_532"/>
    <s v="Enviar un comunicado a la empresa Metro de la disponibilidad de la Información y la capacidad y necesidades para su recepción."/>
    <s v="documentación del desarrollo y coordinación del proyecto esá dispersa en las diferentes dependencias y/o sistemas de información."/>
    <x v="0"/>
    <x v="0"/>
    <s v="Wilson Guillermo Herrera Reyes - pwherrer1"/>
    <x v="7"/>
    <s v="Edgar Francisco Uribe Ramos - peuriber1"/>
    <s v="Claudia Ximena Moya Hederich - ccmoyahe1"/>
    <d v="2017-02-05T00:00:00"/>
    <x v="60"/>
    <n v="100"/>
  </r>
  <r>
    <s v="Accion_533"/>
    <s v="Solicitar a la Oficina Asesora de Planeación la revisión y/o actualización del mapa de riesgos del proceso de Gestión Integral de Proyectos, a partir de la situación evidenciada en la auditoria."/>
    <s v="No se tuvieron en cuenta los riesgos por cambio de administración distrital."/>
    <x v="0"/>
    <x v="0"/>
    <s v="Wilson Guillermo Herrera Reyes - pwherrer1"/>
    <x v="7"/>
    <s v="Edgar Francisco Uribe Ramos - peuriber1"/>
    <s v="Claudia Ximena Moya Hederich - ccmoyahe1"/>
    <d v="2016-09-01T00:00:00"/>
    <x v="0"/>
    <n v="100"/>
  </r>
  <r>
    <s v="Accion_534"/>
    <s v="Enviar un comunicado a las áreas del IDU para que clasifiquen (a través de cuadros de registro), dispongan, consoliden y complementen la información para su envío a la empresa Metro."/>
    <s v="Deficiencias en la identificación de documentos del proyecto en los expedientes Orfeo."/>
    <x v="0"/>
    <x v="0"/>
    <s v="Wilson Guillermo Herrera Reyes - pwherrer1"/>
    <x v="7"/>
    <s v="Edgar Francisco Uribe Ramos - peuriber1"/>
    <s v="Claudia Ximena Moya Hederich - ccmoyahe1"/>
    <d v="2016-09-01T00:00:00"/>
    <x v="0"/>
    <n v="100"/>
  </r>
  <r>
    <s v="Accion_535"/>
    <s v="Prorroga al Contrato de arriendo de la Bodega donde se encuentran almacenadas las muestras."/>
    <s v="Conservación en bodega arrendada de muestras de campaña geotécnica puede generar erogaciones"/>
    <x v="0"/>
    <x v="0"/>
    <s v="Wilson Guillermo Herrera Reyes - pwherrer1"/>
    <x v="7"/>
    <s v="Edgar Francisco Uribe Ramos - peuriber1"/>
    <s v="Claudia Ximena Moya Hederich - ccmoyahe1"/>
    <d v="2016-09-01T00:00:00"/>
    <x v="61"/>
    <n v="100"/>
  </r>
  <r>
    <s v="Accion_536"/>
    <s v="Analizar, evaluar, hacer seguimiento, trasladar (si es del caso), y descargar del sistema Orfeo los radicados en listados en la auditaría."/>
    <s v="288 Radicados mayores a 90 días sin descargar de las diferentes carpetas del sistema Orfeo."/>
    <x v="0"/>
    <x v="0"/>
    <s v="Consuelo Mercedes Russi Suarez - ccrussis1"/>
    <x v="22"/>
    <s v="Patricia Del Pilar Zapata Oliveros - ppzapata1"/>
    <s v="Edna Carolina Gomez Pinedo - pegomezp1"/>
    <d v="2016-08-30T00:00:00"/>
    <x v="0"/>
    <n v="100"/>
  </r>
  <r>
    <s v="Accion_537"/>
    <s v="Solicitar a Recursos Tecnológicos mejoras en el aplicativo STONE."/>
    <s v="Incumplimiento ejecución PAC"/>
    <x v="0"/>
    <x v="0"/>
    <s v="Luis Fernando Leiva Sanchez - plleiva1"/>
    <x v="17"/>
    <s v="Cesar Augusto Reyes Riano (e) - tppcreyesr1"/>
    <s v="Habib Leonardo Mejia Rivera - chmejiar1"/>
    <d v="2016-06-30T00:00:00"/>
    <x v="25"/>
    <n v="100"/>
  </r>
  <r>
    <s v="Accion_538"/>
    <s v="Solicitud de realizar Taller de capacitación a los nuevos coordinadores, Interventores y contratistas de Obra en: Ejecución, programación y reprogramación del PAC y en la Guía de pago a Terceros."/>
    <s v="Incumplimiento ejecución PAC"/>
    <x v="0"/>
    <x v="0"/>
    <s v="Luis Fernando Leiva Sanchez - plleiva1"/>
    <x v="17"/>
    <s v="Cesar Augusto Reyes Riano (e) - tppcreyesr1"/>
    <s v="Habib Leonardo Mejia Rivera - chmejiar1"/>
    <d v="2016-06-30T00:00:00"/>
    <x v="25"/>
    <n v="100"/>
  </r>
  <r>
    <s v="Accion_539"/>
    <s v="Realizar mesas de trabajo y/o reuniones con la Interventoría, para que tengan claro los procedimientos y documentación que se requiere, así como con la SDM para dar agilidad a las revisiones y aprobación de los PMT´S"/>
    <s v="Inconvenientes con la implementacion y cumplimiento del PIPMA, en sus diferentes componentes."/>
    <x v="0"/>
    <x v="0"/>
    <s v="Luis Fernando Leiva Sanchez - plleiva1"/>
    <x v="17"/>
    <s v="Cesar Augusto Reyes Riano (e) - tppcreyesr1"/>
    <s v="Habib Leonardo Mejia Rivera - chmejiar1"/>
    <d v="2016-06-30T00:00:00"/>
    <x v="25"/>
    <n v="100"/>
  </r>
  <r>
    <s v="Accion_540"/>
    <s v="Solicitar un taller en temas relacionados con el PIPMA"/>
    <s v="Inconvenientes con la implementacion y cumplimiento del PIPMA, en sus diferentes componentes."/>
    <x v="0"/>
    <x v="0"/>
    <s v="Luis Fernando Leiva Sanchez - plleiva1"/>
    <x v="17"/>
    <s v="Cesar Augusto Reyes Riano (e) - tppcreyesr1"/>
    <s v="Habib Leonardo Mejia Rivera - chmejiar1"/>
    <d v="2016-06-30T00:00:00"/>
    <x v="25"/>
    <n v="100"/>
  </r>
  <r>
    <s v="Accion_541"/>
    <s v="Requerir a las interventorías para que aplique los procedimientos , guías y manuales en sus versiones vigentes, relacionadas con los incumplimientos del contratista"/>
    <s v="Inconvenientes con la implementacion y cumplimiento del PIPMA, en sus diferentes componentes."/>
    <x v="0"/>
    <x v="0"/>
    <s v="Luis Fernando Leiva Sanchez - plleiva1"/>
    <x v="17"/>
    <s v="Cesar Augusto Reyes Riano (e) - tppcreyesr1"/>
    <s v="Habib Leonardo Mejia Rivera - chmejiar1"/>
    <d v="2016-06-10T00:00:00"/>
    <x v="62"/>
    <n v="100"/>
  </r>
  <r>
    <s v="Accion_542"/>
    <s v="Capacitar a los coordinadores y a los jefes del área (STEST, STESV y DTC), con el fin de poder iniciar el proceso de incumplimiento al Interventor."/>
    <s v="Inconvenientes con la implementacion y cumplimiento del PIPMA, en sus diferentes componentes."/>
    <x v="0"/>
    <x v="0"/>
    <s v="Luis Fernando Leiva Sanchez - plleiva1"/>
    <x v="17"/>
    <s v="Cesar Augusto Reyes Riano (e) - tppcreyesr1"/>
    <s v="Habib Leonardo Mejia Rivera - chmejiar1"/>
    <d v="2016-06-10T00:00:00"/>
    <x v="62"/>
    <n v="100"/>
  </r>
  <r>
    <s v="Accion_543"/>
    <s v="Capacitar a los coordinadores y a los jefes del área (STEST, STESV y DTC), con el fin de poder iniciar el proceso de incumplimiento al Interventor."/>
    <s v="Incumplimiento del interventor en entrega de informe mensual de inversión y manejo del anticipo."/>
    <x v="0"/>
    <x v="0"/>
    <s v="Luis Fernando Leiva Sanchez - plleiva1"/>
    <x v="17"/>
    <s v="Cesar Augusto Reyes Riano (e) - tppcreyesr1"/>
    <s v="Habib Leonardo Mejia Rivera - chmejiar1"/>
    <d v="2016-06-10T00:00:00"/>
    <x v="62"/>
    <n v="100"/>
  </r>
  <r>
    <s v="Accion_544"/>
    <s v="Requerir a las interventorías para que aplique los procedimientos , guías y manuales en sus versiones vigentes, relacionadas con los incumplimientos del contratista"/>
    <s v="Incumplimiento al cronograma de obra, las metas físicas y las del Plan de Desarrollo Vigente."/>
    <x v="0"/>
    <x v="0"/>
    <s v="Luis Fernando Leiva Sanchez - plleiva1"/>
    <x v="17"/>
    <s v="Cesar Augusto Reyes Riano (e) - tppcreyesr1"/>
    <s v="Habib Leonardo Mejia Rivera - chmejiar1"/>
    <d v="2016-06-10T00:00:00"/>
    <x v="62"/>
    <n v="100"/>
  </r>
  <r>
    <s v="Accion_545"/>
    <s v="Capacitar a los coordinadores y a los jefes del área (STEST, STESV y DTC), con el fin de poder iniciar el proceso de incumplimiento al Interventor."/>
    <s v="Incumplimiento al cronograma de obra, las metas físicas y las del Plan de Desarrollo Vigente."/>
    <x v="0"/>
    <x v="0"/>
    <s v="Luis Fernando Leiva Sanchez - plleiva1"/>
    <x v="17"/>
    <s v="Cesar Augusto Reyes Riano (e) - tppcreyesr1"/>
    <s v="Habib Leonardo Mejia Rivera - chmejiar1"/>
    <d v="2016-06-10T00:00:00"/>
    <x v="62"/>
    <n v="100"/>
  </r>
  <r>
    <s v="Accion_546"/>
    <s v="Modificar y dar a conocer a los coordinadores y a los jefes de área (STEST, STESV y DTC) las actas del proceso de Ejecución de obras"/>
    <s v="Deficiencias diligenciamiento documentos soporte, manejo y custodia Actas técnicas, financieras y legales"/>
    <x v="0"/>
    <x v="0"/>
    <s v="Luis Fernando Leiva Sanchez - plleiva1"/>
    <x v="17"/>
    <s v="Cesar Augusto Reyes Riano (e) - tppcreyesr1"/>
    <s v="Habib Leonardo Mejia Rivera - chmejiar1"/>
    <d v="2016-06-30T00:00:00"/>
    <x v="25"/>
    <n v="100"/>
  </r>
  <r>
    <s v="Accion_547"/>
    <s v="Solicitar al encargado de actualizar la página del IDU, que vincule los formatos que se encuentran en la Intranet"/>
    <s v="Deficiencias diligenciamiento documentos soporte, manejo y custodia Actas técnicas, financieras y legales"/>
    <x v="0"/>
    <x v="0"/>
    <s v="Luis Fernando Leiva Sanchez - plleiva1"/>
    <x v="17"/>
    <s v="Cesar Augusto Reyes Riano (e) - tppcreyesr1"/>
    <s v="Habib Leonardo Mejia Rivera - chmejiar1"/>
    <d v="2016-06-30T00:00:00"/>
    <x v="25"/>
    <n v="100"/>
  </r>
  <r>
    <s v="Accion_548"/>
    <s v="Requerir a las interventorías para que aplique los procedimientos , guías y manuales en sus versiones vigentes, relacionadas con los incumplimientos del contratista"/>
    <s v="Baja calidad e incumplimiento en los informes semanales, mensuales,tecnicos"/>
    <x v="0"/>
    <x v="0"/>
    <s v="Luis Fernando Leiva Sanchez - plleiva1"/>
    <x v="17"/>
    <s v="Cesar Augusto Reyes Riano (e) - tppcreyesr1"/>
    <s v="Habib Leonardo Mejia Rivera - chmejiar1"/>
    <d v="2016-06-10T00:00:00"/>
    <x v="62"/>
    <n v="100"/>
  </r>
  <r>
    <s v="Accion_549"/>
    <s v="Capacitar a los coordinadores y a los jefes del área (STEST, STESV y DTC), con el fin de poder iniciar el proceso de incumplimiento al Interventor."/>
    <s v="Baja calidad e incumplimiento en los informes semanales, mensuales,tecnicos"/>
    <x v="0"/>
    <x v="0"/>
    <s v="Luis Fernando Leiva Sanchez - plleiva1"/>
    <x v="17"/>
    <s v="Cesar Augusto Reyes Riano (e) - tppcreyesr1"/>
    <s v="Habib Leonardo Mejia Rivera - chmejiar1"/>
    <d v="2016-06-10T00:00:00"/>
    <x v="62"/>
    <n v="100"/>
  </r>
  <r>
    <s v="Accion_550"/>
    <s v="Solicitud de anulación de los radicados que no se tramitaron."/>
    <s v="646 radicados asignados o generados que figuran en las diferentes carpetas (entrada, salida, memorando, resolución) que presentan estado &quot;creado&quot; con vigencia superior a 90 días, sin que se haya efectuado el trámite respectivo."/>
    <x v="0"/>
    <x v="0"/>
    <s v="Consuelo Mercedes Russi Suarez - ccrussis1"/>
    <x v="21"/>
    <s v="Sandra Liliana Saavedra Quevedo - pssaaved1"/>
    <s v="Tatiana Vanessa Mahecha Valenzuela - ctmahech1"/>
    <d v="2016-09-12T00:00:00"/>
    <x v="0"/>
    <n v="100"/>
  </r>
  <r>
    <s v="Accion_551"/>
    <s v="Realizar el descargue de todos radicados pendientes, siempre y cuando se haya surtido el trámite."/>
    <s v="944 radicados que figuran en las diferentes carpetas (entrada, salida, memorando, resolución, aprobación, entre otras) presentan generación de documentos en estado &quot;enviado&quot; con vigencia superior a 90 días, sin que se haya efectuado el trámite respectivo."/>
    <x v="0"/>
    <x v="0"/>
    <s v="Consuelo Mercedes Russi Suarez - ccrussis1"/>
    <x v="21"/>
    <s v="Sandra Liliana Saavedra Quevedo - pssaaved1"/>
    <s v="Tatiana Vanessa Mahecha Valenzuela - ctmahech1"/>
    <d v="2016-09-12T00:00:00"/>
    <x v="0"/>
    <n v="100"/>
  </r>
  <r>
    <s v="Accion_552"/>
    <s v="Socializar mediante correo electrónico a todo el personal el Procedimiento de Comunicaciones Oficiales y solicitar cumplimiento del mismo Solicitar a los contratistas y al personal de Planta actualizar los Orfeos."/>
    <s v="882 radicados asignados o generados, que figuran en las diferentes carpetas (entrada, salida, memorando, resolución, aprobación y resolución, entre otras) presentan estado &quot;creado&quot; con vigencia superior a 90 días"/>
    <x v="0"/>
    <x v="0"/>
    <s v="Consuelo Mercedes Russi Suarez - ccrussis1"/>
    <x v="11"/>
    <s v="Maria Del Pilar Grajales Restrepo - pmgrajal1"/>
    <s v="Gemma Edith Lozano Ramirez - cglozano2"/>
    <d v="2016-08-25T00:00:00"/>
    <x v="31"/>
    <n v="100"/>
  </r>
  <r>
    <s v="Accion_553"/>
    <s v="Socializar mediante correo electrónico a todo el personal el Procedimiento de Comunicaciones Oficiales y solicitar cumplimiento del mismo Solicitar a los contratistas y al personal de Planta actualizar los Orfeos."/>
    <s v="278 radicados asignados o generados, que figuran en las diferentes carpetas (entrada, salida, memorando, resolución, aprobación y resolución, entre otras) presentan estado &quot;creado&quot; con vigencia superior a 90 días"/>
    <x v="0"/>
    <x v="0"/>
    <s v="Consuelo Mercedes Russi Suarez - ccrussis1"/>
    <x v="11"/>
    <s v="Maria Del Pilar Grajales Restrepo - pmgrajal1"/>
    <s v="Gemma Edith Lozano Ramirez - cglozano2"/>
    <d v="2016-08-25T00:00:00"/>
    <x v="31"/>
    <n v="100"/>
  </r>
  <r>
    <s v="Accion_554"/>
    <s v="Solicitar la depuración de todos los usuarios inactivos"/>
    <s v="En el Sistema de Gestión documental- ORFEO, y de la conciliación de la base de datos de contratos de prestación de servicios tomada del SIAC, con los vinculados actualmente"/>
    <x v="0"/>
    <x v="0"/>
    <s v="Consuelo Mercedes Russi Suarez - ccrussis1"/>
    <x v="11"/>
    <s v="Maria Del Pilar Grajales Restrepo - pmgrajal1"/>
    <s v="Gemma Edith Lozano Ramirez - cglozano2"/>
    <d v="2016-08-25T00:00:00"/>
    <x v="31"/>
    <n v="100"/>
  </r>
  <r>
    <s v="Accion_555"/>
    <s v="Comunicar y recomendar a la dependencia encargada de elaborar los documentos del contrato y del proceso que establezcan detalladamente, los ítems para el cálculo del anticipo."/>
    <s v="Insuficiente informacion del contrato para el cálculo del anticip Plan de inversión, buen manejo del anticipo y su vigencia"/>
    <x v="0"/>
    <x v="0"/>
    <s v="Luis Fernando Leiva Sanchez - plleiva1"/>
    <x v="17"/>
    <s v="Cesar Augusto Reyes Riano (e) - tppcreyesr1"/>
    <s v="Habib Leonardo Mejia Rivera - chmejiar1"/>
    <d v="2016-06-30T00:00:00"/>
    <x v="25"/>
    <n v="100"/>
  </r>
  <r>
    <s v="Accion_556"/>
    <s v="Enviar oficio a las interventorías de los contratos en ejecución acerca de la necesidad de controlar que el reintegro de los rendimientos se realice de manera mensual"/>
    <s v="Ausencia controles, consignación rendimientos anticipos No. 5.2.1.2 MANUAL INTERVENTORIA,"/>
    <x v="0"/>
    <x v="0"/>
    <s v="Luis Fernando Leiva Sanchez - plleiva1"/>
    <x v="17"/>
    <s v="Cesar Augusto Reyes Riano (e) - tppcreyesr1"/>
    <s v="Habib Leonardo Mejia Rivera - chmejiar1"/>
    <d v="2016-06-30T00:00:00"/>
    <x v="25"/>
    <n v="100"/>
  </r>
  <r>
    <s v="Accion_557"/>
    <s v="Requerir a las interventorías para que aplique los procedimientos , guías y manuales en sus versiones vigentes, relacionadas con los incumplimientos del contratista"/>
    <s v="Incumplimientos programaciones financieras vrs ejec real obra y ausencia controles avances de obra"/>
    <x v="0"/>
    <x v="0"/>
    <s v="Luis Fernando Leiva Sanchez - plleiva1"/>
    <x v="17"/>
    <s v="Cesar Augusto Reyes Riano (e) - tppcreyesr1"/>
    <s v="Habib Leonardo Mejia Rivera - chmejiar1"/>
    <d v="2016-06-10T00:00:00"/>
    <x v="62"/>
    <n v="100"/>
  </r>
  <r>
    <s v="Accion_558"/>
    <s v="Capacitar a los coordinadores y a los jefes del área (STEST, STESV y DTC), con el fin de poder iniciar el proceso de incumplimiento al Interventor."/>
    <s v="Incumplimientos programaciones financieras vrs ejec real obra y ausencia controles avances de obra"/>
    <x v="0"/>
    <x v="0"/>
    <s v="Luis Fernando Leiva Sanchez - plleiva1"/>
    <x v="17"/>
    <s v="Cesar Augusto Reyes Riano (e) - tppcreyesr1"/>
    <s v="Habib Leonardo Mejia Rivera - chmejiar1"/>
    <d v="2016-06-10T00:00:00"/>
    <x v="62"/>
    <n v="100"/>
  </r>
  <r>
    <s v="Accion_559"/>
    <s v="Solicitud de realizar Taller de capacitación a los nuevos coordinadores, Interventores y contratistas de Obra en programación y reprogramación del PAC y en la Guía de pago a Terceros."/>
    <s v="Incumplimientos programaciones financieras vrs ejec real obra y ausencia controles avances de obra"/>
    <x v="0"/>
    <x v="0"/>
    <s v="Luis Fernando Leiva Sanchez - plleiva1"/>
    <x v="17"/>
    <s v="Cesar Augusto Reyes Riano (e) - tppcreyesr1"/>
    <s v="Habib Leonardo Mejia Rivera - chmejiar1"/>
    <d v="2016-06-30T00:00:00"/>
    <x v="25"/>
    <n v="100"/>
  </r>
  <r>
    <s v="Accion_560"/>
    <s v="Requerir a las interventorías para que aplique los procedimientos , guías y manuales en sus versiones vigentes, relacionadas con los incumplimientos del contratista"/>
    <s v="Incumplimiento normas seguridad laboral y uso elementos protección personal de los trabajadores."/>
    <x v="0"/>
    <x v="0"/>
    <s v="Luis Fernando Leiva Sanchez - plleiva1"/>
    <x v="17"/>
    <s v="Cesar Augusto Reyes Riano (e) - tppcreyesr1"/>
    <s v="Habib Leonardo Mejia Rivera - chmejiar1"/>
    <d v="2016-06-10T00:00:00"/>
    <x v="62"/>
    <n v="100"/>
  </r>
  <r>
    <s v="Accion_561"/>
    <s v="Capacitar a los coordinadores y a los jefes del área (STEST, STESV y DTC), con el fin de poder iniciar el proceso de incumplimiento al Interventor."/>
    <s v="Incumplimiento normas seguridad laboral y uso elementos protección personal de los trabajadores."/>
    <x v="0"/>
    <x v="0"/>
    <s v="Luis Fernando Leiva Sanchez - plleiva1"/>
    <x v="17"/>
    <s v="Cesar Augusto Reyes Riano (e) - tppcreyesr1"/>
    <s v="Habib Leonardo Mejia Rivera - chmejiar1"/>
    <d v="2016-06-10T00:00:00"/>
    <x v="62"/>
    <n v="100"/>
  </r>
  <r>
    <s v="Accion_562"/>
    <s v="Solicitar a las dependencias encargadas que incluyan en los pliegos de condiciones y demás documentos las aclaraciones que impidan dobles interpretaciones."/>
    <s v="Incumplimiento Pliegos Licitatorios relacionado a pago salarios y personal exigido contractualmente"/>
    <x v="0"/>
    <x v="0"/>
    <s v="Luis Fernando Leiva Sanchez - plleiva1"/>
    <x v="17"/>
    <s v="Cesar Augusto Reyes Riano (e) - tppcreyesr1"/>
    <s v="Habib Leonardo Mejia Rivera - chmejiar1"/>
    <d v="2016-06-30T00:00:00"/>
    <x v="25"/>
    <n v="100"/>
  </r>
  <r>
    <s v="Accion_563"/>
    <s v="Requerir a las interventorías para que aplique los procedimientos , guías y manuales en sus versiones vigentes, relacionadas con los incumplimientos del contratista"/>
    <s v="Incumplimiento Pliegos Licitatorios relacionado a pago salarios y personal exigido contractualmente"/>
    <x v="0"/>
    <x v="0"/>
    <s v="Luis Fernando Leiva Sanchez - plleiva1"/>
    <x v="17"/>
    <s v="Cesar Augusto Reyes Riano (e) - tppcreyesr1"/>
    <s v="Habib Leonardo Mejia Rivera - chmejiar1"/>
    <d v="2016-06-10T00:00:00"/>
    <x v="62"/>
    <n v="100"/>
  </r>
  <r>
    <s v="Accion_564"/>
    <s v="Capacitar a los coordinadores y a los jefes del área (STEST, STESV y DTC), con el fin de poder iniciar el proceso de incumplimiento al Interventor."/>
    <s v="Incumplimiento Pliegos Licitatorios relacionado a pago salarios y personal exigido contractualmente"/>
    <x v="0"/>
    <x v="0"/>
    <s v="Luis Fernando Leiva Sanchez - plleiva1"/>
    <x v="17"/>
    <s v="Cesar Augusto Reyes Riano (e) - tppcreyesr1"/>
    <s v="Habib Leonardo Mejia Rivera - chmejiar1"/>
    <d v="2016-06-10T00:00:00"/>
    <x v="62"/>
    <n v="100"/>
  </r>
  <r>
    <s v="Accion_565"/>
    <s v="Requerir a las interventorías para que aplique los procedimientos , guías y manuales en sus versiones vigentes, relacionadas con los incumplimientos del contratista"/>
    <s v="Incumplimiento a calidad materiales a instalar, procesos constructivos y especif técnicas exigidas"/>
    <x v="0"/>
    <x v="0"/>
    <s v="Luis Fernando Leiva Sanchez - plleiva1"/>
    <x v="17"/>
    <s v="Cesar Augusto Reyes Riano (e) - tppcreyesr1"/>
    <s v="Habib Leonardo Mejia Rivera - chmejiar1"/>
    <d v="2016-06-10T00:00:00"/>
    <x v="62"/>
    <n v="100"/>
  </r>
  <r>
    <s v="Accion_566"/>
    <s v="Capacitar a los coordinadores y a los jefes del área (STEST, STESV y DTC), con el fin de poder iniciar el proceso de incumplimiento al Interventor."/>
    <s v="Incumplimiento a calidad materiales a instalar, procesos constructivos y especif técnicas exigidas"/>
    <x v="0"/>
    <x v="0"/>
    <s v="Luis Fernando Leiva Sanchez - plleiva1"/>
    <x v="17"/>
    <s v="Cesar Augusto Reyes Riano (e) - tppcreyesr1"/>
    <s v="Habib Leonardo Mejia Rivera - chmejiar1"/>
    <d v="2016-06-10T00:00:00"/>
    <x v="62"/>
    <n v="100"/>
  </r>
  <r>
    <s v="Accion_567"/>
    <s v="Requerir a las interventorías para que aplique los procedimientos , guías y manuales en sus versiones vigentes, relacionadas con los incumplimientos del contratista."/>
    <s v="Falta eficiencia y efectividad en proc PRGC06, sobre declar incumplimiento imposición multa...V 5.0”., y criterios sobre lo mismo."/>
    <x v="0"/>
    <x v="0"/>
    <s v="Luis Fernando Leiva Sanchez - plleiva1"/>
    <x v="17"/>
    <s v="Cesar Augusto Reyes Riano (e) - tppcreyesr1"/>
    <s v="Habib Leonardo Mejia Rivera - chmejiar1"/>
    <d v="2016-06-10T00:00:00"/>
    <x v="62"/>
    <n v="100"/>
  </r>
  <r>
    <s v="Accion_568"/>
    <s v="Capacitar a los coordinadores y a los jefes del área (STEST, STESV y DTC), con el fin de poder iniciar el proceso de incumplimiento al Interventor."/>
    <s v="Falta eficiencia y efectividad en proc PRGC06, sobre declar incumplimiento imposición multa...V 5.0”., y criterios sobre lo mismo."/>
    <x v="0"/>
    <x v="0"/>
    <s v="Luis Fernando Leiva Sanchez - plleiva1"/>
    <x v="17"/>
    <s v="Cesar Augusto Reyes Riano (e) - tppcreyesr1"/>
    <s v="Habib Leonardo Mejia Rivera - chmejiar1"/>
    <d v="2016-06-10T00:00:00"/>
    <x v="62"/>
    <n v="100"/>
  </r>
  <r>
    <s v="Accion_569"/>
    <s v="Solicitar a la DTDP la gestión oportuna del componente predial"/>
    <s v="Inoportuna gestión componente predial de cada contrato, para minimizar afectación contratos predios."/>
    <x v="0"/>
    <x v="0"/>
    <s v="Luis Fernando Leiva Sanchez - plleiva1"/>
    <x v="17"/>
    <s v="Cesar Augusto Reyes Riano (e) - tppcreyesr1"/>
    <s v="Habib Leonardo Mejia Rivera - chmejiar1"/>
    <d v="2016-06-30T00:00:00"/>
    <x v="25"/>
    <n v="100"/>
  </r>
  <r>
    <s v="Accion_570"/>
    <s v="Solicitar a la DTD que fortalezca los controles y el procedimiento de entrega de los productos de la etapa de Estudios y Diseños."/>
    <s v="Deficientes controles y procedimiento de entrega de los productos de la etapa de diseño."/>
    <x v="0"/>
    <x v="0"/>
    <s v="Luis Fernando Leiva Sanchez - plleiva1"/>
    <x v="17"/>
    <s v="Cesar Augusto Reyes Riano (e) - tppcreyesr1"/>
    <s v="Habib Leonardo Mejia Rivera - chmejiar1"/>
    <d v="2016-06-30T00:00:00"/>
    <x v="25"/>
    <n v="100"/>
  </r>
  <r>
    <s v="Accion_571"/>
    <s v="Solicitar a la DTGC, la aclaración de los términos para cada uno de los contratos pendientes por liquidar."/>
    <s v="Insuficientes controles liquidacion contratos en PRGC105 “Liquidación de contratos y convenios V2.0”,"/>
    <x v="0"/>
    <x v="0"/>
    <s v="Luis Fernando Leiva Sanchez - plleiva1"/>
    <x v="17"/>
    <s v="Cesar Augusto Reyes Riano (e) - tppcreyesr1"/>
    <s v="Habib Leonardo Mejia Rivera - chmejiar1"/>
    <d v="2016-06-30T00:00:00"/>
    <x v="25"/>
    <n v="100"/>
  </r>
  <r>
    <s v="Accion_572"/>
    <s v="Recordar y/o sensibilizar a los coordinadores el componente de coordinación Interinstitucional del manual de interventoría."/>
    <s v="Inoportunidad en la liberación de pasivos exigibles."/>
    <x v="0"/>
    <x v="0"/>
    <s v="Luis Fernando Leiva Sanchez - plleiva1"/>
    <x v="17"/>
    <s v="Cesar Augusto Reyes Riano (e) - tppcreyesr1"/>
    <s v="Habib Leonardo Mejia Rivera - chmejiar1"/>
    <d v="2016-06-10T00:00:00"/>
    <x v="62"/>
    <n v="100"/>
  </r>
  <r>
    <s v="Accion_573"/>
    <s v="Recordar y/o sensibilizar a los coordinadores el componente de coordinación Interinstitucional del manual de interventoría."/>
    <s v="Dificultad en liquidac contratos, por inconveniente en entrega obras a E.S.P y otras entidades."/>
    <x v="0"/>
    <x v="0"/>
    <s v="Luis Fernando Leiva Sanchez - plleiva1"/>
    <x v="17"/>
    <s v="Cesar Augusto Reyes Riano (e) - tppcreyesr1"/>
    <s v="Habib Leonardo Mejia Rivera - chmejiar1"/>
    <d v="2016-06-10T00:00:00"/>
    <x v="62"/>
    <n v="100"/>
  </r>
  <r>
    <s v="Accion_574"/>
    <s v="Reiterar la solicitud de actualización del Siac, con la Información consolidada de las actas de liquidación de los contratos de la STEST y STESV."/>
    <s v="Desactualizacion de los sistemas de información SECOP – SIAC, con documentos digitalizados"/>
    <x v="0"/>
    <x v="0"/>
    <s v="Luis Fernando Leiva Sanchez - plleiva1"/>
    <x v="17"/>
    <s v="Cesar Augusto Reyes Riano (e) - tppcreyesr1"/>
    <s v="Habib Leonardo Mejia Rivera - chmejiar1"/>
    <d v="2016-06-30T00:00:00"/>
    <x v="25"/>
    <n v="100"/>
  </r>
  <r>
    <s v="Accion_575"/>
    <s v="Actualizar los contratos Objeto de esta Auditoría"/>
    <s v="Desactualizacion de los sistemas de información SECOP – SIAC, con documentos digitalizados"/>
    <x v="0"/>
    <x v="0"/>
    <s v="Luis Fernando Leiva Sanchez - plleiva1"/>
    <x v="17"/>
    <s v="Cesar Augusto Reyes Riano (e) - tppcreyesr1"/>
    <s v="Habib Leonardo Mejia Rivera - chmejiar1"/>
    <d v="2016-06-30T00:00:00"/>
    <x v="25"/>
    <n v="100"/>
  </r>
  <r>
    <s v="Accion_576"/>
    <s v="Actualizar la Matriz de riesgos de Gestión del proceso de Ejecución de Obras."/>
    <s v="Desactualizacion de mapa de riesgos vigente del proceso de Ejecución de Obras."/>
    <x v="0"/>
    <x v="0"/>
    <s v="Luis Fernando Leiva Sanchez - plleiva1"/>
    <x v="17"/>
    <s v="Cesar Augusto Reyes Riano (e) - tppcreyesr1"/>
    <s v="Habib Leonardo Mejia Rivera - chmejiar1"/>
    <d v="2016-06-30T00:00:00"/>
    <x v="32"/>
    <n v="100"/>
  </r>
  <r>
    <s v="Accion_577"/>
    <s v="Solicitar a la Oficina Asesora de Planeación que revise y reevalúe la metodología de validación de la calificación de riesgos."/>
    <s v="Solicitar a OAP revisar y revaluar metodologia validacion de calificación de riesgos que realizan responsables proceso."/>
    <x v="0"/>
    <x v="0"/>
    <s v="Luis Fernando Leiva Sanchez - plleiva1"/>
    <x v="17"/>
    <s v="Cesar Augusto Reyes Riano (e) - tppcreyesr1"/>
    <s v="Habib Leonardo Mejia Rivera - chmejiar1"/>
    <d v="2016-06-30T00:00:00"/>
    <x v="63"/>
    <n v="100"/>
  </r>
  <r>
    <s v="Accion_578"/>
    <s v="Actualizar la Matriz de riesgos de Gestión de la DTC."/>
    <s v="Insuficiente identificacion de riesgos en el mapa de riesgos del proceso."/>
    <x v="0"/>
    <x v="0"/>
    <s v="Luis Fernando Leiva Sanchez - plleiva1"/>
    <x v="17"/>
    <s v="Cesar Augusto Reyes Riano (e) - tppcreyesr1"/>
    <s v="Habib Leonardo Mejia Rivera - chmejiar1"/>
    <d v="2016-06-30T00:00:00"/>
    <x v="64"/>
    <n v="100"/>
  </r>
  <r>
    <s v="Accion_579"/>
    <s v="En la actualidad se formulo el MANUAL INTEGRAL DE GESTIÓN DE PROYECTOS, el cual se debe volver a revisar e implementar como Gestión del Riesgo por proyecto."/>
    <s v="Evaluar pertinencia incluir en administración riesgo, enfoque por proyectos, adicional al de procesos"/>
    <x v="0"/>
    <x v="0"/>
    <s v="Luis Fernando Leiva Sanchez - plleiva1"/>
    <x v="17"/>
    <s v="Cesar Augusto Reyes Riano (e) - tppcreyesr1"/>
    <s v="Habib Leonardo Mejia Rivera - chmejiar1"/>
    <d v="2016-06-30T00:00:00"/>
    <x v="63"/>
    <n v="100"/>
  </r>
  <r>
    <s v="Accion_580"/>
    <s v="Realizar campañas de comunicación interna acordadas con la OAC"/>
    <s v="Realizar el seguimiento pertinente a las peticiones asignadas a las dependencias, con el fin verificar que sean atendidas en la oportunidad establecida."/>
    <x v="0"/>
    <x v="0"/>
    <s v="Erika Maria Stipanovic Venegas - pestipan1"/>
    <x v="12"/>
    <s v="Luisa Fernanda Aguilar Peña - plaguila2"/>
    <s v="Luisa Fernanda Aguilar Peña - plaguila2"/>
    <d v="2016-10-01T00:00:00"/>
    <x v="64"/>
    <n v="100"/>
  </r>
  <r>
    <s v="Accion_581"/>
    <s v="Capacitar al personal del outsourcing para disminuir los errores al momento de radicación y contar con información veraz en el consolidado de Derechos de petición de la entidad."/>
    <s v="Realizar el seguimiento pertinente a las peticiones asignadas a las dependencias, con el fin verificar que sean atendidas en la oportunidad establecida."/>
    <x v="0"/>
    <x v="0"/>
    <s v="Eileen Dianny Ussa Garzon - peussaga1"/>
    <x v="12"/>
    <s v="Luisa Fernanda Aguilar Peña - plaguila2"/>
    <s v="Luisa Fernanda Aguilar Peña - plaguila2"/>
    <d v="2016-11-01T00:00:00"/>
    <x v="65"/>
    <n v="100"/>
  </r>
  <r>
    <s v="Accion_583"/>
    <s v="Adelantar un plan de choque para descargar del sistema Orfeo los radicados enlistados en la auditoría."/>
    <s v="297 Radicados mayores a 90 días sin descargar de las diferentes carpetas del sistema Orfeo."/>
    <x v="0"/>
    <x v="0"/>
    <s v="Consuelo Mercedes Russi Suarez - ccrussis1"/>
    <x v="16"/>
    <s v="Ismael Martinez Guerrero - pimartin1"/>
    <s v="Maria del Pilar Ortiz Espinel - pmortize1"/>
    <d v="2016-08-30T00:00:00"/>
    <x v="49"/>
    <n v="100"/>
  </r>
  <r>
    <s v="Accion_584"/>
    <s v="Realizar seguimiento mensual al aplicativo ORFEO del área"/>
    <s v="297 Radicados mayores a 90 días sin descargar de las diferentes carpetas del sistema Orfeo."/>
    <x v="0"/>
    <x v="0"/>
    <s v="Consuelo Mercedes Russi Suarez - ccrussis1"/>
    <x v="16"/>
    <s v="Ismael Martinez Guerrero - pimartin1"/>
    <s v="Maria del Pilar Ortiz Espinel - pmortize1"/>
    <d v="2016-09-01T00:00:00"/>
    <x v="0"/>
    <n v="100"/>
  </r>
  <r>
    <s v="Accion_585"/>
    <s v="Se reiterara Memorando a cada una de las áreas ordenadoras de gasto recordando cuál es su función frente a la obligación de informar en forma Inmediata cuando se efectuen pagos que provengan de decisiones judiciales"/>
    <s v="Interponer dentro del menor tiempo posible las demandas de accion de Repetición con el fin de mitigar el riesgo de caducidad de la Acción."/>
    <x v="0"/>
    <x v="0"/>
    <s v="Eileen Dianny Ussa Garzon - peussaga1"/>
    <x v="15"/>
    <s v="Gisele Brigite Bellmont - pgbellmo1"/>
    <s v="Maria Diva Fuentes Meneses - pmfuente1"/>
    <d v="2016-10-30T00:00:00"/>
    <x v="33"/>
    <n v="100"/>
  </r>
  <r>
    <s v="Accion_586"/>
    <s v="Se reitera información acerca de la Politica de Prevención de Daño Antijurídico encaminada a la Defensa Institucional, cumplimiento de términos, solicitud de antecedentes que contempla la obligación de contestar en tiempo información solicitada para el inicio de Acciones Judiciales."/>
    <s v="Interponer dentro del menor tiempo posible las demandas de accion de Repetición con el fin de mitigar el riesgo de caducidad de la Acción."/>
    <x v="0"/>
    <x v="0"/>
    <s v="Eileen Dianny Ussa Garzon - peussaga1"/>
    <x v="15"/>
    <s v="Gisele Brigite Bellmont - pgbellmo1"/>
    <s v="Maria Diva Fuentes Meneses - pmfuente1"/>
    <d v="2016-10-30T00:00:00"/>
    <x v="33"/>
    <n v="100"/>
  </r>
  <r>
    <s v="Accion_587"/>
    <s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la guía cuente con política integral documentada en la Oficina Asesora de Planeación, sobre los métodos a utilizar y evidenciar la gestión de los asesores OAP ante las dependencias asignadas."/>
    <s v="Debilidad en control No. 1 del riesgo RT.PE.09"/>
    <x v="2"/>
    <x v="0"/>
    <s v="Nohra Lucia Forero Cespedes - cnforero2"/>
    <x v="2"/>
    <s v="Isauro Cabrera Vega - picabrer1"/>
    <s v="Paula Juliana Serrano Serrano - cpserran1"/>
    <d v="2017-03-01T00:00:00"/>
    <x v="66"/>
    <n v="100"/>
  </r>
  <r>
    <s v="Accion_588"/>
    <s v="Capacitación a los funcionarios de la OAP en el desempeño del Rol Asesor de la gestión planeación. De Modo que se pueda evidenciar capacitación y socialización de la Guía GU-PE-18"/>
    <s v="Debilidad en control No. 1 del riesgo RT.PE.09"/>
    <x v="2"/>
    <x v="0"/>
    <s v="Nohra Lucia Forero Cespedes - cnforero2"/>
    <x v="2"/>
    <s v="Isauro Cabrera Vega - picabrer1"/>
    <s v="Paula Juliana Serrano Serrano - cpserran1"/>
    <d v="2017-02-01T00:00:00"/>
    <x v="66"/>
    <n v="100"/>
  </r>
  <r>
    <s v="Accion_589"/>
    <s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cuente con la descripción de los diferentes medios con los que los asesores de la OAP realizan acompañamiento a las dependencias."/>
    <s v="Debilidad en control No. 1 del riesgo RT.PE.09"/>
    <x v="2"/>
    <x v="0"/>
    <s v="Nohra Lucia Forero Cespedes - cnforero2"/>
    <x v="2"/>
    <s v="Isauro Cabrera Vega - picabrer1"/>
    <s v="Paula Juliana Serrano Serrano - cpserran1"/>
    <d v="2017-03-01T00:00:00"/>
    <x v="66"/>
    <n v="100"/>
  </r>
  <r>
    <s v="Accion_590"/>
    <s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presente metodología a aplicar por la OAP para el análisis y retroalimentación a las dependencias que cuentan con indicadores que son reportados en plazos inferiores al trimestre"/>
    <s v="Debilidad en el control No.2 del riesgo R.PE.09"/>
    <x v="2"/>
    <x v="0"/>
    <s v="Nohra Lucia Forero Cespedes - cnforero2"/>
    <x v="2"/>
    <s v="Isauro Cabrera Vega - picabrer1"/>
    <s v="Paula Juliana Serrano Serrano - cpserran1"/>
    <d v="2017-03-01T00:00:00"/>
    <x v="66"/>
    <n v="100"/>
  </r>
  <r>
    <s v="Accion_591"/>
    <s v="Capacitación a los funcionarios de la OAP en el desempeño del Rol Asesor de la gestión planeación. De modo que se interiorice y se aplique lo enunciado en la Guía GU-PE-018, lo referente al análisis y retroalimentación a las dependencias que cuentan con indicadores que son reportados en plazos inferiores al trimestre."/>
    <s v="Debilidad en el control No.2 del riesgo R.PE.09"/>
    <x v="2"/>
    <x v="0"/>
    <s v="Nohra Lucia Forero Cespedes - cnforero2"/>
    <x v="2"/>
    <s v="Isauro Cabrera Vega - picabrer1"/>
    <s v="Paula Juliana Serrano Serrano - cpserran1"/>
    <d v="2017-02-01T00:00:00"/>
    <x v="66"/>
    <n v="100"/>
  </r>
  <r>
    <s v="Accion_622"/>
    <s v="Se reiterara Memorando a cada una de las áreas ordenadoras de gasto recordando cuál es su función frente a la obligación de informar en forma Inmediata cuando se efectúen pagos que provengan de decisiones judiciales"/>
    <s v="Interponer dentro del menor tiempo posible las demandas de acción de Repetición con el fin de mitigar el riesgo de caducidad de la Acción."/>
    <x v="0"/>
    <x v="0"/>
    <s v="Eileen Dianny Ussa Garzon - peussaga1"/>
    <x v="15"/>
    <s v="Gisele Brigite Bellmont - pgbellmo1"/>
    <s v="Maria Diva Fuentes Meneses - pmfuente1"/>
    <d v="2016-10-30T00:00:00"/>
    <x v="33"/>
    <n v="100"/>
  </r>
  <r>
    <s v="Accion_623"/>
    <s v="Se reitera información acerca de la Política de Prevención de Daño Antijurídico encaminada a la Defensa Institucional, cumplimiento de términos, solicitud de antecedentes que contempla la obligación de contestar en tiempo información solicitada para el inicio de Acciones Judiciales."/>
    <s v="Interponer dentro del menor tiempo posible las demandas de acción de Repetición con el fin de mitigar el riesgo de caducidad de la Acción."/>
    <x v="0"/>
    <x v="0"/>
    <s v="Eileen Dianny Ussa Garzon - peussaga1"/>
    <x v="15"/>
    <s v="Gisele Brigite Bellmont - pgbellmo1"/>
    <s v="Maria Diva Fuentes Meneses - pmfuente1"/>
    <d v="2016-10-30T00:00:00"/>
    <x v="33"/>
    <n v="100"/>
  </r>
  <r>
    <s v="Accion_645"/>
    <s v="Revisar y actualizar la matriz de riesgos del proceso e incluir nuevos controles que mitiguen la probable materialización del riesgo frente a las causas identificadas."/>
    <s v="Materialización de Riesgo R FP 01"/>
    <x v="0"/>
    <x v="0"/>
    <s v="Wilson Guillermo Herrera Reyes - pwherrer1"/>
    <x v="10"/>
    <s v="William Orlando Luzardo Triana - pwluzard1"/>
    <s v="Gloria Yaneth Arevalo - pgareval1"/>
    <d v="2017-01-02T00:00:00"/>
    <x v="64"/>
    <n v="100"/>
  </r>
  <r>
    <s v="Accion_646"/>
    <s v="Revisar y actualizar la Caracterización del proceso Factibilidad de Proyectos con código CP-FP-01 y el formato FOFP01_PRODUCTOS ESTUDIO_PREFACTIBILIDAD_LISTA CHEQUEO, quedando armonizado con la nueva guia GUFP01 GUIA ALCANCE ENTREGABLES PREFACTIBILIDAD V3.0.pdf. La revisión y actualización de los procedimientos PR-EP-088 “Formulación, evaluación y seguimiento de proyectos V 1.0 adoptado en el año 2012; Procedimiento PREP032 Elaboración y estructuración de planes programas y proyectos V.1.0; se encuentra en desarrollo conforme a las acciones 250 y 453 del plan de mejormiento, para las cuales se solicitó ampliación del plazo."/>
    <s v="Documentación desactualizada."/>
    <x v="0"/>
    <x v="0"/>
    <s v="Wilson Guillermo Herrera Reyes - pwherrer1"/>
    <x v="10"/>
    <s v="William Orlando Luzardo Triana - pwluzard1"/>
    <s v="Gloria Yaneth Arevalo - pgareval1"/>
    <d v="2016-11-07T00:00:00"/>
    <x v="23"/>
    <n v="100"/>
  </r>
  <r>
    <s v="Accion_647"/>
    <s v="Actualizar la caracterización del proceso de Gestión de Recursos Físicos"/>
    <s v="En la caracterización del proceso no se presentan el total de actividades críticas que se realizan en proceso, sólo se presentan actividades precontractuales, contractuales y pos-contractuales."/>
    <x v="0"/>
    <x v="0"/>
    <s v="Erika Maria Stipanovic Venegas - pestipan1"/>
    <x v="0"/>
    <s v="Gloria Patricia Castano Echeverry - pgcastan1"/>
    <s v="Jhoan Estiven Matallana Torres - cjmatall1"/>
    <d v="2016-12-01T00:00:00"/>
    <x v="64"/>
    <n v="100"/>
  </r>
  <r>
    <s v="Accion_648"/>
    <s v="1. Realizar un inventario de la documentación publicada en la Intranet. 2. Identificar los documentos sujetos de actualización y los documentos para dar de baja, para esta última acción solicitar la gestión a la OAP"/>
    <s v="Procedimientos y formatos del proceso de Recursos Físicos publicados en la intranet que se encuentran desactualizados."/>
    <x v="0"/>
    <x v="0"/>
    <s v="Eileen Dianny Ussa Garzon - peussaga1"/>
    <x v="0"/>
    <s v="Gloria Patricia Castano Echeverry - pgcastan1"/>
    <s v="Jhoan Estiven Matallana Torres - cjmatall1"/>
    <d v="2016-12-01T00:00:00"/>
    <x v="67"/>
    <n v="100"/>
  </r>
  <r>
    <s v="Accion_649"/>
    <s v="Actualizar las hojas de vida del parque automotor"/>
    <s v="Hojas de vida del parque automotor del IDU desactualizadas."/>
    <x v="0"/>
    <x v="0"/>
    <s v="Eileen Dianny Ussa Garzon - peussaga1"/>
    <x v="0"/>
    <s v="Gloria Patricia Castano Echeverry - pgcastan1"/>
    <s v="Jhoan Estiven Matallana Torres - cjmatall1"/>
    <d v="2016-12-01T00:00:00"/>
    <x v="67"/>
    <n v="100"/>
  </r>
  <r>
    <s v="Accion_650"/>
    <s v="Emitir una comunicación dirigida a todo el IDU, informando la actualización semestral de los inventarios a través de la toma física de los mismos."/>
    <s v="Funcionarios de planta del IDU que tienen a cargo elementos de inventario que no les corresponden."/>
    <x v="0"/>
    <x v="0"/>
    <s v="Eileen Dianny Ussa Garzon - peussaga1"/>
    <x v="0"/>
    <s v="Gloria Patricia Castano Echeverry - pgcastan1"/>
    <s v="Jhoan Estiven Matallana Torres - cjmatall1"/>
    <d v="2016-12-01T00:00:00"/>
    <x v="0"/>
    <n v="100"/>
  </r>
  <r>
    <s v="Accion_651"/>
    <s v="Elaborar un plan de mantenimiento preventivo a la flota vehicular de la Entidad."/>
    <s v="Ausencia de un plan de mantenimiento adecuado a las necesidades del parque automotor de la Entidad."/>
    <x v="0"/>
    <x v="0"/>
    <s v="Eileen Dianny Ussa Garzon - peussaga1"/>
    <x v="0"/>
    <s v="Gloria Patricia Castano Echeverry - pgcastan1"/>
    <s v="Jhoan Estiven Matallana Torres - cjmatall1"/>
    <d v="2016-12-01T00:00:00"/>
    <x v="67"/>
    <n v="100"/>
  </r>
  <r>
    <s v="Accion_652"/>
    <s v="Dotar a los vehículos con el kit de carreteras y botiquín de primeros auxilios conforme a lo exigido por la ley"/>
    <s v="Vehículos de la entidad que no cuentan con los elementos exigidos en el Artículo 30 de la Ley 769 de 2002"/>
    <x v="0"/>
    <x v="0"/>
    <s v="Eileen Dianny Ussa Garzon - peussaga1"/>
    <x v="0"/>
    <s v="Gloria Patricia Castano Echeverry - pgcastan1"/>
    <s v="Jhoan Estiven Matallana Torres - cjmatall1"/>
    <d v="2016-12-01T00:00:00"/>
    <x v="54"/>
    <n v="100"/>
  </r>
  <r>
    <s v="Accion_653"/>
    <s v="1. Solicitar de manera oficial a los conductores que tengan comparendos pendientes su inmediato pago. 2. Establecer una directriz respecto de la consulta diaria de comparendos en las aplicaciones oficiales para tal efecto, dejando evidencia de los reportes diarios."/>
    <s v="Vehículos del parque automotor del Instituto con comparendos pendientes de pago."/>
    <x v="0"/>
    <x v="0"/>
    <s v="Eileen Dianny Ussa Garzon - peussaga1"/>
    <x v="0"/>
    <s v="Gloria Patricia Castano Echeverry - pgcastan1"/>
    <s v="Jhoan Estiven Matallana Torres - cjmatall1"/>
    <d v="2016-12-01T00:00:00"/>
    <x v="0"/>
    <n v="100"/>
  </r>
  <r>
    <s v="Accion_654"/>
    <s v="Capacitar a los funcionarios y contratistas de la STRF que realizan el apoyo a la supervisión de contratos, en lo referente al Manual Interno &quot;Interventoría y/o supervisión de contratos&quot;"/>
    <s v="Ausencia de acciones legales oportunas ante el incumplimiento reiterado del contratista en la ejecución del contrato IDU-1333-2015."/>
    <x v="0"/>
    <x v="0"/>
    <s v="Eileen Dianny Ussa Garzon - peussaga1"/>
    <x v="0"/>
    <s v="Gloria Patricia Castano Echeverry - pgcastan1"/>
    <s v="Jhoan Estiven Matallana Torres - cjmatall1"/>
    <d v="2016-12-01T00:00:00"/>
    <x v="0"/>
    <n v="100"/>
  </r>
  <r>
    <s v="Accion_655"/>
    <s v="Solicitar a la Oficina Asesora de Planeación una sensibilización en lo referente a las Directrices del subsistema de gestión ambiental y los aspectos ambientales aplicables al proceso de Gestión de Recursos Físicos, lo anterior dirigido a los funcionarios y contratistas de Recursos Físicos"/>
    <s v="CAPACITACIÓN SUBSISTEMA GESTIÓN AMBIENTAL"/>
    <x v="0"/>
    <x v="0"/>
    <s v="Fernando Garavito Guerra - pfgaravi1"/>
    <x v="0"/>
    <s v="Gloria Patricia Castano Echeverry - pgcastan1"/>
    <s v="Jhoan Estiven Matallana Torres - cjmatall1"/>
    <d v="2017-01-01T00:00:00"/>
    <x v="65"/>
    <n v="100"/>
  </r>
  <r>
    <s v="Accion_656"/>
    <s v="Solicitar a la Oficina Asesora de Planeación una capacitación en lo referente a la guía para el seguimiento de la gestión de la Entidad &quot;GU-PE-18&quot; , lo anterior dirigido a la Subdirectora Técnica de Recursos Físicos y al facilitador encargado de los temas de planeación del área."/>
    <s v="SEGUIMIENTO INDICADOR"/>
    <x v="0"/>
    <x v="0"/>
    <s v="Fernando Garavito Guerra - pfgaravi1"/>
    <x v="0"/>
    <s v="Gloria Patricia Castano Echeverry - pgcastan1"/>
    <s v="Jhoan Estiven Matallana Torres - cjmatall1"/>
    <d v="2017-01-01T00:00:00"/>
    <x v="65"/>
    <n v="100"/>
  </r>
  <r>
    <s v="Accion_657"/>
    <s v="Solicitar a la Subdirección General de Desarrollo Urbano la Implementación de controles para revisar, validar y verificar las factibilidades que desarrollan otras entidades y son entregadas al IDU."/>
    <s v="Prorroga del 73% en el plazo inicial del contrato 849-2013"/>
    <x v="0"/>
    <x v="0"/>
    <s v="Wilson Guillermo Herrera Reyes - pwherrer1"/>
    <x v="7"/>
    <s v="Edgar Francisco Uribe Ramos - peuriber1"/>
    <s v="Claudia Ximena Moya Hederich - ccmoyahe1"/>
    <d v="2016-09-01T00:00:00"/>
    <x v="0"/>
    <n v="100"/>
  </r>
  <r>
    <s v="Accion_658"/>
    <s v="Solicitar a la Subdirección General de Desarrollo Urbano la Implementación de controles para revisar, validar y verificar las factibilidades que desarrollan otras entidades y son entregadas al IDU."/>
    <s v="Ampliación alcance en número de productos contrato 849-2013"/>
    <x v="0"/>
    <x v="0"/>
    <s v="Wilson Guillermo Herrera Reyes - pwherrer1"/>
    <x v="7"/>
    <s v="Edgar Francisco Uribe Ramos - peuriber1"/>
    <s v="Claudia Ximena Moya Hederich - ccmoyahe1"/>
    <d v="2016-09-01T00:00:00"/>
    <x v="0"/>
    <n v="100"/>
  </r>
  <r>
    <s v="Accion_659"/>
    <s v="Solicitar a la Subdirección General de Desarrollo Urbano la Implementación de controles para revisar, validar y verificar las factibilidades que desarrollan otras entidades y son entregadas al IDU."/>
    <s v="&quot;Presupuesto de Inversión del Proyecto” ha sido modificado a partir de diferentes alcances"/>
    <x v="0"/>
    <x v="0"/>
    <s v="Wilson Guillermo Herrera Reyes - pwherrer1"/>
    <x v="7"/>
    <s v="Edgar Francisco Uribe Ramos - peuriber1"/>
    <s v="Claudia Ximena Moya Hederich - ccmoyahe1"/>
    <d v="2016-09-01T00:00:00"/>
    <x v="0"/>
    <n v="100"/>
  </r>
  <r>
    <s v="Accion_660"/>
    <s v="Presentar para aprobación el Plan de Gestión Ética en el Comité Directivo SIG."/>
    <s v="Falta sostenibilidad para el elemento MECI &quot;Acuerdos, Compromisos o Protocolos Éticos&quot;"/>
    <x v="0"/>
    <x v="0"/>
    <s v="Wilson Guillermo Herrera Reyes - pwherrer1"/>
    <x v="5"/>
    <s v="Jorge Enrique Sepulveda Afanador - pjsepulv1"/>
    <s v="Jorge Enrique Sepulveda Afanador - pjsepulv1"/>
    <d v="2016-10-14T00:00:00"/>
    <x v="0"/>
    <n v="100"/>
  </r>
  <r>
    <s v="Accion_661"/>
    <s v="Divulgar el Plan de Gestión Ética al interior de la entidad"/>
    <s v="Falta sostenibilidad para el elemento MECI &quot;Acuerdos, Compromisos o Protocolos Éticos&quot;"/>
    <x v="0"/>
    <x v="0"/>
    <s v="Wilson Guillermo Herrera Reyes - pwherrer1"/>
    <x v="5"/>
    <s v="Jorge Enrique Sepulveda Afanador - pjsepulv1"/>
    <s v="Jorge Enrique Sepulveda Afanador - pjsepulv1"/>
    <d v="2016-11-08T00:00:00"/>
    <x v="0"/>
    <n v="100"/>
  </r>
  <r>
    <s v="Accion_662"/>
    <s v="Desarrollar el Plan de Gestión Ética"/>
    <s v="Falta sostenibilidad para el elemento MECI &quot;Acuerdos, Compromisos o Protocolos Éticos&quot;"/>
    <x v="0"/>
    <x v="0"/>
    <s v="Wilson Guillermo Herrera Reyes - pwherrer1"/>
    <x v="5"/>
    <s v="Jorge Enrique Sepulveda Afanador - pjsepulv1"/>
    <s v="Jorge Enrique Sepulveda Afanador - pjsepulv1"/>
    <d v="2016-11-08T00:00:00"/>
    <x v="0"/>
    <n v="100"/>
  </r>
  <r>
    <s v="Accion_663"/>
    <s v="Elaboración del Plan Estratégico 2017-2020"/>
    <s v="Necesidad de ajuste del Plan Estratégico de la Entidad por adopción de Plan de Desarrollo."/>
    <x v="0"/>
    <x v="0"/>
    <s v="Wilson Guillermo Herrera Reyes - pwherrer1"/>
    <x v="2"/>
    <s v="Isauro Cabrera Vega - picabrer1"/>
    <s v="Paula Juliana Serrano Serrano - cpserran1"/>
    <d v="2016-08-23T00:00:00"/>
    <x v="68"/>
    <n v="100"/>
  </r>
  <r>
    <s v="Accion_664"/>
    <s v="Ajuste de Planes operativos con cronogramas y responsables, de acuerdo con el nuevo Plan Estratégico de la entidad."/>
    <s v="Necesidad de ajuste del Plan Estratégico de la Entidad por adopción de Plan de Desarrollo."/>
    <x v="0"/>
    <x v="0"/>
    <s v="Wilson Guillermo Herrera Reyes - pwherrer1"/>
    <x v="2"/>
    <s v="Isauro Cabrera Vega - picabrer1"/>
    <s v="Paula Juliana Serrano Serrano - cpserran1"/>
    <d v="2017-01-01T00:00:00"/>
    <x v="54"/>
    <n v="100"/>
  </r>
  <r>
    <s v="Accion_665"/>
    <s v="Ajuste de los indicadores conforme a la nueva Plataforma Estratégica definida para la entidad en la vigencia"/>
    <s v="Necesidad de ajuste del Plan Estratégico de la Entidad por adopción de Plan de Desarrollo."/>
    <x v="0"/>
    <x v="0"/>
    <s v="Wilson Guillermo Herrera Reyes - pwherrer1"/>
    <x v="2"/>
    <s v="Isauro Cabrera Vega - picabrer1"/>
    <s v="Paula Juliana Serrano Serrano - cpserran1"/>
    <d v="2017-01-01T00:00:00"/>
    <x v="54"/>
    <n v="100"/>
  </r>
  <r>
    <s v="Accion_666"/>
    <s v="Actualizar la matriz de responsabilidades del proceso de Comunicaciones"/>
    <s v="Desactualización de documentos del proceso de Comunicaciones."/>
    <x v="0"/>
    <x v="0"/>
    <s v="Wilson Guillermo Herrera Reyes - pwherrer1"/>
    <x v="23"/>
    <s v="Carlos Andres Espejo Osorio - pcespejo1"/>
    <s v="Oscar Fabian Cortes Manrique - cocortes2"/>
    <d v="2017-01-01T00:00:00"/>
    <x v="69"/>
    <n v="100"/>
  </r>
  <r>
    <s v="Accion_667"/>
    <s v="Realizar sensibilizaciones y/o acompañamiento en la aplicación de la metodología de formulación de planes de mejoramiento."/>
    <s v="Debilidad en la formulación y ejecución de planes de mejoramiento por parte de las áreas responsables"/>
    <x v="0"/>
    <x v="0"/>
    <s v="Wilson Guillermo Herrera Reyes - pwherrer1"/>
    <x v="16"/>
    <s v="Ismael Martinez Guerrero - pimartin1"/>
    <s v="Maria del Pilar Ortiz Espinel - pmortize1"/>
    <d v="2016-11-01T00:00:00"/>
    <x v="64"/>
    <n v="100"/>
  </r>
  <r>
    <s v="Accion_668"/>
    <s v="Establecer un canal para recibir sugerencias de los servidores de la Entidad."/>
    <s v="Falta mecanismo para que los funcionarios y contratistas presenten sus sugerencias a la STRH"/>
    <x v="0"/>
    <x v="0"/>
    <s v="Wilson Guillermo Herrera Reyes - pwherrer1"/>
    <x v="5"/>
    <s v="Jorge Enrique Sepulveda Afanador - pjsepulv1"/>
    <s v="Jorge Enrique Sepulveda Afanador - pjsepulv1"/>
    <d v="2016-11-01T00:00:00"/>
    <x v="64"/>
    <n v="100"/>
  </r>
  <r>
    <s v="Accion_669"/>
    <s v="Actualizar la política y plan de comunicaciones"/>
    <s v="Desactualización de documentos del proceso de Comunicaciones."/>
    <x v="0"/>
    <x v="0"/>
    <s v="Wilson Guillermo Herrera Reyes - pwherrer1"/>
    <x v="23"/>
    <s v="Carlos Andres Espejo Osorio - pcespejo1"/>
    <s v="Oscar Fabian Cortes Manrique - cocortes2"/>
    <d v="2017-01-01T00:00:00"/>
    <x v="66"/>
    <n v="100"/>
  </r>
  <r>
    <s v="Accion_670"/>
    <s v="Actualizar la matriz de responsabilidades del proceso de Comunicaciones."/>
    <s v="Desactualización de documentos del proceso de Comunicaciones."/>
    <x v="0"/>
    <x v="0"/>
    <s v="Wilson Guillermo Herrera Reyes - pwherrer1"/>
    <x v="23"/>
    <s v="Carlos Andres Espejo Osorio - pcespejo1"/>
    <s v="Oscar Fabian Cortes Manrique - cocortes2"/>
    <d v="2017-01-01T00:00:00"/>
    <x v="69"/>
    <n v="100"/>
  </r>
  <r>
    <s v="Accion_671"/>
    <s v="Pagina Web rediseñada y reestructurada"/>
    <s v="Necesidad de mejoras en página Web."/>
    <x v="0"/>
    <x v="0"/>
    <s v="Wilson Guillermo Herrera Reyes - pwherrer1"/>
    <x v="23"/>
    <s v="Carlos Andres Espejo Osorio - pcespejo1"/>
    <s v="Oscar Fabian Cortes Manrique - cocortes2"/>
    <d v="2016-07-01T00:00:00"/>
    <x v="66"/>
    <n v="100"/>
  </r>
  <r>
    <s v="Accion_672"/>
    <s v="Solicitar al área competente la socialización de la Política de calidad y los documentos asociados al proceso."/>
    <s v="Insuficiente interiorización del concepto y directriz de Calidad."/>
    <x v="0"/>
    <x v="0"/>
    <s v="Wilson Guillermo Herrera Reyes - pwherrer1"/>
    <x v="10"/>
    <s v="William Orlando Luzardo Triana - pwluzard1"/>
    <s v="Gloria Yaneth Arevalo - pgareval1"/>
    <d v="2017-01-02T00:00:00"/>
    <x v="23"/>
    <n v="100"/>
  </r>
  <r>
    <s v="Accion_673"/>
    <s v="Solicitar la realización de mesas de trabajo para concertar la formulación de indicadores de gestión del proceso con la SGGC."/>
    <s v="1-Indicadores de gestión del Subsistema de Gestión de Seguridad de la Información"/>
    <x v="1"/>
    <x v="0"/>
    <s v="Hector Pulido Moreno - phpulido1"/>
    <x v="1"/>
    <s v="Leydy Yohana Pineda Afanador - plpineda2"/>
    <s v="Hector Andres Mafla Trujillo - phmaflat1"/>
    <d v="2017-01-16T00:00:00"/>
    <x v="56"/>
    <n v="0"/>
  </r>
  <r>
    <s v="Accion_674"/>
    <s v="Solicitar a la OAP que sean asignados enlaces por procesos y su asesoría sea de manera integral, en todos los conceptos en los cuales apoyen al proceso."/>
    <s v="2-Indicadores de gestión del Subsistema de Gestión de Seguridad de la Información"/>
    <x v="0"/>
    <x v="0"/>
    <s v="Hector Pulido Moreno - phpulido1"/>
    <x v="1"/>
    <s v="Leydy Yohana Pineda Afanador - plpineda2"/>
    <s v="Hector Andres Mafla Trujillo - phmaflat1"/>
    <d v="2016-12-19T00:00:00"/>
    <x v="70"/>
    <n v="100"/>
  </r>
  <r>
    <s v="Accion_675"/>
    <s v="Realizar campañas de sensibilización periódicas respecto a la documentación del proceso, el diligenciamiento de los registros en los formatos y el autocontrol de las actividades realizadas, que incluyan un método de evaluación a los participantes sobre los temas tratados en las campañas realizadas."/>
    <s v="1-FO-TI-30 CONTROL DE CAPACIDAD DE LOS RECURSOS DE TI"/>
    <x v="2"/>
    <x v="0"/>
    <s v="Adriana Mabel Nino Acosta - paninoac1"/>
    <x v="1"/>
    <s v="Leydy Yohana Pineda Afanador - plpineda2"/>
    <s v="Hector Andres Mafla Trujillo - phmaflat1"/>
    <d v="2017-02-15T00:00:00"/>
    <x v="71"/>
    <n v="100"/>
  </r>
  <r>
    <s v="Accion_676"/>
    <s v="Realizar campañas de sensibilización periódicas respecto a la documentación del proceso, el diligenciamiento de los registros en los formatos y el autocontrol de las actividades realizadas, que incluyan un método de evaluación a los participantes sobre los temas tratados en las campañas realizadas."/>
    <s v="2-FO-TI-30 CONTROL DE CAPACIDAD DE LOS RECURSOS DE TI"/>
    <x v="2"/>
    <x v="0"/>
    <s v="Adriana Mabel Nino Acosta - paninoac1"/>
    <x v="1"/>
    <s v="Leydy Yohana Pineda Afanador - plpineda2"/>
    <s v="Hector Andres Mafla Trujillo - phmaflat1"/>
    <d v="2017-02-15T00:00:00"/>
    <x v="71"/>
    <n v="100"/>
  </r>
  <r>
    <s v="Accion_677"/>
    <s v="Revisión, actualización y normalización del procedimiento &quot;PR-CI-02_Expedición de permisos de uso temporal del espacio público y antejardines&quot;, a fin de establecer los requisitos actuales para otorgar los permisos de uso temporal del espacio público, acorde con la normatividad vigente."/>
    <s v="PROCEDIMIENTO DEACTUALIZADO"/>
    <x v="0"/>
    <x v="0"/>
    <s v="Fabio Luis Ayala Rodriguez - pfayalar1"/>
    <x v="24"/>
    <s v="Ricardo Andres Mosquera Noguera - prmosque1"/>
    <s v="Pilar Perez Mesa - cpperezm1"/>
    <d v="2017-01-10T00:00:00"/>
    <x v="56"/>
    <n v="100"/>
  </r>
  <r>
    <s v="Accion_678"/>
    <s v="Actualización y normalización del formato &quot;FO-CI-15_Acta de entrega y recibo de espacio público&quot;, en busca de establecer espacios para la información que realmente se necesita para el proceso de entrega y recibo."/>
    <s v="FORMATO DESACTUALIZADO"/>
    <x v="0"/>
    <x v="0"/>
    <s v="Fabio Luis Ayala Rodriguez - pfayalar1"/>
    <x v="24"/>
    <s v="Ricardo Andres Mosquera Noguera - prmosque1"/>
    <s v="Pilar Perez Mesa - cpperezm1"/>
    <d v="2017-01-10T00:00:00"/>
    <x v="56"/>
    <n v="100"/>
  </r>
  <r>
    <s v="Accion_679"/>
    <s v="Seguimiento preventivo y correctivo a las actas de entrega y recibo de espacio público."/>
    <s v="RECIBO DEL ESPACIO PÚBLICO"/>
    <x v="0"/>
    <x v="0"/>
    <s v="Fabio Luis Ayala Rodriguez - pfayalar1"/>
    <x v="24"/>
    <s v="Ricardo Andres Mosquera Noguera - prmosque1"/>
    <s v="Pilar Perez Mesa - cpperezm1"/>
    <d v="2017-01-10T00:00:00"/>
    <x v="64"/>
    <n v="100"/>
  </r>
  <r>
    <s v="Accion_680"/>
    <s v="Solicitar a la Oficina Asesora de Planeación una sesión de sensibilización sobre la Guía de Seguimiento a la Gestión IDU (GU-PE-018)"/>
    <s v="1 - Desviaciones en el desempeño de indicadores"/>
    <x v="0"/>
    <x v="0"/>
    <s v="Hector Pulido Moreno - phpulido1"/>
    <x v="1"/>
    <s v="Leydy Yohana Pineda Afanador - plpineda2"/>
    <s v="Hector Andres Mafla Trujillo - phmaflat1"/>
    <d v="2016-12-12T00:00:00"/>
    <x v="56"/>
    <n v="100"/>
  </r>
  <r>
    <s v="Accion_681"/>
    <s v="Se reformularán la forma de cálculo de los indicadores de acuerdo con la definición que se adelante en la construcción del balance score card para la vigencia 2017."/>
    <s v="2 - Desviaciones en el desempeño de indicadores"/>
    <x v="0"/>
    <x v="0"/>
    <s v="Hector Pulido Moreno - phpulido1"/>
    <x v="1"/>
    <s v="Leydy Yohana Pineda Afanador - plpineda2"/>
    <s v="Hector Andres Mafla Trujillo - phmaflat1"/>
    <d v="2016-12-12T00:00:00"/>
    <x v="70"/>
    <n v="100"/>
  </r>
  <r>
    <s v="Accion_682"/>
    <s v="1. Se procederá a realizar una revisión de los procedimientos no formalizados"/>
    <s v="Procedimiento Desactualizado"/>
    <x v="1"/>
    <x v="0"/>
    <s v="Nohra Lucia Forero Cespedes - cnforero2"/>
    <x v="23"/>
    <s v="Carlos Andres Espejo Osorio - pcespejo1"/>
    <s v="Oscar Fabian Cortes Manrique - cocortes2"/>
    <d v="2017-02-01T00:00:00"/>
    <x v="72"/>
    <n v="100"/>
  </r>
  <r>
    <s v="Accion_683"/>
    <s v="2. Una vez revisados y avalados por la OAC, se procederá a solicitar a OAP su formalización e inclusión en el mapa de procesos de la OAC."/>
    <s v="Procedimiento Desactualizado"/>
    <x v="1"/>
    <x v="0"/>
    <s v="Nohra Lucia Forero Cespedes - cnforero2"/>
    <x v="23"/>
    <s v="Carlos Andres Espejo Osorio - pcespejo1"/>
    <s v="Oscar Fabian Cortes Manrique - cocortes2"/>
    <d v="2017-02-01T00:00:00"/>
    <x v="72"/>
    <n v="100"/>
  </r>
  <r>
    <s v="Accion_684"/>
    <s v="1. Solicitar a los contratistas y funcionarios que los equipos de computo que vayan a utilizar dentro del IDU, cuenten con las licencias respectivas"/>
    <s v="Uso de Computadores de Contratistas"/>
    <x v="2"/>
    <x v="0"/>
    <s v="Nohra Lucia Forero Cespedes - cnforero2"/>
    <x v="23"/>
    <s v="Carlos Andres Espejo Osorio - pcespejo1"/>
    <s v="Oscar Fabian Cortes Manrique - cocortes2"/>
    <d v="2017-03-01T00:00:00"/>
    <x v="73"/>
    <n v="100"/>
  </r>
  <r>
    <s v="Accion_685"/>
    <s v="2. Solicitar a la Entidad y gestionar la compra de equipos y licencias requeridas, para la realización de las actividades de diseño grafico y realización de video de la OAC"/>
    <s v="Uso de Computadores de Contratistas"/>
    <x v="2"/>
    <x v="0"/>
    <s v="Nohra Lucia Forero Cespedes - cnforero2"/>
    <x v="23"/>
    <s v="Carlos Andres Espejo Osorio - pcespejo1"/>
    <s v="Oscar Fabian Cortes Manrique - cocortes2"/>
    <d v="2017-03-01T00:00:00"/>
    <x v="73"/>
    <n v="100"/>
  </r>
  <r>
    <s v="Accion_686"/>
    <s v="1. El proyecto Intersección Avenida El Rincón por Avenida Boyacá, fue incluido en la presente administración BOGOTA MEJOR PARA TODOS, mediante el acuerdo 645 del 2016, &quot;POR EL CUAL SE ADOPTA EL PLAN DE DESARROLLO ECONOMICO, SOCIAL, AMBIENTAL Y DE OBRAS PÚBLICAS PARA BOGOTA D.C 2016 - 2020, mediante el artículo 122, Plazos Ejecución de Obras de Acuerdos de Valorización, el cual define como nuevo plazo para inciar la etapa de construcción de las obras financiadas por contribución de valorización, el 31 de Diciembre del 2018 como término máximo."/>
    <s v="Proyectos relacionados con la fuente de recursos de valorización, cuentan con documento que otorga la viabilidad predial pero no se ha dado inicio a la obra"/>
    <x v="0"/>
    <x v="0"/>
    <s v="Consuelo Mercedes Russi Suarez - ccrussis1"/>
    <x v="7"/>
    <s v="Edgar Francisco Uribe Ramos - peuriber1"/>
    <s v="Claudia Ximena Moya Hederich - ccmoyahe1"/>
    <d v="2017-06-01T00:00:00"/>
    <x v="74"/>
    <n v="100"/>
  </r>
  <r>
    <s v="Accion_687"/>
    <s v="2. La construcción de la obra Av, San Antonio desde la Avenida Boyacá (AK 72) hasta la Avenida Paseo de los Libertadores, fue programada para ejecutarse en dos fases. La primera fase corresponde a la construcción del tablero sur elevado de la AV San Antonio por Autopista Norte, la cual se encuentra en ejecución a traves del contrato IDU-1838-2016. La segunda fase se encuentra actualmente en ejecución de estudios y diseños con el contrato IDU-1267-2014 y su respectiva interventoria con el contrato IDU-1257-2014. La construccion esta estimada para la vigencia del año 2017, una vez se cuente con la viabilidad predial. Este proyecto hacer parte del plan de desarrollo BOGOTA MEJOR PARA TODOS, el cual define como nuevo plazo de Ejecución de Obras de Acuerdos de Valorización el 31 de Diciembre del 2018 como término máximo."/>
    <s v="Proyecto la construcción del tablero sur elevado de al AV San Antonio por Autopista Norte"/>
    <x v="0"/>
    <x v="0"/>
    <s v="Consuelo Mercedes Russi Suarez - ccrussis1"/>
    <x v="7"/>
    <s v="Edgar Francisco Uribe Ramos - peuriber1"/>
    <s v="Claudia Ximena Moya Hederich - ccmoyahe1"/>
    <d v="2017-01-01T00:00:00"/>
    <x v="66"/>
    <n v="100"/>
  </r>
  <r>
    <s v="Accion_688"/>
    <s v="1. Se ajustó el cronograma de la obra, de acuerdo a la disponibilidad predial de manera que se lograra avanzar y evitar mayores demoras en el proyecto. De acuerdo a lo establecido Manual INTERVENTORÍA Y/O SUPERVISIÓN DE CONTRATOS VERSIÓN 3"/>
    <s v="El proyecto cuenta con 24 torres y 4 estaciones, las cuales se pueden manejar como frentes de trabajo independientes"/>
    <x v="0"/>
    <x v="0"/>
    <s v="Consuelo Mercedes Russi Suarez - ccrussis1"/>
    <x v="7"/>
    <s v="Edgar Francisco Uribe Ramos - peuriber1"/>
    <s v="Claudia Ximena Moya Hederich - ccmoyahe1"/>
    <d v="2016-11-01T00:00:00"/>
    <x v="54"/>
    <n v="100"/>
  </r>
  <r>
    <s v="Accion_689"/>
    <s v="2. Se elaboró un consolidado del estado actual de los predios del proyecto, el cual contribuyó a tomar la decisión de prorrogar el contrato en el mes de Diciembre del 2016."/>
    <s v="El proyecto cuenta con 24 torres y 4 estaciones, las cuales se pueden manejar como frentes de trabajo independientes"/>
    <x v="0"/>
    <x v="0"/>
    <s v="Consuelo Mercedes Russi Suarez - ccrussis1"/>
    <x v="7"/>
    <s v="Edgar Francisco Uribe Ramos - peuriber1"/>
    <s v="Claudia Ximena Moya Hederich - ccmoyahe1"/>
    <d v="2016-11-18T00:00:00"/>
    <x v="54"/>
    <n v="100"/>
  </r>
  <r>
    <s v="Accion_690"/>
    <s v="3. Se hará mayor énfasis en las reuniones mensuales con la DTDP y la DTC con el fin de continuar el seguimiento riguroso a los compromisos pactados frente a los avances en los procesos de adquisición predial."/>
    <s v="El proyecto cuenta con 24 torres y 4 estaciones"/>
    <x v="0"/>
    <x v="0"/>
    <s v="Consuelo Mercedes Russi Suarez - ccrussis1"/>
    <x v="7"/>
    <s v="Edgar Francisco Uribe Ramos - peuriber1"/>
    <s v="Claudia Ximena Moya Hederich - ccmoyahe1"/>
    <d v="2017-02-01T00:00:00"/>
    <x v="75"/>
    <n v="100"/>
  </r>
  <r>
    <s v="Accion_691"/>
    <s v="Generar una directriz desde la SGJ para recordar a las áreas ordenadoras el cumplimiento de los plazos máximos de publicación de los documentos en los portales de contratación"/>
    <s v="Oportuna publicación electrónica de los documentos producto de las diferentes fases contractuales"/>
    <x v="0"/>
    <x v="0"/>
    <s v="Consuelo Mercedes Russi Suarez - ccrussis1"/>
    <x v="25"/>
    <s v="Ferney Baquero Figueredo - pfbaquer1"/>
    <s v="Sayda Yolanda Ochica Vargas - psochica1"/>
    <d v="2017-01-23T00:00:00"/>
    <x v="76"/>
    <n v="100"/>
  </r>
  <r>
    <s v="Accion_692"/>
    <s v="Enviar un comunicado a todas las áreas de apoyo y misionales sobre la aplicación debida de la guía &quot;GUDP017_ELABORACION_PRESUPUESTO_CONTRATOS_OBRA_CONSULTORIA_INTERVENTORIA ó en su defecto solicitar la revisión de la guía al área responsable de la misma"/>
    <s v="Tomar y evidenciar acciones correctivas sobre el riesgo materializado R.GC.06 “Declaratoria de desierta en los procesos de selección”"/>
    <x v="0"/>
    <x v="0"/>
    <s v="Consuelo Mercedes Russi Suarez - ccrussis1"/>
    <x v="25"/>
    <s v="Ferney Baquero Figueredo - pfbaquer1"/>
    <s v="Sayda Yolanda Ochica Vargas - psochica1"/>
    <d v="2017-01-23T00:00:00"/>
    <x v="77"/>
    <n v="100"/>
  </r>
  <r>
    <s v="Accion_693"/>
    <s v="Replanteamiento de los indicadores de gestión que evaluan el desempeño del área"/>
    <s v="Evidenciar la gestión adelantada por la dependencia, cuando no se alcanzan las metas trazadas"/>
    <x v="0"/>
    <x v="0"/>
    <s v="Consuelo Mercedes Russi Suarez - ccrussis1"/>
    <x v="25"/>
    <s v="Ferney Baquero Figueredo - pfbaquer1"/>
    <s v="Sayda Yolanda Ochica Vargas - psochica1"/>
    <d v="2016-12-15T00:00:00"/>
    <x v="78"/>
    <n v="100"/>
  </r>
  <r>
    <s v="Accion_694"/>
    <s v="Generar una directriz de la SGJ-DTPS para fomentar el cumplimiento de los plazos máximos de publicación de los documentos en los portales de contratación"/>
    <s v="Evidenciar la gestión adelantada por la dependencia, cuando no se alcanzan las metas trazadas en los indicadores de gestión"/>
    <x v="0"/>
    <x v="0"/>
    <s v="Consuelo Mercedes Russi Suarez - ccrussis1"/>
    <x v="25"/>
    <s v="Ferney Baquero Figueredo - pfbaquer1"/>
    <s v="Sayda Yolanda Ochica Vargas - psochica1"/>
    <d v="2017-01-23T00:00:00"/>
    <x v="76"/>
    <n v="100"/>
  </r>
  <r>
    <s v="Accion_695"/>
    <s v="Reforzar el equipo de trabajo de la DTPS para efectos del manejo y control integral del tema de indicadores y planes"/>
    <s v="Evidenciar la gestión adelantada por la dependencia, cuando no se alcanzan las metas trazadas en los indicadores de gestión"/>
    <x v="0"/>
    <x v="0"/>
    <s v="Consuelo Mercedes Russi Suarez - ccrussis1"/>
    <x v="25"/>
    <s v="Ferney Baquero Figueredo - pfbaquer1"/>
    <s v="Sayda Yolanda Ochica Vargas - psochica1"/>
    <d v="2017-01-23T00:00:00"/>
    <x v="76"/>
    <n v="100"/>
  </r>
  <r>
    <s v="Accion_696"/>
    <s v="Actualizar el Procedimiento de Liquidación de contratos y/o convenios una vez se actualice el manual de supervisión e interventoría del IDU."/>
    <s v="Incumplimiento en los términos establecidos en el Plan de Mejoramiento suscrito con la Contraloría de Bogotá en cuanto la actualización del Procedimiento Liquidación de Contratos y/o convenios."/>
    <x v="0"/>
    <x v="0"/>
    <s v="Consuelo Mercedes Russi Suarez - ccrussis1"/>
    <x v="6"/>
    <s v="Ivan Abelardo Sarmiento Galvis - pisarmie1"/>
    <s v="Johana Paola Lamilla Sanchez - cjlamill1"/>
    <d v="2016-12-12T00:00:00"/>
    <x v="79"/>
    <n v="100"/>
  </r>
  <r>
    <s v="Accion_697"/>
    <s v="Planear y llevar a cabo de acuerdo con la disponibilidad de recursos las evaluaciones Expost de los Proyectos."/>
    <s v="Oficializar nuevas Encuestas de evaluación Ex Post del Proyecto"/>
    <x v="0"/>
    <x v="0"/>
    <s v="Consuelo Mercedes Russi Suarez - ccrussis1"/>
    <x v="11"/>
    <s v="Maria Del Pilar Grajales Restrepo - pmgrajal1"/>
    <s v="Gemma Edith Lozano Ramirez - cglozano2"/>
    <d v="2017-01-17T00:00:00"/>
    <x v="66"/>
    <n v="100"/>
  </r>
  <r>
    <s v="Accion_698"/>
    <s v="Realizar un seguimiento puntual a la información reportada en los Tableros de control."/>
    <s v="Diferencias entre la información oficial reportada de la DTDP en el tablero de control, las comunicaciones de viabilidad y el informe de avance predial 20163250237433"/>
    <x v="0"/>
    <x v="0"/>
    <s v="Consuelo Mercedes Russi Suarez - ccrussis1"/>
    <x v="11"/>
    <s v="Maria Del Pilar Grajales Restrepo - pmgrajal1"/>
    <s v="Gemma Edith Lozano Ramirez - cglozano2"/>
    <d v="2017-01-17T00:00:00"/>
    <x v="66"/>
    <n v="100"/>
  </r>
  <r>
    <s v="Accion_699"/>
    <s v="Mitigar el impacto en los tiempos de los tramites con Entidades Externas: Unidad Administrativa Especial de Catastro Distrital ( Avalúos Comerciales y Certificado de Cabida y Linderos). Notarias Publicas ( Tramites en elaboración de escrituras publicas). Oficinas de registro de Instrumentos Públicos ( inscripciones de ofertas y transferencias de titularidad de dominio a nombre del Instituto de Desarrollo Urbano). Comunidad: Acompañamiento social integral a la población impactada en el proceso de Gestión predial."/>
    <s v="Los Indicadores “Ejecución Presupuestal Pasivos Exigibles” y “Ejecución presupuestal Inversión de la vigencia” se observa un cumplimiento inferior al 70%"/>
    <x v="0"/>
    <x v="0"/>
    <s v="Consuelo Mercedes Russi Suarez - ccrussis1"/>
    <x v="11"/>
    <s v="Maria Del Pilar Grajales Restrepo - pmgrajal1"/>
    <s v="Gemma Edith Lozano Ramirez - cglozano2"/>
    <d v="2017-01-17T00:00:00"/>
    <x v="75"/>
    <n v="100"/>
  </r>
  <r>
    <s v="Accion_700"/>
    <s v="Solicitar ajustes a la OAP en el modelo de indicadores"/>
    <s v="Evaluación indicadores que superan el 100% de ejecución"/>
    <x v="0"/>
    <x v="0"/>
    <s v="Consuelo Mercedes Russi Suarez - ccrussis1"/>
    <x v="11"/>
    <s v="Maria Del Pilar Grajales Restrepo - pmgrajal1"/>
    <s v="Gemma Edith Lozano Ramirez - cglozano2"/>
    <d v="2017-01-01T00:00:00"/>
    <x v="75"/>
    <n v="100"/>
  </r>
  <r>
    <s v="Accion_701"/>
    <s v="Realizar revisión de los casos que se encuentran como suspendidos y solicitar realizar el cambio de requerimientos a CAMBIOS ya que obedecen a Desarrollos"/>
    <s v="En el sistema ARANDA, 14 casos se encuentran en estado suspendido, se observó que en dicho estado la dependencia no puede hacer seguimiento del trámite que se le está dando por parte de la STRT."/>
    <x v="0"/>
    <x v="0"/>
    <s v="Consuelo Mercedes Russi Suarez - ccrussis1"/>
    <x v="11"/>
    <s v="Maria Del Pilar Grajales Restrepo - pmgrajal1"/>
    <s v="Gemma Edith Lozano Ramirez - cglozano2"/>
    <d v="2017-01-01T00:00:00"/>
    <x v="75"/>
    <n v="100"/>
  </r>
  <r>
    <s v="Accion_702"/>
    <s v="1. Socializar las etapas y establecer los responsables de cada etapa del diligenciamiento del formato"/>
    <s v="Uso Inadecuado de Formatos"/>
    <x v="2"/>
    <x v="0"/>
    <s v="Nohra Lucia Forero Cespedes - cnforero2"/>
    <x v="23"/>
    <s v="Carlos Andres Espejo Osorio - pcespejo1"/>
    <s v="Oscar Fabian Cortes Manrique - cocortes2"/>
    <d v="2017-01-15T00:00:00"/>
    <x v="65"/>
    <n v="100"/>
  </r>
  <r>
    <s v="Accion_703"/>
    <s v="2. Diligenciar la totalidad de campos establecidos en el formato FO-CO-01 Elaboración de Elementos de Divulgación y obtener la firma del jefe del área y del jefe de comunicaciones en señal de aprobación de lo descrito en el formato."/>
    <s v="Uso Inadecuado de Formatos"/>
    <x v="2"/>
    <x v="0"/>
    <s v="Nohra Lucia Forero Cespedes - cnforero2"/>
    <x v="23"/>
    <s v="Carlos Andres Espejo Osorio - pcespejo1"/>
    <s v="Oscar Fabian Cortes Manrique - cocortes2"/>
    <d v="2017-01-15T00:00:00"/>
    <x v="56"/>
    <n v="100"/>
  </r>
  <r>
    <s v="Accion_704"/>
    <s v="Solicitar y/o requerir de la Dirección Técnica de Proyectos que la remisión o traslado de estos insumos se formalice a través de un memorando."/>
    <s v="No hay recepción formal mediante memorando Orfeo"/>
    <x v="0"/>
    <x v="0"/>
    <s v="Luis Fernando Leiva Sanchez - plleiva1"/>
    <x v="10"/>
    <s v="William Orlando Luzardo Triana - pwluzard1"/>
    <s v="Imelda Bernal Raquira - cibernal1"/>
    <d v="2017-01-01T00:00:00"/>
    <x v="72"/>
    <n v="100"/>
  </r>
  <r>
    <s v="Accion_705"/>
    <s v="Solicitar a la Subdirección Técnica de Recursos Físicos la creación de las directrices necesarias para la creación de una referencia que sea transversal a todo el proceso de un proyecto en las diferentes áreas que intervienen en su consolidación. Dicha referencia deberá permitir que en cualquier etapa del proyecto se pueda conocer en cuál expediente se conglomeraron los documentos de los procesos y áreas del Instituto por los cuales ha transitado un proyecto."/>
    <s v="Desarticulación de los expedientes ORFEO"/>
    <x v="0"/>
    <x v="0"/>
    <s v="Luis Fernando Leiva Sanchez - plleiva1"/>
    <x v="10"/>
    <s v="William Orlando Luzardo Triana - pwluzard1"/>
    <s v="Imelda Bernal Raquira - cibernal1"/>
    <d v="2017-01-01T00:00:00"/>
    <x v="80"/>
    <n v="100"/>
  </r>
  <r>
    <s v="Accion_706"/>
    <s v="La DTD generará un memorando a la Subdirección Técnica de Tesorería y Recaudo, solicitando la revisión e implementar controles en el sistema Pronto Pago, acorde a las causas identificadas."/>
    <s v="Ausencia de controles en el Sistema Pronto Pago"/>
    <x v="0"/>
    <x v="0"/>
    <s v="Luis Fernando Leiva Sanchez - plleiva1"/>
    <x v="10"/>
    <s v="William Orlando Luzardo Triana - pwluzard1"/>
    <s v="Imelda Bernal Raquira - cibernal1"/>
    <d v="2017-01-01T00:00:00"/>
    <x v="80"/>
    <n v="100"/>
  </r>
  <r>
    <s v="Accion_707"/>
    <s v="Solicitar a la Subdirección General Jurídica la revisión y ajuste del procedimiento PR-GC-06 “Declaratoria de incumplimiento para la imposición de multa, clausula penal, caducidad y/o afectación de la garantía única de cumplimiento”, con el propósito de lograr la efectividad en los procesos sancionatorios."/>
    <s v="Inefectivos procesos sancionatorios"/>
    <x v="0"/>
    <x v="0"/>
    <s v="Luis Fernando Leiva Sanchez - plleiva1"/>
    <x v="10"/>
    <s v="William Orlando Luzardo Triana - pwluzard1"/>
    <s v="Imelda Bernal Raquira - cibernal1"/>
    <d v="2017-01-01T00:00:00"/>
    <x v="80"/>
    <n v="100"/>
  </r>
  <r>
    <s v="Accion_708"/>
    <s v="Remitir comunicación de solicitud de viabilidad técnica de los proyectos IDU a la Secretaría Distrital de Planeación, indicando expresamente que se requiere realizar la socialización del proyecto con los privados presuntamente afectados con dichos proyectos."/>
    <s v="Deficiente interacción y/o coordinación con la Secretaria Distrital de Planeación"/>
    <x v="0"/>
    <x v="0"/>
    <s v="Luis Fernando Leiva Sanchez - plleiva1"/>
    <x v="10"/>
    <s v="William Orlando Luzardo Triana - pwluzard1"/>
    <s v="Imelda Bernal Raquira - cibernal1"/>
    <d v="2017-01-01T00:00:00"/>
    <x v="64"/>
    <n v="100"/>
  </r>
  <r>
    <s v="Accion_709"/>
    <s v="Actualizar el procedimiento COD. PR-DP-096 Estructuración de Procesos Selectivos y socializarlo a todos los funcionarios de la Dirección Técnica de Diseños:"/>
    <s v="Desactualización del el procedimiento COD. PR-DP-096 Estructuración de Procesos Selectivos."/>
    <x v="0"/>
    <x v="0"/>
    <s v="Luis Fernando Leiva Sanchez - plleiva1"/>
    <x v="10"/>
    <s v="William Orlando Luzardo Triana - pwluzard1"/>
    <s v="Imelda Bernal Raquira - cibernal1"/>
    <d v="2017-01-01T00:00:00"/>
    <x v="81"/>
    <n v="100"/>
  </r>
  <r>
    <s v="Accion_710"/>
    <s v="Implementación de un instructivo y/o Guía para la estructuración de procesos."/>
    <s v="Se evidencio que existen diferentes criterios para la estructuración de procesos."/>
    <x v="0"/>
    <x v="0"/>
    <s v="Luis Fernando Leiva Sanchez - plleiva1"/>
    <x v="10"/>
    <s v="William Orlando Luzardo Triana - pwluzard1"/>
    <s v="Imelda Bernal Raquira - cibernal1"/>
    <d v="2017-01-01T00:00:00"/>
    <x v="72"/>
    <n v="100"/>
  </r>
  <r>
    <s v="Accion_711"/>
    <s v="Capacitar y/o sensibilizar a los funcionarios o integrantes en la estructuración de procesos, en el diligenciamiento del formato CODIGO: FO-GC-03 de ESTUDIOS Y DOCUMENTOS PREVIOS PARA PROCESOS DE LICITACIÓN, CONCURSO DE MÉRITOS, SELECCIÓN ABREVIADA Y CONTRATACIÓN DIRECTA DIFERENTE A PSP."/>
    <s v="No diligenciamiento del Formato FO-GC-03."/>
    <x v="0"/>
    <x v="0"/>
    <s v="Luis Fernando Leiva Sanchez - plleiva1"/>
    <x v="10"/>
    <s v="William Orlando Luzardo Triana - pwluzard1"/>
    <s v="Imelda Bernal Raquira - cibernal1"/>
    <d v="2017-02-01T00:00:00"/>
    <x v="80"/>
    <n v="100"/>
  </r>
  <r>
    <s v="Accion_712"/>
    <s v="Solicitar a la Oficina Asesora de Planeación que revise y reevalúe la metodología de validación de la calificación de riesgos"/>
    <s v="Materialización de los riesgos R.DP.02 y R.DP.04"/>
    <x v="0"/>
    <x v="0"/>
    <s v="Luis Fernando Leiva Sanchez - plleiva1"/>
    <x v="10"/>
    <s v="William Orlando Luzardo Triana - pwluzard1"/>
    <s v="Imelda Bernal Raquira - cibernal1"/>
    <d v="2017-01-01T00:00:00"/>
    <x v="80"/>
    <n v="100"/>
  </r>
  <r>
    <s v="Accion_713"/>
    <s v="Evaluar el proceso de identificación, análisis y valoración de los riesgos incluidos en los mapas de riesgo del proceso, con el fin de evitar la materialización de riesgo"/>
    <s v="Materialización de los riesgos R.DP.02 y R.DP.04"/>
    <x v="0"/>
    <x v="0"/>
    <s v="Luis Fernando Leiva Sanchez - plleiva1"/>
    <x v="10"/>
    <s v="William Orlando Luzardo Triana - pwluzard1"/>
    <s v="Imelda Bernal Raquira - cibernal1"/>
    <d v="2017-01-01T00:00:00"/>
    <x v="80"/>
    <n v="100"/>
  </r>
  <r>
    <s v="Accion_714"/>
    <s v="Solicitar a la Oficina Asesora de Planeación que se revise e incluyan nuevos riesgos."/>
    <s v="Incluir en el mapa de riesgos del proceso de diseño de proyectos, los posibles riesgos y/o causas identificadas"/>
    <x v="0"/>
    <x v="0"/>
    <s v="Luis Fernando Leiva Sanchez - plleiva1"/>
    <x v="10"/>
    <s v="William Orlando Luzardo Triana - pwluzard1"/>
    <s v="Imelda Bernal Raquira - cibernal1"/>
    <d v="2017-01-01T00:00:00"/>
    <x v="80"/>
    <n v="100"/>
  </r>
  <r>
    <s v="Accion_715"/>
    <s v="Actualizar la Matriz de riesgos de Gestión de la DTD."/>
    <s v="Incluir en el mapa de riesgos del proceso de diseño de proyectos, los posibles riesgos y/o causas identificadas"/>
    <x v="0"/>
    <x v="0"/>
    <s v="Luis Fernando Leiva Sanchez - plleiva1"/>
    <x v="10"/>
    <s v="William Orlando Luzardo Triana - pwluzard1"/>
    <s v="Imelda Bernal Raquira - cibernal1"/>
    <d v="2017-01-01T00:00:00"/>
    <x v="80"/>
    <n v="100"/>
  </r>
  <r>
    <s v="Accion_716"/>
    <s v="Ajustar las fechas determinadas en el plan de acción y cronograma de trabajo de acuerdo a lo establecido en la resolución 593 del 6 de diciembre de 2016 expedida por la Contaduría General de la Nación."/>
    <s v="Ajustar la planeación del proceso de convergencia a las NIC-SP, de manera que se cuente oportunamente con los recursos necesarios para el cumplimiento de la norma legal."/>
    <x v="2"/>
    <x v="0"/>
    <s v="Camilo Oswaldo Barajas Sierra - pcbaraja1"/>
    <x v="26"/>
    <s v="Vladimiro Alberto Estrada Moncayo - pvestrad1"/>
    <s v="Claudia Amparo Montes Carranza - ccmontes1"/>
    <d v="2016-12-15T00:00:00"/>
    <x v="70"/>
    <n v="100"/>
  </r>
  <r>
    <s v="Accion_717"/>
    <s v="Realizar una mesa de trabajo con la Subdirección Técnica de Recursos Tecnológicos, para establecer el grado de integralidad de los sistemas y determinar las acciones a seguir para lograr la interoperabilidad entre ellos."/>
    <s v="Evaluar la forma de adelantar el proceso de integración de los sistemas de gestión financiera, con el objetivo de mantener la integridad de la información generada por el proceso."/>
    <x v="2"/>
    <x v="0"/>
    <s v="Camilo Oswaldo Barajas Sierra - pcbaraja1"/>
    <x v="26"/>
    <s v="Vladimiro Alberto Estrada Moncayo - pvestrad1"/>
    <s v="Claudia Amparo Montes Carranza - ccmontes1"/>
    <d v="2017-01-15T00:00:00"/>
    <x v="65"/>
    <n v="100"/>
  </r>
  <r>
    <s v="Accion_718"/>
    <s v="Solicitar a la Subdirección Técnica de Recursos Humanos, fortalecer y socializar a los servidores públicos involucrados en el proceso de Gestión Financiera sobre Normas Ambientales y Seguridad en el Trabajo."/>
    <s v="Fortalecer la sensibilización en materia de las Normas Ambientales y de Seguridad y Salud en el Trabajo, a los colaboradores el proceso, de manera que se interioricen y apropien los conceptos asociados."/>
    <x v="1"/>
    <x v="0"/>
    <s v="Camilo Oswaldo Barajas Sierra - pcbaraja1"/>
    <x v="26"/>
    <s v="Vladimiro Alberto Estrada Moncayo - pvestrad1"/>
    <s v="Claudia Amparo Montes Carranza - ccmontes1"/>
    <d v="2017-01-15T00:00:00"/>
    <x v="65"/>
    <n v="100"/>
  </r>
  <r>
    <s v="Accion_719"/>
    <s v="Realizar una revisión general en coordinación con la Oficina Asesora de Planeación, para establecer los indicadores de gestión para la vigencia 2017 al proceso de Gestión Financiera, acordes con la nueva plataforma estratégica."/>
    <s v="Revisar la batería de indicadores del proceso y a las herramientas de diligenciamiento y reporte y evaluar la forma de realizar ajustes, con el acompañamiento y el liderazgo documental de la Oficina Asesora de Planeación."/>
    <x v="0"/>
    <x v="0"/>
    <s v="Camilo Oswaldo Barajas Sierra - pcbaraja1"/>
    <x v="26"/>
    <s v="Vladimiro Alberto Estrada Moncayo - pvestrad1"/>
    <s v="Claudia Amparo Montes Carranza - ccmontes1"/>
    <d v="2016-12-05T00:00:00"/>
    <x v="65"/>
    <n v="100"/>
  </r>
  <r>
    <s v="Accion_720"/>
    <s v="Enviar la versión corregida del procedimiento ajustado a OAP para aprobación y publicación en el SIG."/>
    <s v="Actualizar el documento MGTI016 Manual para la realización y restauración de backup de información"/>
    <x v="0"/>
    <x v="0"/>
    <s v="Hector Pulido Moreno - phpulido1"/>
    <x v="1"/>
    <s v="Leydy Yohana Pineda Afanador - plpineda2"/>
    <s v="Hector Andres Mafla Trujillo - phmaflat1"/>
    <d v="2016-12-01T00:00:00"/>
    <x v="82"/>
    <n v="100"/>
  </r>
  <r>
    <s v="Accion_721"/>
    <s v="Enviar la versión corregida del procedimiento ajustado a OAP para aprobación y publicación en el SIG."/>
    <s v="Verificar la asociación de actividades del proceso con los procedimientos"/>
    <x v="0"/>
    <x v="0"/>
    <s v="Hector Pulido Moreno - phpulido1"/>
    <x v="1"/>
    <s v="Leydy Yohana Pineda Afanador - plpineda2"/>
    <s v="Hector Andres Mafla Trujillo - phmaflat1"/>
    <d v="2016-12-01T00:00:00"/>
    <x v="82"/>
    <n v="100"/>
  </r>
  <r>
    <s v="Accion_722"/>
    <s v="Revisar y actualizar los procedimientos PR-GAF-063 versión 1.0 y PR-GAF-090"/>
    <s v="Desactualización documentos"/>
    <x v="2"/>
    <x v="0"/>
    <s v="Nohra Lucia Forero Cespedes - cnforero2"/>
    <x v="0"/>
    <s v="Gloria Patricia Castano Echeverry - pgcastan1"/>
    <s v="Jhoan Estiven Matallana Torres - cjmatall1"/>
    <d v="2017-01-11T00:00:00"/>
    <x v="83"/>
    <n v="100"/>
  </r>
  <r>
    <s v="Accion_723"/>
    <s v="Realizar la actualización de la caracterización del proceso de Conservación, solicitando a través de memorando a la OAP, acompañamiento en la correspondiente actualización."/>
    <s v="Observaciones frente a la planificación registrada en la caracterización del proceso."/>
    <x v="0"/>
    <x v="0"/>
    <s v="Wilson Guillermo Herrera Reyes - pwherrer1"/>
    <x v="27"/>
    <s v="Luis Ernesto Bernal Rivera - plbernal1"/>
    <s v="Laura Patricia Otero Duran - ploterod1"/>
    <d v="2017-01-01T00:00:00"/>
    <x v="7"/>
    <n v="100"/>
  </r>
  <r>
    <s v="Accion_724"/>
    <s v="Se remitirá memorando a la DTD y DTP informando la observación realizada en el informe de Auditoria interna por la OCI, con el fin de revisar y modificar, de considerarse viable, la estructuración de los nuevos procesos de conservación que debido al estado del CIV requieran actividades de diagnósticos y/o estudios y diseños."/>
    <s v="El proceso de conservación aborda actividades correspondientes al proceso de Diseño de proyectos debido a la estructuración de los procesos de contratación."/>
    <x v="2"/>
    <x v="0"/>
    <s v="Wilson Guillermo Herrera Reyes - pwherrer1"/>
    <x v="27"/>
    <s v="Luis Ernesto Bernal Rivera - plbernal1"/>
    <s v="Laura Patricia Otero Duran - ploterod1"/>
    <d v="2017-01-01T00:00:00"/>
    <x v="65"/>
    <n v="100"/>
  </r>
  <r>
    <s v="Accion_725"/>
    <s v="La DTM remitira memorando a la STMSV- STMST, con la directriz de implementar en los futuros contratos que en su objeto incluya estudios, diseños y mantenimiento, la necesidad de generar el cierre de la fase de estudio y diseño en un Acta parcial del contrato."/>
    <s v="No se cuenta con actas de terminación de estudios y diseños"/>
    <x v="2"/>
    <x v="0"/>
    <s v="Wilson Guillermo Herrera Reyes - pwherrer1"/>
    <x v="27"/>
    <s v="Luis Ernesto Bernal Rivera - plbernal1"/>
    <s v="Laura Patricia Otero Duran - ploterod1"/>
    <d v="2017-01-01T00:00:00"/>
    <x v="54"/>
    <n v="100"/>
  </r>
  <r>
    <s v="Accion_726"/>
    <s v="De acuerdo a lo establecido en el instructivo IN- IN-01 &quot;Coordinación de de convenios interadministrativos para la intervención de la infraestructura vial y el espacio público&quot;, numeral 6.2.5, se enviará comunicación de los contratos por iniciar, a las ESP y se presentará el proyecto en donde se requiera su intervención, a los delegados de las mismas."/>
    <s v="Inconvenientes en la definición de diseños por parte de las ESP’s"/>
    <x v="2"/>
    <x v="0"/>
    <s v="Wilson Guillermo Herrera Reyes - pwherrer1"/>
    <x v="27"/>
    <s v="Luis Ernesto Bernal Rivera - plbernal1"/>
    <s v="Laura Patricia Otero Duran - ploterod1"/>
    <d v="2017-01-01T00:00:00"/>
    <x v="66"/>
    <n v="100"/>
  </r>
  <r>
    <s v="Accion_727"/>
    <s v="Revisión y verificación de los amparos establecidos en las garantias de estabilidad y calidad de la Obra, los cuales deben estar minimo por 5 años , acorde a la estrategia de intervención ejecutada, de lo contrario se debe solicitar justificacion técnica de un experto para reducir su vigencia"/>
    <s v="7.3.2 Reducción de amparo de estabilidad y calidad"/>
    <x v="0"/>
    <x v="0"/>
    <s v="Wilson Guillermo Herrera Reyes - pwherrer1"/>
    <x v="27"/>
    <s v="Luis Ernesto Bernal Rivera - plbernal1"/>
    <s v="Laura Patricia Otero Duran - ploterod1"/>
    <d v="2017-01-01T00:00:00"/>
    <x v="64"/>
    <n v="100"/>
  </r>
  <r>
    <s v="Accion_728"/>
    <s v="Remitir a las interventorías un oficio recordando las obligaciones contractuales referentes al cumplimiento del PAC y las debidas justificaciones en caso de incumplimiento."/>
    <s v="7.3.4 Problemáticas en la gestión de PAC en la actividad de Preliminares"/>
    <x v="2"/>
    <x v="0"/>
    <s v="Wilson Guillermo Herrera Reyes - pwherrer1"/>
    <x v="27"/>
    <s v="Luis Ernesto Bernal Rivera - plbernal1"/>
    <s v="Laura Patricia Otero Duran - ploterod1"/>
    <d v="2017-01-01T00:00:00"/>
    <x v="64"/>
    <n v="100"/>
  </r>
  <r>
    <s v="Accion_729"/>
    <s v="Remitir a las interventoras un oficio recordando las obligaciones contractuales referentes a la entrega oportuna y el contenido de los informes semanales, mensuales y cumplimiento de cronograma"/>
    <s v="Incumplimientos en Informes y Cronograma por parte de las interventorías y/o contratistas"/>
    <x v="2"/>
    <x v="0"/>
    <s v="Wilson Guillermo Herrera Reyes - pwherrer1"/>
    <x v="27"/>
    <s v="Luis Ernesto Bernal Rivera - plbernal1"/>
    <s v="Laura Patricia Otero Duran - ploterod1"/>
    <d v="2017-01-01T00:00:00"/>
    <x v="64"/>
    <n v="100"/>
  </r>
  <r>
    <s v="Accion_730"/>
    <s v="Revisar el Formato de informe semanal con el fin de que se convierta en una herramienta para el Interventor, fácil de diligenciar de manera expedita con el fin de evitar incumplimientos."/>
    <s v="Incumplimientos en Informes y Cronograma por parte de las interventorías y/o contratistas"/>
    <x v="2"/>
    <x v="0"/>
    <s v="Wilson Guillermo Herrera Reyes - pwherrer1"/>
    <x v="27"/>
    <s v="Luis Ernesto Bernal Rivera - plbernal1"/>
    <s v="Laura Patricia Otero Duran - ploterod1"/>
    <d v="2017-01-01T00:00:00"/>
    <x v="64"/>
    <n v="100"/>
  </r>
  <r>
    <s v="Accion_731"/>
    <s v="Remitir memorando a la SGGC requiriendo las licencias necesarias y la capacitacion respectiva"/>
    <s v="7.4.4 y 7.6.3 Debilidades en la gestión de Implementación Apéndice “G” Elaboración y Control de Cronogramas"/>
    <x v="2"/>
    <x v="0"/>
    <s v="Wilson Guillermo Herrera Reyes - pwherrer1"/>
    <x v="27"/>
    <s v="Luis Ernesto Bernal Rivera - plbernal1"/>
    <s v="Laura Patricia Otero Duran - ploterod1"/>
    <d v="2017-01-01T00:00:00"/>
    <x v="64"/>
    <n v="100"/>
  </r>
  <r>
    <s v="Accion_732"/>
    <s v="Enviar oficio a las interventorías de los contratos en ejecución acerca de la necesidad de controlar que el reintegro de los rendimientos se realice de manera mensual"/>
    <s v="Inoportunidad en la consignación de intereses"/>
    <x v="2"/>
    <x v="0"/>
    <s v="Wilson Guillermo Herrera Reyes - pwherrer1"/>
    <x v="27"/>
    <s v="Luis Ernesto Bernal Rivera - plbernal1"/>
    <s v="Laura Patricia Otero Duran - ploterod1"/>
    <d v="2017-01-01T00:00:00"/>
    <x v="64"/>
    <n v="100"/>
  </r>
  <r>
    <s v="Accion_733"/>
    <s v="Remitir a la interventoria un oficio recordando las obligaciones sobre el tema Ambiental, con enfasis en el cumplimiento de lo establecido en el PIPMA"/>
    <s v="Observaciones en la implementación del PIPMA"/>
    <x v="2"/>
    <x v="0"/>
    <s v="Wilson Guillermo Herrera Reyes - pwherrer1"/>
    <x v="27"/>
    <s v="Luis Ernesto Bernal Rivera - plbernal1"/>
    <s v="Laura Patricia Otero Duran - ploterod1"/>
    <d v="2017-01-01T00:00:00"/>
    <x v="64"/>
    <n v="100"/>
  </r>
  <r>
    <s v="Accion_734"/>
    <s v="Solicitar inlcusion de plazo para entrega de observaciones a los informes en el Manual de Interventoria"/>
    <s v="b) Demora en ajustes y correcciones a los informes sobre implementación de PIPMA"/>
    <x v="2"/>
    <x v="0"/>
    <s v="Wilson Guillermo Herrera Reyes - pwherrer1"/>
    <x v="27"/>
    <s v="Luis Ernesto Bernal Rivera - plbernal1"/>
    <s v="Laura Patricia Otero Duran - ploterod1"/>
    <d v="2017-01-01T00:00:00"/>
    <x v="84"/>
    <n v="100"/>
  </r>
  <r>
    <s v="Accion_735"/>
    <s v="Divulgacion y capacitacion de la actualizacion realizada al Manual de Interventoria una vez sea publicado."/>
    <s v="Falta de pronunciamiento de la supervisión del contrato respecto a ajustes solicitados en informes"/>
    <x v="2"/>
    <x v="0"/>
    <s v="Wilson Guillermo Herrera Reyes - pwherrer1"/>
    <x v="27"/>
    <s v="Luis Ernesto Bernal Rivera - plbernal1"/>
    <s v="Laura Patricia Otero Duran - ploterod1"/>
    <d v="2017-01-01T00:00:00"/>
    <x v="64"/>
    <n v="100"/>
  </r>
  <r>
    <s v="Accion_736"/>
    <s v="Remitir a la interventoría un oficio recordando las obligaciones sobre el tema de Calidad, con énfasis en el cumplimiento de las especificaciones técnicas y el reporte de producto no conforme cuando alguna de ellas no se esté cumpliendo."/>
    <s v="Incumplimientos y/o problemáticas en aspectos como calidad, especificaciones, procesos constructivos"/>
    <x v="2"/>
    <x v="0"/>
    <s v="Wilson Guillermo Herrera Reyes - pwherrer1"/>
    <x v="27"/>
    <s v="Luis Ernesto Bernal Rivera - plbernal1"/>
    <s v="Laura Patricia Otero Duran - ploterod1"/>
    <d v="2017-01-01T00:00:00"/>
    <x v="64"/>
    <n v="100"/>
  </r>
  <r>
    <s v="Accion_737"/>
    <s v="Realizar la revisión a través de mesa de trabajo de Orfeo para reforzar el conocimiento de la herramienta, a fin de ampliar las posibilidades de selección de acuerdo con el tipo de documento a relacionar."/>
    <s v="Deficiencias en expedientes Orfeo"/>
    <x v="2"/>
    <x v="0"/>
    <s v="Wilson Guillermo Herrera Reyes - pwherrer1"/>
    <x v="27"/>
    <s v="Luis Ernesto Bernal Rivera - plbernal1"/>
    <s v="Laura Patricia Otero Duran - ploterod1"/>
    <d v="2017-01-01T00:00:00"/>
    <x v="81"/>
    <n v="100"/>
  </r>
  <r>
    <s v="Accion_738"/>
    <s v="Realizar memorando a la DTP solicitando ajustar las metas a intervenir en los procesos a estructurar, de acuerdo al presupuesto asignado, teniendo en cuenta que algunas adiciones se dan por recursos disponibles después del proceso contractual."/>
    <s v="Alto porcentaje de contratos con adiciones y prórrogas"/>
    <x v="2"/>
    <x v="0"/>
    <s v="Wilson Guillermo Herrera Reyes - pwherrer1"/>
    <x v="27"/>
    <s v="Luis Ernesto Bernal Rivera - plbernal1"/>
    <s v="Laura Patricia Otero Duran - ploterod1"/>
    <d v="2017-01-01T00:00:00"/>
    <x v="64"/>
    <n v="100"/>
  </r>
  <r>
    <s v="Accion_739"/>
    <s v="Solicitar a la Interventoría que remita a la Entidad los soportes del acuerdo de los precios provisionales que se hayan generado durante la ejecución del contrato 1762-2015."/>
    <s v="Ejecución de obras de items no previstos sin contar con la aprobación formal de interventor ni del IDU"/>
    <x v="2"/>
    <x v="0"/>
    <s v="Wilson Guillermo Herrera Reyes - pwherrer1"/>
    <x v="27"/>
    <s v="Luis Ernesto Bernal Rivera - plbernal1"/>
    <s v="Laura Patricia Otero Duran - ploterod1"/>
    <d v="2017-01-01T00:00:00"/>
    <x v="72"/>
    <n v="100"/>
  </r>
  <r>
    <s v="Accion_740"/>
    <s v="Remitir memorando a la DTE con los NP generados en los contratos a cargo de la DTM, de tal forma para que se analice la pertinencia de ser incluidos en la lista tope del IDU"/>
    <s v="Alto porcentaje de contratos con ítems no previstos"/>
    <x v="2"/>
    <x v="0"/>
    <s v="Wilson Guillermo Herrera Reyes - pwherrer1"/>
    <x v="27"/>
    <s v="Luis Ernesto Bernal Rivera - plbernal1"/>
    <s v="Laura Patricia Otero Duran - ploterod1"/>
    <d v="2017-01-01T00:00:00"/>
    <x v="64"/>
    <n v="100"/>
  </r>
  <r>
    <s v="Accion_741"/>
    <s v="Realizar mesa de trabajo al interior de la SGI con el fin de revisar la pertinencia de continuar con el diligenciamiento y presentación de los informes internos quincenales o sustituirlo por las herramientas que se adopten en la Entidad (ZIPA)"/>
    <s v="Bajo porcentaje de presentación de informes por parte de supervisores y/o coordinadores internos."/>
    <x v="2"/>
    <x v="0"/>
    <s v="Wilson Guillermo Herrera Reyes - pwherrer1"/>
    <x v="27"/>
    <s v="Luis Ernesto Bernal Rivera - plbernal1"/>
    <s v="Laura Patricia Otero Duran - ploterod1"/>
    <d v="2017-01-01T00:00:00"/>
    <x v="64"/>
    <n v="100"/>
  </r>
  <r>
    <s v="Accion_742"/>
    <s v="Realizar mesa de trabajo al interior de la SGI con el fin de revisar el esquema y estructura de seguimiento a los contratos de Conservacion"/>
    <s v="Debilidades en el registro de metas físicas en el aplicativo ZIPA de seguimiento a proyectos"/>
    <x v="2"/>
    <x v="0"/>
    <s v="Wilson Guillermo Herrera Reyes - pwherrer1"/>
    <x v="27"/>
    <s v="Luis Ernesto Bernal Rivera - plbernal1"/>
    <s v="Laura Patricia Otero Duran - ploterod1"/>
    <d v="2017-01-01T00:00:00"/>
    <x v="64"/>
    <n v="100"/>
  </r>
  <r>
    <s v="Accion_743"/>
    <s v="Caracterización de la DTM- STMSV-STMST de la Vigencia 2017, se tendrán en cuenta las observaciones de la auditoria para la formulación de los respectivos indicadores."/>
    <s v="Debilidad en la formulación de indicadores por proceso."/>
    <x v="0"/>
    <x v="0"/>
    <s v="Wilson Guillermo Herrera Reyes - pwherrer1"/>
    <x v="27"/>
    <s v="Luis Ernesto Bernal Rivera - plbernal1"/>
    <s v="Laura Patricia Otero Duran - ploterod1"/>
    <d v="2017-01-01T00:00:00"/>
    <x v="64"/>
    <n v="100"/>
  </r>
  <r>
    <s v="Accion_744"/>
    <s v="Realizar mesas de trabajo para la elaboración y ajuste de los formatos que se requieren para el seguimiento a los contratos de conservación."/>
    <s v="Desactualización de algunos documentos del proceso"/>
    <x v="2"/>
    <x v="0"/>
    <s v="Wilson Guillermo Herrera Reyes - pwherrer1"/>
    <x v="27"/>
    <s v="Luis Ernesto Bernal Rivera - plbernal1"/>
    <s v="Laura Patricia Otero Duran - ploterod1"/>
    <d v="2017-01-01T00:00:00"/>
    <x v="64"/>
    <n v="100"/>
  </r>
  <r>
    <s v="Accion_745"/>
    <s v="En la actualización de la Matriz de Riesgos DTM: Revisar la eficacia y efectividad de controles planteados Validar las calificaciones de los Riesgos Evaluar la pertinencia de incluir los riesgos identificados por el equipo auditor"/>
    <s v="Incoherencia en la calificación de riesgos que se han materializado"/>
    <x v="0"/>
    <x v="0"/>
    <s v="Wilson Guillermo Herrera Reyes - pwherrer1"/>
    <x v="27"/>
    <s v="Luis Ernesto Bernal Rivera - plbernal1"/>
    <s v="Laura Patricia Otero Duran - ploterod1"/>
    <d v="2017-01-01T00:00:00"/>
    <x v="64"/>
    <n v="100"/>
  </r>
  <r>
    <s v="Accion_746"/>
    <s v="En la actualización de la Matriz de Riesgos DTM: Revisar la eficacia y efectividad de controles planteados Validar las calificaciones de los Riesgos Evaluar la pertinencia de incluir los riesgos identificados por el equipo auditor"/>
    <s v="Identificación de nuevos riesgos por parte del equipo auditor"/>
    <x v="0"/>
    <x v="0"/>
    <s v="Wilson Guillermo Herrera Reyes - pwherrer1"/>
    <x v="27"/>
    <s v="Luis Ernesto Bernal Rivera - plbernal1"/>
    <s v="Laura Patricia Otero Duran - ploterod1"/>
    <d v="2017-01-01T00:00:00"/>
    <x v="64"/>
    <n v="100"/>
  </r>
  <r>
    <s v="Accion_747"/>
    <s v="Generar los registros documentales de la negociación del convenio marco con la EAB y demás Empresas de Servicios Públicos que no cuentan con el citado convenio (oficios, protocolo de relacionamiento, actas de reunión, listas de asistencia reunión, estudios previos y minuta de convenio)."/>
    <s v="Debilidades en registros, planeación, ejecución y seguimiento Convenio con Acueducto"/>
    <x v="0"/>
    <x v="0"/>
    <s v="Wilson Guillermo Herrera Reyes - pwherrer1"/>
    <x v="13"/>
    <s v="William Orlando Luzardo Triana - pwluzard1"/>
    <s v="Blanca Nubia Penuela Roa - cbpenuel1"/>
    <d v="2016-12-23T00:00:00"/>
    <x v="85"/>
    <n v="100"/>
  </r>
  <r>
    <s v="Accion_748"/>
    <s v="Preparar informe consolidado correspondiente al II semestre - 2016 de las reuniones desarrolladas con las Empresas de Servicios Públicos para la estructuración y negociación de los convenios marco, que incluya: asistentes de la reunión, lugar, fecha y hora de la reunión, temas tratados y compromisos pactados y cumplidos."/>
    <s v="Debilidades en registros, planeación, ejecución y seguimiento Convenio con Acueducto"/>
    <x v="2"/>
    <x v="0"/>
    <s v="Wilson Guillermo Herrera Reyes - pwherrer1"/>
    <x v="13"/>
    <s v="William Orlando Luzardo Triana - pwluzard1"/>
    <s v="Blanca Nubia Penuela Roa - cbpenuel1"/>
    <d v="2016-12-23T00:00:00"/>
    <x v="54"/>
    <n v="100"/>
  </r>
  <r>
    <s v="Accion_749"/>
    <s v="Proponer y concertar con la EAB y demás Empresas de Servicios Públicos que no cuentan con el convenio marco, la metodología de trabajo para la estructuración y negociación de los convenios con las Empresas de Servicios Públicos."/>
    <s v="Debilidades en registros, planeación, ejecución y seguimiento Convenio con Acueducto"/>
    <x v="2"/>
    <x v="0"/>
    <s v="Wilson Guillermo Herrera Reyes - pwherrer1"/>
    <x v="13"/>
    <s v="William Orlando Luzardo Triana - pwluzard1"/>
    <s v="Blanca Nubia Penuela Roa - cbpenuel1"/>
    <d v="2016-12-23T00:00:00"/>
    <x v="56"/>
    <n v="100"/>
  </r>
  <r>
    <s v="Accion_750"/>
    <s v="Definir un cronograma de trabajo para la vigencia 2017 de las actividades a desarrollar en el proceso de estructuración y negociación del convenio marco con la EAB y demás Empresas de Servicios Públicos que no cuentan con el citado convenio."/>
    <s v="Debilidades en registros, planeación, ejecución y seguimiento Convenio con Acueducto"/>
    <x v="2"/>
    <x v="0"/>
    <s v="Wilson Guillermo Herrera Reyes - pwherrer1"/>
    <x v="13"/>
    <s v="William Orlando Luzardo Triana - pwluzard1"/>
    <s v="Blanca Nubia Penuela Roa - cbpenuel1"/>
    <d v="2016-12-23T00:00:00"/>
    <x v="56"/>
    <n v="100"/>
  </r>
  <r>
    <s v="Accion_751"/>
    <s v="Designar un profesional por prestación de servicios profesionales para apoyar la gestión interinstitucional con las Empresas de Servicios Públicos."/>
    <s v="Debilidades en registros, planeación, ejecución y seguimiento Convenio con Acueducto"/>
    <x v="0"/>
    <x v="0"/>
    <s v="Wilson Guillermo Herrera Reyes - pwherrer1"/>
    <x v="13"/>
    <s v="William Orlando Luzardo Triana - pwluzard1"/>
    <s v="Blanca Nubia Penuela Roa - cbpenuel1"/>
    <d v="2016-12-23T00:00:00"/>
    <x v="64"/>
    <n v="100"/>
  </r>
  <r>
    <s v="Accion_752"/>
    <s v="Generar Memorando por parte de la SGI a cada Dirección Técnica a la cual se haya asignado supervisión de convenios interadministrativos con ESP y TIC, interinstitucionales donde se solicite reportar trimestralmente el estado de convenios y la relación de los proyectos que los utilicen."/>
    <s v="Debilidad en articulación y coordinación en la gestión del proceso entre las áreas (SGDU - SGI)"/>
    <x v="2"/>
    <x v="0"/>
    <s v="Wilson Guillermo Herrera Reyes - pwherrer1"/>
    <x v="7"/>
    <s v="Edgar Francisco Uribe Ramos - peuriber1"/>
    <s v="Claudia Ximena Moya Hederich - ccmoyahe1"/>
    <d v="2016-12-23T00:00:00"/>
    <x v="86"/>
    <n v="100"/>
  </r>
  <r>
    <s v="Accion_753"/>
    <s v="Generar Memorando por parte de la SGI a cada Dirección Técnica a la cual se haya asignado supervisión de convenios con terceros donde se solicite reportar trimestralmente el estado de los mismos."/>
    <s v="Debilidad en articulación y coordinación en la gestión del proceso entre las áreas (SGDU - SGI)"/>
    <x v="2"/>
    <x v="0"/>
    <s v="Wilson Guillermo Herrera Reyes - pwherrer1"/>
    <x v="7"/>
    <s v="Edgar Francisco Uribe Ramos - peuriber1"/>
    <s v="Claudia Ximena Moya Hederich - ccmoyahe1"/>
    <d v="2016-12-23T00:00:00"/>
    <x v="86"/>
    <n v="100"/>
  </r>
  <r>
    <s v="Accion_754"/>
    <s v="Generar reporte trimestral consolidado de la SGI, donde se informe la ejecución de los convenios interadministrativos con ESP y TIC, y enviarlo a SGDU."/>
    <s v="Debilidad en articulación y coordinación en la gestión del proceso entre las áreas (SGDU - SGI)"/>
    <x v="2"/>
    <x v="0"/>
    <s v="Wilson Guillermo Herrera Reyes - pwherrer1"/>
    <x v="7"/>
    <s v="Edgar Francisco Uribe Ramos - peuriber1"/>
    <s v="Claudia Ximena Moya Hederich - ccmoyahe1"/>
    <d v="2017-04-30T00:00:00"/>
    <x v="87"/>
    <n v="100"/>
  </r>
  <r>
    <s v="Accion_755"/>
    <s v="Generar reporte trimestral consolidado de la SGI, donde se informe la ejecución de los convenios con terceros y enviarlo a SGDU."/>
    <s v="Debilidad en articulación y coordinación en la gestión del proceso entre las áreas (SGDU - SGI)"/>
    <x v="2"/>
    <x v="0"/>
    <s v="Wilson Guillermo Herrera Reyes - pwherrer1"/>
    <x v="7"/>
    <s v="Edgar Francisco Uribe Ramos - peuriber1"/>
    <s v="Claudia Ximena Moya Hederich - ccmoyahe1"/>
    <d v="2017-04-30T00:00:00"/>
    <x v="87"/>
    <n v="100"/>
  </r>
  <r>
    <s v="Accion_756"/>
    <s v="Realizar capacitaciones y socialización de los procedimientos, instructivos y formatos dispuestos para la entrega del informe trimestral consolidado."/>
    <s v="Debilidad en articulación y coordinación en la gestión del proceso entre las áreas (SGDU - SGI)"/>
    <x v="2"/>
    <x v="0"/>
    <s v="Wilson Guillermo Herrera Reyes - pwherrer1"/>
    <x v="7"/>
    <s v="Edgar Francisco Uribe Ramos - peuriber1"/>
    <s v="Claudia Ximena Moya Hederich - ccmoyahe1"/>
    <d v="2016-12-23T00:00:00"/>
    <x v="54"/>
    <n v="100"/>
  </r>
  <r>
    <s v="Accion_757"/>
    <s v="Oficializar a la OAP, el cronograma de estado y avance de los estudios previos de convenios con terceros, en virtud de cargas urbanísticas."/>
    <s v="No se realizaron acciones correctivas y/o correcciones ante resultados bajos en indicador Estudios Previos con Terceros"/>
    <x v="2"/>
    <x v="0"/>
    <s v="Wilson Guillermo Herrera Reyes - pwherrer1"/>
    <x v="13"/>
    <s v="William Orlando Luzardo Triana - pwluzard1"/>
    <s v="Blanca Nubia Penuela Roa - cbpenuel1"/>
    <d v="2016-12-23T00:00:00"/>
    <x v="54"/>
    <n v="100"/>
  </r>
  <r>
    <s v="Accion_758"/>
    <s v="Presentar acción correctiva en el reporte de indicadores de gestión del mes de diciembre de 2016, el cual es presentado dentro de los primeros diez (10) de Enero de 2017."/>
    <s v="No se realizaron acciones correctivas y/o correcciones ante resultados bajos en indicador Estudios Previos con Terceros"/>
    <x v="2"/>
    <x v="0"/>
    <s v="Wilson Guillermo Herrera Reyes - pwherrer1"/>
    <x v="13"/>
    <s v="William Orlando Luzardo Triana - pwluzard1"/>
    <s v="Blanca Nubia Penuela Roa - cbpenuel1"/>
    <d v="2016-12-23T00:00:00"/>
    <x v="54"/>
    <n v="100"/>
  </r>
  <r>
    <s v="Accion_759"/>
    <s v="Subir al aplicativo CHIE todos los avances tendientes a la liquidación del convenio 005 del 2001 y del procedimiento para el reporte de los recursos transferidos de TM al IDU convenio 020 del 2001"/>
    <s v="Incumplimiento Acciones de plan de mejoramiento Contraloría de Bogotá por parte de la SGI."/>
    <x v="0"/>
    <x v="0"/>
    <s v="Wilson Guillermo Herrera Reyes - pwherrer1"/>
    <x v="7"/>
    <s v="Edgar Francisco Uribe Ramos - peuriber1"/>
    <s v="Claudia Ximena Moya Hederich - ccmoyahe1"/>
    <d v="2017-01-10T00:00:00"/>
    <x v="88"/>
    <n v="100"/>
  </r>
  <r>
    <s v="Accion_760"/>
    <s v="Solicitar capacitación del aplicativo CHIE a Control Interno, para el personal que asume esta tarea para la SGI."/>
    <s v="Incumplimiento Acciones de plan de mejoramiento Contraloría de Bogotá por parte de la SGI."/>
    <x v="0"/>
    <x v="0"/>
    <s v="Wilson Guillermo Herrera Reyes - pwherrer1"/>
    <x v="7"/>
    <s v="Edgar Francisco Uribe Ramos - peuriber1"/>
    <s v="Claudia Ximena Moya Hederich - ccmoyahe1"/>
    <d v="2017-01-01T00:00:00"/>
    <x v="54"/>
    <n v="100"/>
  </r>
  <r>
    <s v="Accion_761"/>
    <s v="Realizar una reunión con el área de presupuesto, con el fin de definir el formulario que establezca de manera precisa la adecuada gestión y reporte de los recursos que Transmilenio transfiere al IDU de los proyectos soportados en el convenio 020 de 2001."/>
    <s v="Incumplimiento Acciones de plan de mejoramiento Contraloría de Bogotá por parte de la SGI."/>
    <x v="0"/>
    <x v="0"/>
    <s v="Wilson Guillermo Herrera Reyes - pwherrer1"/>
    <x v="7"/>
    <s v="Edgar Francisco Uribe Ramos - peuriber1"/>
    <s v="Claudia Ximena Moya Hederich - ccmoyahe1"/>
    <d v="2016-12-22T00:00:00"/>
    <x v="89"/>
    <n v="100"/>
  </r>
  <r>
    <s v="Accion_762"/>
    <s v="Desde la SGI enviar un oficio a Transmilenio S.A, solicitando agilizar la gestión para lograr la firma del acta de liquidación del convenio 005 del 2001."/>
    <s v="Incumplimiento Acciones de plan de mejoramiento Contraloría de Bogotá por parte de la SGI."/>
    <x v="0"/>
    <x v="0"/>
    <s v="Wilson Guillermo Herrera Reyes - pwherrer1"/>
    <x v="7"/>
    <s v="Edgar Francisco Uribe Ramos - peuriber1"/>
    <s v="Claudia Ximena Moya Hederich - ccmoyahe1"/>
    <d v="2016-12-22T00:00:00"/>
    <x v="89"/>
    <n v="100"/>
  </r>
  <r>
    <s v="Accion_763"/>
    <s v="Solicitar a la Subdirección General Jurídica, la inclusión de una obligación contractual en la minuta de los contratos de prestación de servicios personales; en donde se establezca la obligatoriedad para los supervisores de contratos misionales de transferir al Centro de Documentación, los productos documentales finales con concepto favorable; establecidos en los manuales, guías y proveimientos Institucionales."/>
    <s v="Incumplimiento a procedimiento y materialización de riego &quot;que el CD no cuente con la versión final de los documentos o que el existente se encuentre desactualizado&quot;"/>
    <x v="2"/>
    <x v="0"/>
    <s v="Nohra Lucia Forero Cespedes - cnforero2"/>
    <x v="0"/>
    <s v="Gloria Patricia Castano Echeverry - pgcastan1"/>
    <s v="Jhoan Estiven Matallana Torres - cjmatall1"/>
    <d v="2017-01-11T00:00:00"/>
    <x v="83"/>
    <n v="100"/>
  </r>
  <r>
    <s v="Accion_764"/>
    <s v="Incluir un punto de control en el procedimiento PR-GAF-063, frente al recibo de los productos documentales y su correspondiente reporte al área de archivo; para la trazabilidad e integridad de la información contractual."/>
    <s v="Incumplimiento a procedimiento y materialización de riego &quot;que el CD no cuente con la versión final de los documentos o que el existente se encuentre desactualizado&quot;"/>
    <x v="2"/>
    <x v="0"/>
    <s v="Nohra Lucia Forero Cespedes - cnforero2"/>
    <x v="0"/>
    <s v="Gloria Patricia Castano Echeverry - pgcastan1"/>
    <s v="Jhoan Estiven Matallana Torres - cjmatall1"/>
    <d v="2017-01-11T00:00:00"/>
    <x v="83"/>
    <n v="100"/>
  </r>
  <r>
    <s v="Accion_765"/>
    <s v="Realizar campañas de sensibilización sobre los deberes de los supervisores de contratos misionales, frente a los productos documentales finales."/>
    <s v="Incumplimiento a procedimiento y materialización de riego &quot;que el CD no cuente con la versión final de los documentos o que el existente se encuentre desactualizado&quot;"/>
    <x v="2"/>
    <x v="0"/>
    <s v="Nohra Lucia Forero Cespedes - cnforero2"/>
    <x v="0"/>
    <s v="Gloria Patricia Castano Echeverry - pgcastan1"/>
    <s v="Jhoan Estiven Matallana Torres - cjmatall1"/>
    <d v="2017-01-11T00:00:00"/>
    <x v="83"/>
    <n v="100"/>
  </r>
  <r>
    <s v="Accion_766"/>
    <s v="Implementar puntos de control en el procedimiento PR-GAF-090."/>
    <s v="Materialización del riesgo: Que se presente pérdida o deterioro de la información."/>
    <x v="2"/>
    <x v="0"/>
    <s v="Nohra Lucia Forero Cespedes - cnforero2"/>
    <x v="0"/>
    <s v="Gloria Patricia Castano Echeverry - pgcastan1"/>
    <s v="Jhoan Estiven Matallana Torres - cjmatall1"/>
    <d v="2017-01-11T00:00:00"/>
    <x v="83"/>
    <n v="100"/>
  </r>
  <r>
    <s v="Accion_767"/>
    <s v="Establecer el procedimiento (instructivo) de reorganización de archivos, en caso de un accidente en la bodega del Contratista o durante el transporte de las cajas"/>
    <s v="Materialización del riesgo: Que se presente pérdida o deterioro de la información."/>
    <x v="2"/>
    <x v="0"/>
    <s v="Nohra Lucia Forero Cespedes - cnforero2"/>
    <x v="0"/>
    <s v="Gloria Patricia Castano Echeverry - pgcastan1"/>
    <s v="Jhoan Estiven Matallana Torres - cjmatall1"/>
    <d v="2017-01-11T00:00:00"/>
    <x v="83"/>
    <n v="100"/>
  </r>
  <r>
    <s v="Accion_794"/>
    <s v="Contar en la obra con el cronograma de obra actualizado acorde con las actividades que se estan ejecutando"/>
    <s v="Cronograma de obra desactualizado"/>
    <x v="0"/>
    <x v="0"/>
    <s v="Luis Fernando Leiva Sanchez - plleiva1"/>
    <x v="19"/>
    <s v="Cesar Augusto Reyes Riano - pcreyesr1"/>
    <s v="Jose Luis Florian Quiroga - cjfloria1"/>
    <d v="2017-01-01T00:00:00"/>
    <x v="90"/>
    <n v="100"/>
  </r>
  <r>
    <s v="Accion_795"/>
    <s v="Generar una guía de entregables en formato digital"/>
    <s v="Guía sin terminar ni socializar"/>
    <x v="0"/>
    <x v="0"/>
    <s v="Luz Marina Diaz Ramirez - cldiazra1"/>
    <x v="28"/>
    <s v="Joanny Camelo Yepez - pjcamelo1"/>
    <s v="Sandra Yazmin Espinosa Valbuena - csespino1"/>
    <d v="2016-12-21T00:00:00"/>
    <x v="56"/>
    <n v="100"/>
  </r>
  <r>
    <s v="Accion_796"/>
    <s v="Revisar y/o ajustar la matriz de riesgos de gestión del proceso de innovación y gestión del Conocimiento."/>
    <s v="Debilidad en riesgos"/>
    <x v="2"/>
    <x v="0"/>
    <s v="Nohra Lucia Forero Cespedes - cnforero2"/>
    <x v="28"/>
    <s v="Joanny Camelo Yepez - pjcamelo1"/>
    <s v="Sandra Yazmin Espinosa Valbuena - csespino1"/>
    <d v="2016-12-21T00:00:00"/>
    <x v="64"/>
    <n v="100"/>
  </r>
  <r>
    <s v="Accion_797"/>
    <s v="Capacitar a los funcionarios de la OAP en el desempeño del Rol Asesor de la gestión planeación."/>
    <s v="Tener en cuenta y/o dejar evidencia de las recomendaciones de control interno en informes de indicadores"/>
    <x v="2"/>
    <x v="0"/>
    <s v="Nohra Lucia Forero Cespedes - cnforero2"/>
    <x v="2"/>
    <s v="Isauro Cabrera Vega - picabrer1"/>
    <s v="Paula Juliana Serrano Serrano - cpserran1"/>
    <d v="2017-01-13T00:00:00"/>
    <x v="66"/>
    <n v="100"/>
  </r>
  <r>
    <s v="Accion_798"/>
    <s v="Capacitación a los funcionarios de la OAP en el desempeño del Rol Asesor de la gestión planeación."/>
    <s v="Tener en cuenta y/o dejar evidencia de las recomendaciones de control interno en informes de indicadores"/>
    <x v="2"/>
    <x v="0"/>
    <s v="Nohra Lucia Forero Cespedes - cnforero2"/>
    <x v="2"/>
    <s v="Isauro Cabrera Vega - picabrer1"/>
    <s v="Paula Juliana Serrano Serrano - cpserran1"/>
    <d v="2017-03-01T00:00:00"/>
    <x v="66"/>
    <n v="100"/>
  </r>
  <r>
    <s v="Accion_799"/>
    <s v="Actualizar la GU _PE_018 incluir Capítulo _ Buenas o mejores prácticas definidas y documentadas en el ejercicio del asesor OAP. De modo que exista una política integral documentada en la OAP sobre los métodos a utilizar y evidenciar la gestión de los asesores OAP ante las dependencias asignadas. En el entendido de buenas o mejores prácticas el conjunto coherente de acciones, actividades que han de realizarse en contextos similares rindan similares resultados."/>
    <s v="Tener en cuenta y/o dejar evidencia de las recomendaciones de control interno en informes de indicadores"/>
    <x v="2"/>
    <x v="0"/>
    <s v="Nohra Lucia Forero Cespedes - cnforero2"/>
    <x v="2"/>
    <s v="Isauro Cabrera Vega - picabrer1"/>
    <s v="Paula Juliana Serrano Serrano - cpserran1"/>
    <d v="2017-01-13T00:00:00"/>
    <x v="66"/>
    <n v="100"/>
  </r>
  <r>
    <s v="Accion_800"/>
    <s v="Cada asesor, facilitador o funcionario OAP a cargo de dependencias y procesos realizará el informe de gestión basado en indicadores de gestión, de modo que se realicen integralmente"/>
    <s v="Verificación datos, e info presentada en informe trimestral de la evalaución a la gestión"/>
    <x v="2"/>
    <x v="0"/>
    <s v="Nohra Lucia Forero Cespedes - cnforero2"/>
    <x v="2"/>
    <s v="Isauro Cabrera Vega - picabrer1"/>
    <s v="Paula Juliana Serrano Serrano - cpserran1"/>
    <d v="2017-04-30T00:00:00"/>
    <x v="91"/>
    <n v="100"/>
  </r>
  <r>
    <s v="Accion_801"/>
    <s v="Capacitación a los funcionarios de la OAP en el desempeño del Rol Asesor de la gestión planeación."/>
    <s v="Verificación datos, e info presentada en informe trimestral de la evalaución a la gestión"/>
    <x v="2"/>
    <x v="0"/>
    <s v="Nohra Lucia Forero Cespedes - cnforero2"/>
    <x v="2"/>
    <s v="Isauro Cabrera Vega - picabrer1"/>
    <s v="Paula Juliana Serrano Serrano - cpserran1"/>
    <d v="2017-03-01T00:00:00"/>
    <x v="66"/>
    <n v="100"/>
  </r>
  <r>
    <s v="Accion_802"/>
    <s v="Actualizar la GU _PE_018 incluir Capítulo _ Buenas o mejores prácticas definidas y documentadas en el ejercicio del asesor OAP. De modo que se evidencie la gestión de la OAP frente a análisis y/o recomendaciones sobre la pertinencia de los indicadores, la revisión de la formulación y las metas. En el entendido de buenas o mejores prácticas el conjunto coherente de acciones, actividades que han de realizarse en contextos similares rindan similares resultados."/>
    <s v="Medir adecuadamente la gestión de las dependecias"/>
    <x v="2"/>
    <x v="0"/>
    <s v="Nohra Lucia Forero Cespedes - cnforero2"/>
    <x v="2"/>
    <s v="Isauro Cabrera Vega - picabrer1"/>
    <s v="Paula Juliana Serrano Serrano - cpserran1"/>
    <d v="2017-07-01T00:00:00"/>
    <x v="66"/>
    <n v="100"/>
  </r>
  <r>
    <s v="Accion_803"/>
    <s v="Capacitar a los funcionarios de la OAP en el desempeño del Rol Asesor de la gestión planeación."/>
    <s v="Medir adecuadamente la gestión de las dependecias"/>
    <x v="2"/>
    <x v="0"/>
    <s v="Nohra Lucia Forero Cespedes - cnforero2"/>
    <x v="2"/>
    <s v="Isauro Cabrera Vega - picabrer1"/>
    <s v="Paula Juliana Serrano Serrano - cpserran1"/>
    <d v="2017-03-01T00:00:00"/>
    <x v="66"/>
    <n v="100"/>
  </r>
  <r>
    <s v="Accion_804"/>
    <s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s v="Asesorar en la revisión de la bateria de indicadores"/>
    <x v="2"/>
    <x v="0"/>
    <s v="Nohra Lucia Forero Cespedes - cnforero2"/>
    <x v="2"/>
    <s v="Isauro Cabrera Vega - picabrer1"/>
    <s v="Paula Juliana Serrano Serrano - cpserran1"/>
    <d v="2017-07-01T00:00:00"/>
    <x v="66"/>
    <n v="100"/>
  </r>
  <r>
    <s v="Accion_805"/>
    <s v="Solicitar a la OAP, la inclusión de vigencias futuras en los proyectos que se ejecutan en la DTC, con el fin de poder programar de acuerdo a la duración de los contratos."/>
    <s v="Los indicadores &quot;Ejecución Presupuestal Pasivos&quot; y &quot;Ejecución Presupuestal Reservas Presupuestales&quot;, presentan una ejecución inferior al 70% de su meta anual propuesta"/>
    <x v="0"/>
    <x v="0"/>
    <s v="Luis Fernando Leiva Sanchez - plleiva1"/>
    <x v="17"/>
    <s v="Cesar Augusto Reyes Riano (e) - tppcreyesr1"/>
    <s v="Habib Leonardo Mejia Rivera - chmejiar1"/>
    <d v="2017-02-14T00:00:00"/>
    <x v="92"/>
    <n v="100"/>
  </r>
  <r>
    <s v="Accion_806"/>
    <s v="Realizar la gestión para retirar de los recursos de Vigencia asignados a la DTC, los valores que no estén programados para ejecutar por el IDU, durante el año en curso o incluir desde la OAP vigencias futuras"/>
    <s v="El indicador &quot;Ejecución presupuestal Inversión de la vigencia&quot;, presenta una ejecución inferior al 70% de su meta anual propuesta."/>
    <x v="0"/>
    <x v="0"/>
    <s v="Luis Fernando Leiva Sanchez - plleiva1"/>
    <x v="17"/>
    <s v="Cesar Augusto Reyes Riano (e) - tppcreyesr1"/>
    <s v="Habib Leonardo Mejia Rivera - chmejiar1"/>
    <d v="2017-02-14T00:00:00"/>
    <x v="92"/>
    <n v="100"/>
  </r>
  <r>
    <s v="Accion_807"/>
    <s v="Realizar los cargues en el termino establecido por la OCI, para las acciones de los planes de mejoramiento internos y externos."/>
    <s v="Los indicadores &quot;Planes de Mejoramiento Internos y Planes de Mejoramiento externos&quot; presentan una ejecución inferior al 70% de su meta anual propuesta"/>
    <x v="0"/>
    <x v="0"/>
    <s v="Diego Fernando Aparicio Fuentes - pdaparic1"/>
    <x v="17"/>
    <s v="Cesar Augusto Reyes Riano (e) - tppcreyesr1"/>
    <s v="Habib Leonardo Mejia Rivera - chmejiar1"/>
    <d v="2017-02-14T00:00:00"/>
    <x v="66"/>
    <n v="100"/>
  </r>
  <r>
    <s v="Accion_808"/>
    <s v="Realizar la gestión para ejecutar mínimo el 90% de los recursos que se pueden liberar o girar en el año de los contratos que se encuentran vigentes en la DTC."/>
    <s v="Se evidencia que comparando la programación inicial de la DTC de la meta estratégica de los indicadores presupuestales de Pasivos, Reservas y Vigencia, no supera el 4% del valor inicial"/>
    <x v="2"/>
    <x v="0"/>
    <s v="Diego Fernando Aparicio Fuentes - pdaparic1"/>
    <x v="17"/>
    <s v="Cesar Augusto Reyes Riano (e) - tppcreyesr1"/>
    <s v="Habib Leonardo Mejia Rivera - chmejiar1"/>
    <d v="2017-02-14T00:00:00"/>
    <x v="66"/>
    <n v="100"/>
  </r>
  <r>
    <s v="Accion_809"/>
    <s v="Enviar previamente al enlace de la OAP con la DTC, la matriz respectiva para su verificación."/>
    <s v="Los indicadores la DTC reporta cifras que no coinciden con las reportadas por las Áreas del Instituto encargadas de registrar y llevar el control de ítems"/>
    <x v="2"/>
    <x v="0"/>
    <s v="Diego Fernando Aparicio Fuentes - pdaparic1"/>
    <x v="17"/>
    <s v="Cesar Augusto Reyes Riano (e) - tppcreyesr1"/>
    <s v="Habib Leonardo Mejia Rivera - chmejiar1"/>
    <d v="2017-02-14T00:00:00"/>
    <x v="93"/>
    <n v="100"/>
  </r>
  <r>
    <s v="Accion_810"/>
    <s v="Obtener una satisfacción en la prestación del servicio superior al 90%"/>
    <s v="indicador STRT385 – Satisfacción con la calidad del servicio de soporte"/>
    <x v="2"/>
    <x v="0"/>
    <s v="Adriana Mabel Nino Acosta - paninoac1"/>
    <x v="1"/>
    <s v="Leydy Yohana Pineda Afanador - plpineda2"/>
    <s v="Hector Andres Mafla Trujillo - phmaflat1"/>
    <d v="2017-02-02T00:00:00"/>
    <x v="66"/>
    <n v="100"/>
  </r>
  <r>
    <s v="Accion_811"/>
    <s v="En la formulación de los indicadores de la siguiente vigencia, identificar claramente las fuentes de información necesarias y los criterios de extracción de los datos necesarios para reportar adecuadamente los datos de la gestión a controlar."/>
    <s v="Indicador STRT608 – Estabilidad de los sistemas de información"/>
    <x v="0"/>
    <x v="0"/>
    <s v="Hector Pulido Moreno - phpulido1"/>
    <x v="1"/>
    <s v="Leydy Yohana Pineda Afanador - plpineda2"/>
    <s v="Hector Andres Mafla Trujillo - phmaflat1"/>
    <d v="2017-02-02T00:00:00"/>
    <x v="54"/>
    <n v="100"/>
  </r>
  <r>
    <s v="Accion_812"/>
    <s v="Formular indicadores sobre las actividades reales de los proyectos"/>
    <s v="Indicador STRT613 – Cumplimiento de actividades de promoción de los servicios y trámites electrónicos de la Entidad"/>
    <x v="0"/>
    <x v="0"/>
    <s v="Hector Pulido Moreno - phpulido1"/>
    <x v="1"/>
    <s v="Leydy Yohana Pineda Afanador - plpineda2"/>
    <s v="Hector Andres Mafla Trujillo - phmaflat1"/>
    <d v="2017-02-02T00:00:00"/>
    <x v="94"/>
    <n v="100"/>
  </r>
  <r>
    <s v="Accion_813"/>
    <s v="Contratar un Administrador de base de datos (DBA) especializado."/>
    <s v="Indicador STRT611 – “Modernización de la plataforma de base de datos (MS)"/>
    <x v="0"/>
    <x v="0"/>
    <s v="Hector Pulido Moreno - phpulido1"/>
    <x v="1"/>
    <s v="Leydy Yohana Pineda Afanador - plpineda2"/>
    <s v="Hector Andres Mafla Trujillo - phmaflat1"/>
    <d v="2017-03-01T00:00:00"/>
    <x v="56"/>
    <n v="100"/>
  </r>
  <r>
    <s v="Accion_814"/>
    <s v="1. Remitir a la Subdirección Técnica de Presupuesto y Contabilidad una comunicación en la que se indique la información correcta de la operación realizada el 23 de noviembre de 2016, por valor de $862,014,789 con el Banco Sudameris, para que se tomen las acciones correctivas necesarias para su registro contable. 2. Establecer un punto de control adicional a fin de verificar la información registrada en el cuadro control de las inversiones que maneja la Subdirección Técnica de Tesoreria y Recaudo."/>
    <s v="Diferencia en tasa pactada STTR y registro en STPC"/>
    <x v="0"/>
    <x v="0"/>
    <s v="Consuelo Mercedes Russi Suarez - ccrussis1"/>
    <x v="9"/>
    <s v="Fernando Alberto Pedraza Gaona - pfpedraz1"/>
    <s v="Sandra Maria Moreno Sanchez - psmoreno1"/>
    <d v="2017-03-31T00:00:00"/>
    <x v="66"/>
    <n v="100"/>
  </r>
  <r>
    <s v="Accion_815"/>
    <s v="Realizar un estudio de mercado sobre aplicaciones o software disponibles para la grabación de llamadas y recomendar las acciones pertinentes con base en el resultado del informe."/>
    <s v="Diferencia en tasa pactada STTR y registro en STPC"/>
    <x v="0"/>
    <x v="0"/>
    <s v="Consuelo Mercedes Russi Suarez - ccrussis1"/>
    <x v="1"/>
    <s v="Leydy Yohana Pineda Afanador - plpineda2"/>
    <s v="Marco Fidel Guerrero Parada - pmguerre1"/>
    <d v="2017-03-31T00:00:00"/>
    <x v="66"/>
    <n v="100"/>
  </r>
  <r>
    <s v="Accion_816"/>
    <s v="Socializar la información recolectada en campo en las etapas Exante y durante de los proyectos en los comités integrales de los mismos."/>
    <s v="Socialización de encuestas"/>
    <x v="0"/>
    <x v="0"/>
    <s v="Erika Maria Stipanovic Venegas - pestipan1"/>
    <x v="12"/>
    <s v="Luisa Fernanda Aguilar Peña - plaguila2"/>
    <s v="Luisa Fernanda Aguilar Peña - plaguila2"/>
    <d v="2017-05-01T00:00:00"/>
    <x v="66"/>
    <n v="100"/>
  </r>
  <r>
    <s v="Accion_817"/>
    <s v="Mesa de trabajo con la oficina asesora de comunicaciones"/>
    <s v="Socialización de encuestas"/>
    <x v="0"/>
    <x v="0"/>
    <s v="Erika Maria Stipanovic Venegas - pestipan1"/>
    <x v="12"/>
    <s v="Luisa Fernanda Aguilar Peña - plaguila2"/>
    <s v="Luisa Fernanda Aguilar Peña - plaguila2"/>
    <d v="2017-04-15T00:00:00"/>
    <x v="53"/>
    <n v="100"/>
  </r>
  <r>
    <s v="Accion_818"/>
    <s v="1. Ajustar en el portal web de la entidad, en el servicio en línea en el portal de valorización, para la generación y/o actualización del certificado de estado de cuenta y el Sistema ünico de Información de Trámites-SUIT, con el fin de dar cumplimiento al Decreto Ley 019 de 2015."/>
    <s v="Solicitud de Documento para solicitud de Estado de Cuenta"/>
    <x v="0"/>
    <x v="0"/>
    <s v="Erika Maria Stipanovic Venegas - pestipan1"/>
    <x v="20"/>
    <s v="Hernando Arenas Castro - pharenas1"/>
    <s v="Svetlana Jimenez Pulido - csjimene1"/>
    <d v="2017-04-01T00:00:00"/>
    <x v="64"/>
    <n v="100"/>
  </r>
  <r>
    <s v="Accion_819"/>
    <s v="Alinear todos las canales de comunicación, con la misma información sobre la solicitud del certificado de estado de cuenta para trámite notarial"/>
    <s v="Solicitud de Documento para solicitud de Estado de Cuenta"/>
    <x v="0"/>
    <x v="0"/>
    <s v="Erika Maria Stipanovic Venegas - pestipan1"/>
    <x v="20"/>
    <s v="Hernando Arenas Castro - pharenas1"/>
    <s v="Svetlana Jimenez Pulido - csjimene1"/>
    <d v="2017-04-01T00:00:00"/>
    <x v="64"/>
    <n v="100"/>
  </r>
  <r>
    <s v="Accion_821"/>
    <s v="STRF solicitará a STRT inspección técnica sobre los activos tecnológicos existentes en almacén. Sobre la respuesta de STRT se clasificarán los activos en una bodega específica en el Sistema de Información STONE."/>
    <s v="Conciliación información TIC STONE - ARANDA"/>
    <x v="2"/>
    <x v="0"/>
    <s v="Adriana Mabel Nino Acosta - paninoac1"/>
    <x v="1"/>
    <s v="Leydy Yohana Pineda Afanador - plpineda2"/>
    <s v="Hector Andres Mafla Trujillo - phmaflat1"/>
    <d v="2017-07-01T00:00:00"/>
    <x v="87"/>
    <n v="100"/>
  </r>
  <r>
    <s v="Accion_822"/>
    <s v="Desarrollar un módulo de software dentro del sistema de información CHIE que permita generar cruces de información entre Stone y Aranda"/>
    <s v="Conciliación información TIC STONE - ARANDA"/>
    <x v="2"/>
    <x v="0"/>
    <s v="Adriana Mabel Nino Acosta - paninoac1"/>
    <x v="1"/>
    <s v="Leydy Yohana Pineda Afanador - plpineda2"/>
    <s v="Hector Andres Mafla Trujillo - phmaflat1"/>
    <d v="2017-08-01T00:00:00"/>
    <x v="95"/>
    <n v="100"/>
  </r>
  <r>
    <s v="Accion_823"/>
    <s v="Realizar conciliaciones entre Aranda y Stone con relación al inventario de activos tecnológicos"/>
    <s v="Conciliación información TIC STONE - ARANDA"/>
    <x v="2"/>
    <x v="0"/>
    <s v="Adriana Mabel Nino Acosta - paninoac1"/>
    <x v="1"/>
    <s v="Leydy Yohana Pineda Afanador - plpineda2"/>
    <s v="Hector Andres Mafla Trujillo - phmaflat1"/>
    <d v="2017-04-30T00:00:00"/>
    <x v="66"/>
    <n v="100"/>
  </r>
  <r>
    <s v="Accion_824"/>
    <s v="La solicitud de ingreso de los activos de tecnología al almacén, las realizará el responsable del control de inventarios tecnológicos de la STRT"/>
    <s v="Conciliación información TIC STONE - ARANDA"/>
    <x v="2"/>
    <x v="0"/>
    <s v="Adriana Mabel Nino Acosta - paninoac1"/>
    <x v="1"/>
    <s v="Leydy Yohana Pineda Afanador - plpineda2"/>
    <s v="Jose Javier Munoz Castillo - cjmunozc1"/>
    <d v="2017-05-01T00:00:00"/>
    <x v="66"/>
    <n v="100"/>
  </r>
  <r>
    <s v="Accion_825"/>
    <s v="Solicitar a la DTDP la elaboración de un plan de mejoramiento por esta acción"/>
    <s v="ENTREGA POR PARTE DE LA DTDP DE PREDIOS REQUERIDOS"/>
    <x v="0"/>
    <x v="0"/>
    <s v="Fabio Luis Ayala Rodriguez - pfayalar1"/>
    <x v="8"/>
    <s v="Yeniffer Lizeth Guevara Mejia - tppjguevar1"/>
    <s v="Sandra Vivian Salazar Rodriguez - cssalaza1"/>
    <d v="2017-05-08T00:00:00"/>
    <x v="96"/>
    <n v="100"/>
  </r>
  <r>
    <s v="Accion_826"/>
    <s v="Enviar a la DTGC, la solicitud de realizar las modificaciones contractuales necesarias, a fin de poder generar la Cesión de la firma INGENIEROS CONSTRUCTORES S.A.S (ICEIN) del contrato IDU-1630-2015."/>
    <s v="INHABILIDAD SOBREVIVIENTE FIRMA ICEIN"/>
    <x v="0"/>
    <x v="0"/>
    <s v="Fabio Luis Ayala Rodriguez - pfayalar1"/>
    <x v="8"/>
    <s v="Yeniffer Lizeth Guevara Mejia - tppjguevar1"/>
    <s v="Sandra Vivian Salazar Rodriguez - cssalaza1"/>
    <d v="2017-05-08T00:00:00"/>
    <x v="97"/>
    <n v="100"/>
  </r>
  <r>
    <s v="Accion_827"/>
    <s v="Devolver los informes no aprobados a la Interventoría para que complemente la información correspondiente"/>
    <s v="AVANCES FÍSICOS INFORMES SEMANALES"/>
    <x v="0"/>
    <x v="0"/>
    <s v="Fabio Luis Ayala Rodriguez - pfayalar1"/>
    <x v="8"/>
    <s v="Yeniffer Lizeth Guevara Mejia - tppjguevar1"/>
    <s v="Sandra Vivian Salazar Rodriguez - cssalaza1"/>
    <d v="2017-05-08T00:00:00"/>
    <x v="96"/>
    <n v="100"/>
  </r>
  <r>
    <s v="Accion_828"/>
    <s v="Capacitar al Interventor para que elaboren un programa detallado de trabajo, con todas las entradas y salidas que permitan realizar un mejor seguimiento a los trabajos ejecutados"/>
    <s v="PROGRAMA DE TRABAJO DETALLADO"/>
    <x v="1"/>
    <x v="0"/>
    <s v="Fabio Luis Ayala Rodriguez - pfayalar1"/>
    <x v="8"/>
    <s v="Yeniffer Lizeth Guevara Mejia - tppjguevar1"/>
    <m/>
    <d v="2017-05-08T00:00:00"/>
    <x v="96"/>
    <m/>
  </r>
  <r>
    <s v="Accion_829"/>
    <s v="Solicitar al interventor el histograma de dedicaciones de los profesionales"/>
    <s v="PERSONAL DE OBRA MÍNIMO REQUERIDO"/>
    <x v="0"/>
    <x v="0"/>
    <s v="Fabio Luis Ayala Rodriguez - pfayalar1"/>
    <x v="8"/>
    <s v="Yeniffer Lizeth Guevara Mejia - tppjguevar1"/>
    <s v="Sandra Vivian Salazar Rodriguez - cssalaza1"/>
    <d v="2017-05-08T00:00:00"/>
    <x v="96"/>
    <n v="100"/>
  </r>
  <r>
    <s v="Accion_830"/>
    <s v="Dar a conocer la directriz a los coordinadores en el área"/>
    <s v="PERSONAL DE OBRA MÍNIMO REQUERIDO"/>
    <x v="0"/>
    <x v="0"/>
    <s v="Fabio Luis Ayala Rodriguez - pfayalar1"/>
    <x v="8"/>
    <s v="Yeniffer Lizeth Guevara Mejia - tppjguevar1"/>
    <s v="Sandra Vivian Salazar Rodriguez - cssalaza1"/>
    <d v="2017-05-08T00:00:00"/>
    <x v="96"/>
    <n v="100"/>
  </r>
  <r>
    <s v="Accion_831"/>
    <s v="Capacitar al Interventor para que elaboren un programa detallado de trabajo, con todas las entradas y salidas que permitan realizar un mejor seguimiento a los trabajos ejecutados"/>
    <s v="AVANCES FÍSICOS INFORMES SEMANALES"/>
    <x v="0"/>
    <x v="0"/>
    <s v="Fabio Luis Ayala Rodriguez - pfayalar1"/>
    <x v="8"/>
    <s v="Yeniffer Lizeth Guevara Mejia - tppjguevar1"/>
    <s v="Sandra Vivian Salazar Rodriguez - cssalaza1"/>
    <d v="2017-05-08T00:00:00"/>
    <x v="96"/>
    <n v="100"/>
  </r>
  <r>
    <s v="Accion_832"/>
    <s v="Exigir al interventor la implementación del programa detallado de trabajo de forma semanal."/>
    <s v="AVANCES FÍSICOS INFORMES SEMANALES"/>
    <x v="0"/>
    <x v="0"/>
    <s v="Fabio Luis Ayala Rodriguez - pfayalar1"/>
    <x v="8"/>
    <s v="Yeniffer Lizeth Guevara Mejia - tppjguevar1"/>
    <s v="Sandra Vivian Salazar Rodriguez - cssalaza1"/>
    <d v="2017-05-08T00:00:00"/>
    <x v="97"/>
    <n v="100"/>
  </r>
  <r>
    <s v="Accion_833"/>
    <s v="Preparar una presentación tipo sobre el SIG, en la cual se expliqué a los nuevos directivos la necesidad de hacer 2 revisiones por la dirección en el año. La presentación tipo será utilizada en los espacios de inducción a Directivos liderados por la STRH"/>
    <s v="Solo se realizó una Revisión por la Dirección"/>
    <x v="2"/>
    <x v="0"/>
    <s v="Nohra Lucia Forero Cespedes - cnforero2"/>
    <x v="2"/>
    <s v="Isauro Cabrera Vega - picabrer1"/>
    <s v="Paula Juliana Serrano Serrano - cpserran1"/>
    <d v="2017-05-02T00:00:00"/>
    <x v="81"/>
    <n v="100"/>
  </r>
  <r>
    <s v="Accion_834"/>
    <s v="Elaborar un tablero de control para el SIG que incluya indicadores asociados al desempeño de los subsistemas"/>
    <s v="Cumplimiento parcial de la NTD SIG 001:2011 en el numeral 8"/>
    <x v="2"/>
    <x v="0"/>
    <s v="Nohra Lucia Forero Cespedes - cnforero2"/>
    <x v="2"/>
    <s v="Isauro Cabrera Vega - picabrer1"/>
    <s v="Paula Juliana Serrano Serrano - cpserran1"/>
    <d v="2017-05-02T00:00:00"/>
    <x v="81"/>
    <n v="100"/>
  </r>
  <r>
    <s v="Accion_835"/>
    <s v="Ajustar la guía de documentación del SIG para aclarar las pautas de revisión y aprobación y el campo de acción de los líderes de proceso y líderes operativos"/>
    <s v="Incumpliendo de la guía GU-AC-01 en el numeral 7,2 &quot;Validación, Revisión y Aprobación&quot;"/>
    <x v="2"/>
    <x v="0"/>
    <s v="Nohra Lucia Forero Cespedes - cnforero2"/>
    <x v="2"/>
    <s v="Isauro Cabrera Vega - picabrer1"/>
    <s v="Paula Juliana Serrano Serrano - cpserran1"/>
    <d v="2017-05-02T00:00:00"/>
    <x v="81"/>
    <n v="100"/>
  </r>
  <r>
    <s v="Accion_836"/>
    <s v="Efectuar socialización de la Guía “alcance de los entregables de pre-factibilidad y factibilidad” en el numeral 7."/>
    <s v="Información incompleta"/>
    <x v="0"/>
    <x v="0"/>
    <s v="Wilson Guillermo Herrera Reyes - pwherrer1"/>
    <x v="10"/>
    <s v="William Orlando Luzardo Triana - pwluzard1"/>
    <s v="Gloria Yaneth Arevalo - pgareval1"/>
    <d v="2017-03-23T00:00:00"/>
    <x v="98"/>
    <n v="100"/>
  </r>
  <r>
    <s v="Accion_837"/>
    <s v="Actualizar la Guía Participación del IDU en la formulación y seguimiento al plan de Desarrollo con código GU-EP-13, de acuerdo a la normatividad vigente y al desarrollo operativo del Instituto."/>
    <s v="Documentación desactualizada"/>
    <x v="0"/>
    <x v="0"/>
    <s v="Wilson Guillermo Herrera Reyes - pwherrer1"/>
    <x v="13"/>
    <s v="William Orlando Luzardo Triana - pwluzard1"/>
    <s v="Blanca Nubia Penuela Roa - cbpenuel1"/>
    <d v="2017-03-23T00:00:00"/>
    <x v="99"/>
    <n v="100"/>
  </r>
  <r>
    <s v="Accion_838"/>
    <s v="Establecer la metodología en la Guía Participación del IDU en la formulación y seguimiento al plan de Desarrollo para alimentar el Banco de Proyectos del IDU y su actualización permanente."/>
    <s v="Sin Banco de proyectos centralizado"/>
    <x v="2"/>
    <x v="0"/>
    <s v="Wilson Guillermo Herrera Reyes - pwherrer1"/>
    <x v="13"/>
    <s v="William Orlando Luzardo Triana - pwluzard1"/>
    <s v="Blanca Nubia Penuela Roa - cbpenuel1"/>
    <d v="2017-03-23T00:00:00"/>
    <x v="99"/>
    <n v="100"/>
  </r>
  <r>
    <s v="Accion_839"/>
    <s v="Identificar y establecer los controles en la Matriz de Riesgo vegencia 2017 para los riesgos asociados al proceso de Factibilidad de Proyectos., que permitan mitigar su materialización."/>
    <s v="Materialización de Riesgos"/>
    <x v="2"/>
    <x v="0"/>
    <s v="Wilson Guillermo Herrera Reyes - pwherrer1"/>
    <x v="10"/>
    <s v="William Orlando Luzardo Triana - pwluzard1"/>
    <s v="Gloria Yaneth Arevalo - pgareval1"/>
    <d v="2017-03-23T00:00:00"/>
    <x v="98"/>
    <n v="100"/>
  </r>
  <r>
    <s v="Accion_840"/>
    <s v="Actualizar el Procedimiento PR-EP-088&quot; Formulación, evaluación y seguimiento de proyectos&quot;, en relación con los productos destino de los análisis de ideas, perfiles y prefactibilidades."/>
    <s v="Procedimiento con error en Flujograma"/>
    <x v="1"/>
    <x v="0"/>
    <s v="Wilson Guillermo Herrera Reyes - pwherrer1"/>
    <x v="10"/>
    <s v="William Orlando Luzardo Triana - pwluzard1"/>
    <s v="Gloria Yaneth Arevalo - pgareval1"/>
    <d v="2017-03-23T00:00:00"/>
    <x v="99"/>
    <n v="0"/>
  </r>
  <r>
    <s v="Accion_841"/>
    <s v="Remitir comunicación a las entidades financieras actualizando datos de dirección de correspondencia, direcciones electrónicas y funcionarios responsables y verificar la actualización de dicha información en los extractos"/>
    <s v="Direcciones de Correo electrónico y firmas registradas desactualizadas"/>
    <x v="2"/>
    <x v="0"/>
    <s v="Nohra Lucia Forero Cespedes - cnforero2"/>
    <x v="9"/>
    <s v="Fernando Alberto Pedraza Gaona - pfpedraz1"/>
    <s v="Sandra Maria Moreno Sanchez - psmoreno1"/>
    <d v="2017-05-01T00:00:00"/>
    <x v="64"/>
    <n v="100"/>
  </r>
  <r>
    <s v="Accion_842"/>
    <s v="Capacitar a los funcionarios en el procedimiento de conciliaciones bancarias"/>
    <s v="Errores en fechas, información incompleta y falta de anexos"/>
    <x v="2"/>
    <x v="0"/>
    <s v="Nohra Lucia Forero Cespedes - cnforero2"/>
    <x v="9"/>
    <s v="Fernando Alberto Pedraza Gaona - pfpedraz1"/>
    <s v="Sandra Maria Moreno Sanchez - psmoreno1"/>
    <d v="2017-04-01T00:00:00"/>
    <x v="66"/>
    <n v="100"/>
  </r>
  <r>
    <s v="Accion_843"/>
    <s v="Remitir mensualmente a las entidades financieras con las que se tengan partidas no conciliadas en el mes anterior, comunicación solicitando allegar la información requerida."/>
    <s v="Partidas conciliatorias con vigencia superior a 60 días"/>
    <x v="2"/>
    <x v="0"/>
    <s v="Nohra Lucia Forero Cespedes - cnforero2"/>
    <x v="9"/>
    <s v="Fernando Alberto Pedraza Gaona - pfpedraz1"/>
    <s v="Sandra Maria Moreno Sanchez - psmoreno1"/>
    <d v="2017-04-01T00:00:00"/>
    <x v="66"/>
    <n v="100"/>
  </r>
  <r>
    <s v="Accion_844"/>
    <s v="Actualizar la información registrada en el Sistema de Información Contractual SIAC de los convenios o contratos con las entidades financieras supervisados por la STTR."/>
    <s v="No actualización de supervisores de contratos en SIAC"/>
    <x v="2"/>
    <x v="0"/>
    <s v="Nohra Lucia Forero Cespedes - cnforero2"/>
    <x v="9"/>
    <s v="Fernando Alberto Pedraza Gaona - pfpedraz1"/>
    <s v="Sandra Maria Moreno Sanchez - psmoreno1"/>
    <d v="2017-04-01T00:00:00"/>
    <x v="23"/>
    <n v="100"/>
  </r>
  <r>
    <s v="Accion_845"/>
    <s v="Solicitar a la Secretaría Distrital de Hacienda informar si el Banco Colpatria salió del listado de entidades autorizadas y de ser así, la fecha de tal exclusión."/>
    <s v="Falta de actualización"/>
    <x v="0"/>
    <x v="0"/>
    <s v="Nohra Lucia Forero Cespedes - cnforero2"/>
    <x v="9"/>
    <s v="Fernando Alberto Pedraza Gaona - pfpedraz1"/>
    <s v="Sandra Maria Moreno Sanchez - psmoreno1"/>
    <d v="2017-04-01T00:00:00"/>
    <x v="23"/>
    <n v="100"/>
  </r>
  <r>
    <s v="Accion_846"/>
    <s v="Realizar una mesa de trabajo con la STRT para determinar la solución integral a los inconvenientes presentados con los aplicativos SIAC y STONE en la generación de CDP y CRP y proponer cronograma."/>
    <s v="Error &quot;el Año 1899&quot;"/>
    <x v="2"/>
    <x v="0"/>
    <s v="Nohra Lucia Forero Cespedes - cnforero2"/>
    <x v="26"/>
    <s v="Vladimiro Alberto Estrada Moncayo - pvestrad1"/>
    <s v="Claudia Amparo Montes Carranza - ccmontes1"/>
    <d v="2017-04-01T00:00:00"/>
    <x v="23"/>
    <n v="100"/>
  </r>
  <r>
    <s v="Accion_847"/>
    <s v="Realizar una mesa de trabajo con la Subdirección Técnica de Recursos Tecnológicos a efectos de definir cronogramas para atender las solicitudes registradas."/>
    <s v="Caso ARANDA sin finalizar"/>
    <x v="2"/>
    <x v="0"/>
    <s v="Nohra Lucia Forero Cespedes - cnforero2"/>
    <x v="26"/>
    <s v="Vladimiro Alberto Estrada Moncayo - pvestrad1"/>
    <s v="Claudia Amparo Montes Carranza - ccmontes1"/>
    <d v="2017-04-01T00:00:00"/>
    <x v="23"/>
    <n v="100"/>
  </r>
  <r>
    <s v="Accion_848"/>
    <s v="Evaluar la formalización o eliminación de los documentos lista de chequeo y cuadro de distribución de impuestos utilizados por la STTR."/>
    <s v="Se observa modificación y uso inadecuado de los formatos utilizados"/>
    <x v="2"/>
    <x v="0"/>
    <s v="Nohra Lucia Forero Cespedes - cnforero2"/>
    <x v="9"/>
    <s v="Fernando Alberto Pedraza Gaona - pfpedraz1"/>
    <s v="Sandra Maria Moreno Sanchez - psmoreno1"/>
    <d v="2017-04-01T00:00:00"/>
    <x v="66"/>
    <n v="100"/>
  </r>
  <r>
    <s v="Accion_849"/>
    <s v="Remitir un informe mensual a los ordenadores de gasto indicando las causas de las devoluciones y los tiempos empleados por parte de cada uno de los actores del proceso, solicitando mejoras en la gestión."/>
    <s v="Ordenes de pago no pagadas dentro del tiempo"/>
    <x v="2"/>
    <x v="0"/>
    <s v="Nohra Lucia Forero Cespedes - cnforero2"/>
    <x v="9"/>
    <s v="Fernando Alberto Pedraza Gaona - pfpedraz1"/>
    <s v="Sandra Maria Moreno Sanchez - psmoreno1"/>
    <d v="2017-04-01T00:00:00"/>
    <x v="66"/>
    <n v="100"/>
  </r>
  <r>
    <s v="Accion_850"/>
    <s v="Crear el expediente en el Sistema de Gestión Documental denominado &quot;Conciliaciones&quot; para cada vigencia."/>
    <s v="No existe uniformidad en la asignación de expedientes"/>
    <x v="2"/>
    <x v="0"/>
    <s v="Nohra Lucia Forero Cespedes - cnforero2"/>
    <x v="26"/>
    <s v="Vladimiro Alberto Estrada Moncayo - pvestrad1"/>
    <s v="Claudia Amparo Montes Carranza - ccmontes1"/>
    <d v="2017-04-01T00:00:00"/>
    <x v="69"/>
    <n v="100"/>
  </r>
  <r>
    <s v="Accion_851"/>
    <s v="Reclasificar en el expediente creado para la vigencia 2016, los documentos registrados en expedientes que no corresponden."/>
    <s v="No existe uniformidad en la asignación de expedientes"/>
    <x v="2"/>
    <x v="0"/>
    <s v="Nohra Lucia Forero Cespedes - cnforero2"/>
    <x v="26"/>
    <s v="Vladimiro Alberto Estrada Moncayo - pvestrad1"/>
    <s v="Claudia Amparo Montes Carranza - ccmontes1"/>
    <d v="2017-04-01T00:00:00"/>
    <x v="69"/>
    <n v="100"/>
  </r>
  <r>
    <s v="Accion_852"/>
    <s v="Oficiar al Banco Colpatria solicitándole confirmar la titularidad de la cuenta y según el resultado solicitar la cancelación de la cuenta."/>
    <s v="Saldo no registrado en la cuenta 111006"/>
    <x v="2"/>
    <x v="0"/>
    <s v="Nohra Lucia Forero Cespedes - cnforero2"/>
    <x v="9"/>
    <s v="Fernando Alberto Pedraza Gaona - pfpedraz1"/>
    <s v="Sandra Maria Moreno Sanchez - psmoreno1"/>
    <d v="2017-04-01T00:00:00"/>
    <x v="64"/>
    <n v="100"/>
  </r>
  <r>
    <s v="Accion_853"/>
    <s v="Evaluar conjuntamente entre la Subdirección de Tesorería y Recaudo y la Subdirección Técnica de Presupuesto y Contabilidad la necesidad de remitir a dicha área los extractos bancarios utilizados para las conciliaciones."/>
    <s v="A las conciliaciones bancarias mensuales no tienen adjuntos los extractos bancarios"/>
    <x v="2"/>
    <x v="0"/>
    <s v="Nohra Lucia Forero Cespedes - cnforero2"/>
    <x v="9"/>
    <s v="Fernando Alberto Pedraza Gaona - pfpedraz1"/>
    <s v="Sandra Maria Moreno Sanchez - psmoreno1"/>
    <d v="2017-04-01T00:00:00"/>
    <x v="69"/>
    <n v="100"/>
  </r>
  <r>
    <s v="Accion_854"/>
    <s v="1, Evaluar los tiempos necesarios para el desarrollo del proceso de conciliación bancaria."/>
    <s v="La conciliaciones bancarias se envían después de los 5 primeros días"/>
    <x v="2"/>
    <x v="0"/>
    <s v="Nohra Lucia Forero Cespedes - cnforero2"/>
    <x v="9"/>
    <s v="Fernando Alberto Pedraza Gaona - pfpedraz1"/>
    <s v="Sandra Maria Moreno Sanchez - psmoreno1"/>
    <d v="2017-04-01T00:00:00"/>
    <x v="23"/>
    <n v="100"/>
  </r>
  <r>
    <s v="Accion_855"/>
    <s v="2,Coordinar con la STPC la modificación de la Resolución 12069 de Abril 21 de 2014, para que se ajuste a los tiempos que requiere el proceso de conciliación bancaria."/>
    <s v="La conciliaciones bancarias se envían después de los 5 primeros días"/>
    <x v="2"/>
    <x v="0"/>
    <s v="Nohra Lucia Forero Cespedes - cnforero2"/>
    <x v="9"/>
    <s v="Fernando Alberto Pedraza Gaona - pfpedraz1"/>
    <s v="Sandra Maria Moreno Sanchez - psmoreno1"/>
    <d v="2017-04-01T00:00:00"/>
    <x v="87"/>
    <n v="100"/>
  </r>
  <r>
    <s v="Accion_856"/>
    <s v="Programar alertas automáticas anticipadas con el fin de hacer el seguimiento constante."/>
    <s v="PUBLICACIÓN DOCUMENTOS DE ADJUDICACION"/>
    <x v="0"/>
    <x v="0"/>
    <s v="Erika Maria Stipanovic Venegas - pestipan1"/>
    <x v="25"/>
    <s v="Ferney Baquero Figueredo - pfbaquer1"/>
    <s v="Sayda Yolanda Ochica Vargas - psochica1"/>
    <d v="2017-04-01T00:00:00"/>
    <x v="91"/>
    <n v="100"/>
  </r>
  <r>
    <s v="Accion_857"/>
    <s v="Generar una directriz desde la SGJ para recordar a las áreas ordenadoras el cumplimiento de los plazos máximos de publicación de los documentos en los portales de contratación."/>
    <s v="PUBLICACIÓN DOCUMENTOS DE ADJUDICACION"/>
    <x v="0"/>
    <x v="0"/>
    <s v="Erika Maria Stipanovic Venegas - pestipan1"/>
    <x v="25"/>
    <s v="Ferney Baquero Figueredo - pfbaquer1"/>
    <s v="Sayda Yolanda Ochica Vargas - psochica1"/>
    <d v="2017-04-10T00:00:00"/>
    <x v="91"/>
    <n v="100"/>
  </r>
  <r>
    <s v="Accion_858"/>
    <s v="Realizar sesiones de divulgación de los procedimientos y políticas internas de la dependencia, cuando se requiera ( modificación y/o actualización de procedimientos, ingreso de servidores públicos)"/>
    <s v="PUBLICACIÓN DOCUMENTOS DE ADJUDICACION"/>
    <x v="0"/>
    <x v="0"/>
    <s v="Erika Maria Stipanovic Venegas - pestipan1"/>
    <x v="25"/>
    <s v="Ferney Baquero Figueredo - pfbaquer1"/>
    <s v="Sayda Yolanda Ochica Vargas - psochica1"/>
    <d v="2017-05-08T00:00:00"/>
    <x v="66"/>
    <n v="100"/>
  </r>
  <r>
    <s v="Accion_859"/>
    <s v="Generar una directriz desde la SGJ para recordar a las áreas ordenadoras el cumplimiento de los plazos máximos de publicación de los documentos en los portales de contratación"/>
    <s v="INCONSISTENCIA REGISTROS CAV-SIAC-SECOP"/>
    <x v="0"/>
    <x v="0"/>
    <s v="Erika Maria Stipanovic Venegas - pestipan1"/>
    <x v="25"/>
    <s v="Ferney Baquero Figueredo - pfbaquer1"/>
    <s v="Sayda Yolanda Ochica Vargas - psochica1"/>
    <d v="2017-04-01T00:00:00"/>
    <x v="91"/>
    <n v="100"/>
  </r>
  <r>
    <s v="Accion_860"/>
    <s v="Programar alertas automáticas anticipadas con el fin de hacer el seguimiento constante"/>
    <s v="INCONSISTENCIA REGISTROS CAV-SIAC-SECOP"/>
    <x v="0"/>
    <x v="0"/>
    <s v="Erika Maria Stipanovic Venegas - pestipan1"/>
    <x v="25"/>
    <s v="Ferney Baquero Figueredo - pfbaquer1"/>
    <s v="Sayda Yolanda Ochica Vargas - psochica1"/>
    <d v="2017-04-10T00:00:00"/>
    <x v="91"/>
    <n v="100"/>
  </r>
  <r>
    <s v="Accion_861"/>
    <s v="Realizar jornadas de socialización a los funcionarios y contratistas de la DTGC de los términos establecidos para las publicaciones en los portales de contratación y los términos de aprobación de garantías como requisito de ejecución."/>
    <s v="PUBLICACIONES PRORTALES"/>
    <x v="0"/>
    <x v="0"/>
    <s v="Erika Maria Stipanovic Venegas - pestipan1"/>
    <x v="6"/>
    <s v="Ivan Abelardo Sarmiento Galvis - pisarmie1"/>
    <s v="Johana Paola Lamilla Sanchez - cjlamill1"/>
    <d v="2017-05-09T00:00:00"/>
    <x v="100"/>
    <n v="100"/>
  </r>
  <r>
    <s v="Accion_862"/>
    <s v="a1) Incluir en el modelo de pliegos de condiciones de Consultoría que la aprobación de las hojas de vida del personal clave evaluable se realiza durante el proceso de selección y que dicha aprobación será requisito para la suscripción del Acta de Inicio de los Contratos."/>
    <s v="Demora en el inicio del contrato y en los reinicios luego de las suspensiones lo que impactó negativamente el oportuno cumplimiento a las Acciones Populares."/>
    <x v="0"/>
    <x v="0"/>
    <s v="Luis Fernando Leiva Sanchez - plleiva1"/>
    <x v="10"/>
    <s v="William Orlando Luzardo Triana - pwluzard1"/>
    <s v="Imelda Bernal Raquira - cibernal1"/>
    <d v="2017-05-15T00:00:00"/>
    <x v="91"/>
    <n v="100"/>
  </r>
  <r>
    <s v="Accion_863"/>
    <s v="a2) Enviar memorando de consulta legal a la DTGC consultando si es posible exigir a los contratistas del IDU que la representación legal principal y suplente sean ejercidas por una persona Natural diferente."/>
    <s v="Demora en el inicio del contrato y en los reinicios luego de las suspensiones lo que impactó negativamente el oportuno cumplimiento a las Acciones Populares."/>
    <x v="0"/>
    <x v="0"/>
    <s v="Luis Fernando Leiva Sanchez - plleiva1"/>
    <x v="10"/>
    <s v="William Orlando Luzardo Triana - pwluzard1"/>
    <s v="Imelda Bernal Raquira - cibernal1"/>
    <d v="2017-05-15T00:00:00"/>
    <x v="80"/>
    <n v="100"/>
  </r>
  <r>
    <s v="Accion_864"/>
    <s v="b) Generar una directriz para cuando se evidencie durante la ejecución de los contratos de Consultoría que el objeto contractual no podrá cumplirse dentro del plazo de ejecución establecido contractualmente."/>
    <s v="Atrasos significativos para el cumplimiento del cronograma de trabajo, ante esta situación tanto la interventoría como la entidad, no realizó acciones efectivas y necesarias para realizar el plan de contingencia necesario, que permitiera evaluar el inicio"/>
    <x v="0"/>
    <x v="0"/>
    <s v="Luis Fernando Leiva Sanchez - plleiva1"/>
    <x v="10"/>
    <s v="William Orlando Luzardo Triana - pwluzard1"/>
    <s v="Imelda Bernal Raquira - cibernal1"/>
    <d v="2017-05-15T00:00:00"/>
    <x v="91"/>
    <n v="100"/>
  </r>
  <r>
    <s v="Accion_865"/>
    <s v="Iniciar el procedimiento sancionatorio de aplicación de la Cláusula Penal Pecuniaria tanto al Consultor como al Interventor por el incumplimiento en la entrega de la totalidad de los productos debidamente aprobados por Interventoría y/o Entidades Distritales y Empresas de Servicios Públicos competentes, a la fecha de terminación del contrato."/>
    <s v="Incumplimiento en el objeto contractual dado que no se va a entregar la totalidad de los diseños contratados y/o por la terminación del plazo contractual sin que se haya entregado la totalidad de los productos."/>
    <x v="0"/>
    <x v="0"/>
    <s v="Luis Fernando Leiva Sanchez - plleiva1"/>
    <x v="10"/>
    <s v="William Orlando Luzardo Triana - pwluzard1"/>
    <s v="Imelda Bernal Raquira - cibernal1"/>
    <d v="2017-05-15T00:00:00"/>
    <x v="101"/>
    <n v="100"/>
  </r>
  <r>
    <s v="Accion_866"/>
    <s v="Enviar memorando a DTGJ recomendando que se realice consulta con las diferentes áreas del Instituto sobre la existencia de proyectos alternos, bien sean del IDU o de otras Entidades Distritales, cuya ejecución permita dar cumplimiento total o parcial a las ordenes judiciales impartidas en los fallos de las acciones populares contra el Instituto, para que en caso de que existan este tipo de proyectos, los mismos sean presentados ante el juzgado como medida de mitigación o posible cumplimiento de las ordenes judiciales, antes de solicitar a las áreas ejecutoras del IDU el cumplimiento expreso de las mencionadas órdenes judiciales."/>
    <s v="Posible vulneración al principio de planeación y economía de la contratación estatal, al incluir dentro objeto del Contrato 1406 de 2013 el puente de la Avenida Circunvalar por calle 64, cuando el Colegio Nueva Granada contaba con Plan de Regularización M"/>
    <x v="0"/>
    <x v="0"/>
    <s v="Luis Fernando Leiva Sanchez - plleiva1"/>
    <x v="10"/>
    <s v="William Orlando Luzardo Triana - pwluzard1"/>
    <s v="Imelda Bernal Raquira - cibernal1"/>
    <d v="2017-05-15T00:00:00"/>
    <x v="80"/>
    <n v="100"/>
  </r>
  <r>
    <s v="Accion_867"/>
    <s v="Enviar memorando de consulta legal a la DTGC indicando la situación presentada durante la ejecución del contrato IDU-1406-2013 y solicitando revisar la pertinencia legal de incluir dentro de los futuros pliegos de condiciones de consultoría, cláusulas que supediten al IDU a depender de un tercero para realizar la ejecución de sus contratos, e igualmente cláusulas que implícitamente impliquen acciones ilegales como la de sugerir a los consultores que atiendan observaciones de los productos en períodos de suspensión contractual."/>
    <s v="Se evidenció que la condición establecida en el pliego de condiciones para la suspensión supedita al Instituto a depender de un tercero externo e impone limitaciones para un posterior reinicio del contrato."/>
    <x v="0"/>
    <x v="0"/>
    <s v="Luis Fernando Leiva Sanchez - plleiva1"/>
    <x v="10"/>
    <s v="William Orlando Luzardo Triana - pwluzard1"/>
    <s v="Imelda Bernal Raquira - cibernal1"/>
    <d v="2017-05-15T00:00:00"/>
    <x v="80"/>
    <n v="100"/>
  </r>
  <r>
    <s v="Accion_868"/>
    <s v="Modificar el modelo de pliego de condiciones de Consultoría en relación a la forma de pago, eliminando los pagos mensuales de consultoría y realizando únicamente pago conforme a entrega de productos, previa aprobación por parte de la Interventoría y/o de las Empresas de Servicios Públicos y Entidades Distritales competentes para el contrato, y el correspondiente recibo a satisfacción de los productos por parte del IDU. En dicha forma de pago se establecerá claramente el porcentaje de pago de los productos cuando requieren la aprobación de Interventoría y cuando adicionalmente requieren ser aprobados por Empresas de Servicios Públicos y/o Entidades Distritales."/>
    <s v="Solo se entregó como producto la Topografía, la cual fue radicado en el Instituto bajo el número 20175260086262 de febrero 09de 2017, quedaron pendientes los demás productos del contrato como consta en la mencionada Acta de terminación."/>
    <x v="0"/>
    <x v="0"/>
    <s v="Luis Fernando Leiva Sanchez - plleiva1"/>
    <x v="10"/>
    <s v="William Orlando Luzardo Triana - pwluzard1"/>
    <s v="Imelda Bernal Raquira - cibernal1"/>
    <d v="2017-05-15T00:00:00"/>
    <x v="91"/>
    <n v="100"/>
  </r>
  <r>
    <s v="Accion_869"/>
    <s v="Reprogramar las tareas y definir los tiempos reales que se tomará cada una."/>
    <s v="Avances en la ejecución en los indicadores de gestión inferiores al 70%"/>
    <x v="0"/>
    <x v="0"/>
    <s v="Hector Pulido Moreno - phpulido1"/>
    <x v="1"/>
    <s v="Leydy Yohana Pineda Afanador - plpineda2"/>
    <s v="Hector Andres Mafla Trujillo - phmaflat1"/>
    <d v="2017-06-05T00:00:00"/>
    <x v="64"/>
    <n v="100"/>
  </r>
  <r>
    <s v="Accion_870"/>
    <s v="Ajustar los indicadores relacionados con la disponibilidad de los servicios de TI (5361, 5362, 53610, 53611 y 53612)"/>
    <s v="Acuerdo de Nivel de Servicios para servicios de TI"/>
    <x v="0"/>
    <x v="0"/>
    <s v="Hector Pulido Moreno - phpulido1"/>
    <x v="1"/>
    <s v="Leydy Yohana Pineda Afanador - plpineda2"/>
    <s v="Hector Andres Mafla Trujillo - phmaflat1"/>
    <d v="2017-06-05T00:00:00"/>
    <x v="102"/>
    <n v="100"/>
  </r>
  <r>
    <s v="Accion_871"/>
    <s v="Reformular el objetivo del indicador."/>
    <s v="La fórmula y el objetivo planteado para el indicador 5369 no se corresponden."/>
    <x v="0"/>
    <x v="0"/>
    <s v="Hector Pulido Moreno - phpulido1"/>
    <x v="1"/>
    <s v="Leydy Yohana Pineda Afanador - plpineda2"/>
    <s v="Hector Andres Mafla Trujillo - phmaflat1"/>
    <d v="2017-06-05T00:00:00"/>
    <x v="102"/>
    <n v="100"/>
  </r>
  <r>
    <s v="Accion_872"/>
    <s v="PRESENTAR INFORMES A QUE SE REFIERE EL ARTICULO 2.2.4.3.1.2.6 DEL DECRETO 1069 DE 2015"/>
    <s v="INFORMES -Comité de Defensa Judicial, Conciliación y Repetición"/>
    <x v="0"/>
    <x v="0"/>
    <s v="Erika Maria Stipanovic Venegas - pestipan1"/>
    <x v="15"/>
    <s v="Gisele Brigite Bellmont - pgbellmo1"/>
    <s v="Maria Diva Fuentes Meneses - pmfuente1"/>
    <d v="2017-07-31T00:00:00"/>
    <x v="87"/>
    <n v="100"/>
  </r>
  <r>
    <s v="Accion_873"/>
    <s v="PRESENTAR INFORME A QUE SE REFIERE EL ARTICULO 2.2.4.3.1.2.5 DEL DECRETO 1069 DE 2015"/>
    <s v="INFORMES -Comité de Defensa Judicial, Conciliación y Repetición"/>
    <x v="0"/>
    <x v="0"/>
    <s v="Erika Maria Stipanovic Venegas - pestipan1"/>
    <x v="15"/>
    <s v="Gisele Brigite Bellmont - pgbellmo1"/>
    <s v="Maria Diva Fuentes Meneses - pmfuente1"/>
    <d v="2017-07-31T00:00:00"/>
    <x v="87"/>
    <n v="100"/>
  </r>
  <r>
    <s v="Accion_874"/>
    <s v="Solicitud de anulación de los radicados que no se tramitaron."/>
    <s v="354 radicados asignados o generados con vigencia superior a 90 días, sin que se haya finalizado el trámite"/>
    <x v="0"/>
    <x v="0"/>
    <s v="Consuelo Mercedes Russi Suarez - ccrussis1"/>
    <x v="21"/>
    <s v="Sandra Liliana Saavedra Quevedo - pssaaved1"/>
    <s v="Tatiana Vanessa Mahecha Valenzuela - ctmahech1"/>
    <d v="2017-06-07T00:00:00"/>
    <x v="7"/>
    <n v="100"/>
  </r>
  <r>
    <s v="Accion_875"/>
    <s v="Realizar el descargue de todos los radicados pendientes, siempre y cuando se haya surtido el trámite."/>
    <s v="820 radicados que figuran en las diferentes carpetas en estado &quot;enviado&quot; con vigencia superior a 90 días, sin que se haya finalizado el trámi"/>
    <x v="0"/>
    <x v="0"/>
    <s v="Consuelo Mercedes Russi Suarez - ccrussis1"/>
    <x v="21"/>
    <s v="Sandra Liliana Saavedra Quevedo - pssaaved1"/>
    <s v="Tatiana Vanessa Mahecha Valenzuela - ctmahech1"/>
    <d v="2017-06-07T00:00:00"/>
    <x v="7"/>
    <n v="100"/>
  </r>
  <r>
    <s v="Accion_876"/>
    <s v="Solicitar al área de correspondencia del IDU, mejorar los tiempos de asignación de los comunicados que deben ser asignados a la DTC, de la devolución de las respuestas cuando sea requerido y que se incluyan los plazos reales en los documentos asignados."/>
    <s v="Respuesta a algunos comunicados por fuera del plazo establecido y radicados mayores a 90 días en las bandejas de entrada"/>
    <x v="0"/>
    <x v="0"/>
    <s v="Consuelo Mercedes Russi Suarez - ccrussis1"/>
    <x v="17"/>
    <s v="Cesar Augusto Reyes Riano (e) - tppcreyesr1"/>
    <s v="Habib Leonardo Mejia Rivera - chmejiar1"/>
    <d v="2017-06-08T00:00:00"/>
    <x v="103"/>
    <n v="100"/>
  </r>
  <r>
    <s v="Accion_878"/>
    <s v="Realizar taller de socialización de las directrices y TIPS para agilizar la respuesta de la correspondencia"/>
    <s v="Respuesta a algunos comunicados por fuera del plazo establecido y radicados mayores a 90 días en las bandejas de entrada"/>
    <x v="0"/>
    <x v="0"/>
    <s v="Consuelo Mercedes Russi Suarez - ccrussis1"/>
    <x v="17"/>
    <s v="Cesar Augusto Reyes Riano (e) - tppcreyesr1"/>
    <s v="Habib Leonardo Mejia Rivera - chmejiar1"/>
    <d v="2017-06-08T00:00:00"/>
    <x v="103"/>
    <n v="100"/>
  </r>
  <r>
    <s v="Accion_879"/>
    <s v="Identificar, sustentar y presentar a la SGI (si Aplica) la necesidad de nuevos cupos administrativos y/o técnicos para dar respuesta a los comunicados."/>
    <s v="Respuesta a algunos comunicados por fuera del plazo establecido y radicados mayores a 90 días en las bandejas de entrada"/>
    <x v="0"/>
    <x v="0"/>
    <s v="Consuelo Mercedes Russi Suarez - ccrussis1"/>
    <x v="17"/>
    <s v="Cesar Augusto Reyes Riano (e) - tppcreyesr1"/>
    <s v="Habib Leonardo Mejia Rivera - chmejiar1"/>
    <d v="2017-06-08T00:00:00"/>
    <x v="103"/>
    <n v="100"/>
  </r>
  <r>
    <s v="Accion_880"/>
    <s v="Realizar un cuadro conjunto entre la DTC-STEST-STESV que permita identificar fácilmente los oficios que están pendientes de dar respuesta."/>
    <s v="Respuesta a algunos comunicados por fuera del plazo establecido y radicados mayores a 90 días en las bandejas de entrada"/>
    <x v="0"/>
    <x v="0"/>
    <s v="Consuelo Mercedes Russi Suarez - ccrussis1"/>
    <x v="17"/>
    <s v="Cesar Augusto Reyes Riano (e) - tppcreyesr1"/>
    <s v="Habib Leonardo Mejia Rivera - chmejiar1"/>
    <d v="2017-06-08T00:00:00"/>
    <x v="103"/>
    <n v="100"/>
  </r>
  <r>
    <s v="Accion_881"/>
    <s v="Descargar y/o dar tramite a los documentos relacionados en los memorandos 20171350124843, 20171350124933 y 20171350122303 en el aplicativo Orfeo."/>
    <s v="Respuesta a algunos comunicados por fuera del plazo establecido y radicados mayores a 90 días en las bandejas de entrada"/>
    <x v="0"/>
    <x v="0"/>
    <s v="Consuelo Mercedes Russi Suarez - ccrussis1"/>
    <x v="17"/>
    <s v="Cesar Augusto Reyes Riano (e) - tppcreyesr1"/>
    <s v="Habib Leonardo Mejia Rivera - chmejiar1"/>
    <d v="2017-06-08T00:00:00"/>
    <x v="103"/>
    <n v="100"/>
  </r>
  <r>
    <s v="Accion_882"/>
    <s v="Identificar, sustentar y presentar a la SGI (si Aplica) la necesidad de nuevos cupos administrativos y/o técnicos para dar respuesta a los comunicados."/>
    <s v="Respuesta a algunos comunicados por fuera del plazo establecido y radicados mayores a 90 días en las bandejas de entrada"/>
    <x v="0"/>
    <x v="0"/>
    <s v="Consuelo Mercedes Russi Suarez - ccrussis1"/>
    <x v="8"/>
    <s v="Yeniffer Lizeth Guevara Mejia - tppjguevar1"/>
    <s v="Sandra Vivian Salazar Rodriguez - cssalaza1"/>
    <d v="2017-06-08T00:00:00"/>
    <x v="103"/>
    <n v="100"/>
  </r>
  <r>
    <s v="Accion_883"/>
    <s v="Realizar un cuadro conjunto entre la DTC-STEST-STESV que permita identificar fácilmente los oficios que están pendientes de dar respuesta."/>
    <s v="Respuesta a algunos comunicados por fuera del plazo establecido y radicados mayores a 90 días en las bandejas de entrada"/>
    <x v="0"/>
    <x v="0"/>
    <s v="Consuelo Mercedes Russi Suarez - ccrussis1"/>
    <x v="8"/>
    <s v="Yeniffer Lizeth Guevara Mejia - tppjguevar1"/>
    <s v="Sandra Vivian Salazar Rodriguez - cssalaza1"/>
    <d v="2017-06-08T00:00:00"/>
    <x v="103"/>
    <n v="100"/>
  </r>
  <r>
    <s v="Accion_884"/>
    <s v="Descargar y/o dar tramite a los documentos relacionados en los memorandos 20171350124843, 20171350124933 y 20171350122303 en el aplicativo Orfeo."/>
    <s v="Respuesta a algunos comunicados por fuera del plazo establecido y radicados mayores a 90 días en las bandejas de entrada"/>
    <x v="0"/>
    <x v="0"/>
    <s v="Consuelo Mercedes Russi Suarez - ccrussis1"/>
    <x v="8"/>
    <s v="Yeniffer Lizeth Guevara Mejia - tppjguevar1"/>
    <s v="Sandra Vivian Salazar Rodriguez - cssalaza1"/>
    <d v="2017-06-08T00:00:00"/>
    <x v="103"/>
    <n v="100"/>
  </r>
  <r>
    <s v="Accion_885"/>
    <s v="Identificar, sustentar y presentar a la SGI (si Aplica) la necesidad de nuevos cupos administrativos y/o técnicos para dar respuesta a los comunicados."/>
    <s v="Respuesta a algunos comunicados por fuera del plazo establecido y radicados mayores a 90 días en las bandejas de entrada"/>
    <x v="0"/>
    <x v="0"/>
    <s v="Consuelo Mercedes Russi Suarez - ccrussis1"/>
    <x v="19"/>
    <s v="Cesar Augusto Reyes Riano - pcreyesr1"/>
    <s v="Jose Luis Florian Quiroga - cjfloria1"/>
    <d v="2017-06-08T00:00:00"/>
    <x v="103"/>
    <n v="100"/>
  </r>
  <r>
    <s v="Accion_886"/>
    <s v="Realizar un cuadro conjunto entre la DTC-STEST-STESV que permita identificar fácilmente los oficios que están pendientes de dar respuesta."/>
    <s v="Respuesta a algunos comunicados por fuera del plazo establecido y radicados mayores a 90 días en las bandejas de entrada"/>
    <x v="0"/>
    <x v="0"/>
    <s v="Consuelo Mercedes Russi Suarez - ccrussis1"/>
    <x v="19"/>
    <s v="Cesar Augusto Reyes Riano - pcreyesr1"/>
    <s v="Jose Luis Florian Quiroga - cjfloria1"/>
    <d v="2017-06-08T00:00:00"/>
    <x v="103"/>
    <n v="100"/>
  </r>
  <r>
    <s v="Accion_887"/>
    <s v="Descargar y/o dar tramite a los documentos relacionados en los memorandos 20171350124843, 20171350124933 y 20171350122303 en el aplicativo Orfeo."/>
    <s v="Respuesta a algunos comunicados por fuera del plazo establecido y radicados mayores a 90 días en las bandejas de entrada"/>
    <x v="0"/>
    <x v="0"/>
    <s v="Consuelo Mercedes Russi Suarez - ccrussis1"/>
    <x v="19"/>
    <s v="Cesar Augusto Reyes Riano - pcreyesr1"/>
    <s v="Jose Luis Florian Quiroga - cjfloria1"/>
    <d v="2017-06-08T00:00:00"/>
    <x v="104"/>
    <n v="100"/>
  </r>
  <r>
    <s v="Accion_888"/>
    <s v="Remitir a los responsables de los radicados mediante correo electrónico el listado para que efectúen el trámite respectivo de cierre."/>
    <s v="121 radicados asignados o generados, que figuran en las diferentes carpetas, con vigencia superior a 90 días, sin que se haya efectuado el trámite respectivo, desde la vigencia 2010 al 15 de mayo de 2017"/>
    <x v="0"/>
    <x v="0"/>
    <s v="Consuelo Mercedes Russi Suarez - ccrussis1"/>
    <x v="10"/>
    <s v="William Orlando Luzardo Triana - pwluzard1"/>
    <s v="Gloria Yaneth Arevalo - pgareval1"/>
    <d v="2017-06-16T00:00:00"/>
    <x v="66"/>
    <n v="100"/>
  </r>
  <r>
    <s v="Accion_889"/>
    <s v="Remitir a los responsables de los radicados mediante correo electrónico el listado para que efectúen el trámite respectivo de cierre."/>
    <s v="89 radicados que figuran en las carpetas y que presentan generación de documentos en estado &quot;enviado&quot; con vigencia superior a 90 días, sin que se haya efectuado el trámite respectivo, desde la vigencia 2015 a 2017"/>
    <x v="0"/>
    <x v="0"/>
    <s v="Consuelo Mercedes Russi Suarez - ccrussis1"/>
    <x v="10"/>
    <s v="William Orlando Luzardo Triana - pwluzard1"/>
    <s v="Gloria Yaneth Arevalo - pgareval1"/>
    <d v="2017-06-16T00:00:00"/>
    <x v="66"/>
    <n v="100"/>
  </r>
  <r>
    <s v="Accion_890"/>
    <s v="Solicitar inducción o reinducción del manejo del Sistema de Gestión Documental ORFEO"/>
    <s v="Radicados que figuran en las carpetas abiertos superiores a 90 dias"/>
    <x v="0"/>
    <x v="0"/>
    <s v="Consuelo Mercedes Russi Suarez - ccrussis1"/>
    <x v="10"/>
    <s v="William Orlando Luzardo Triana - pwluzard1"/>
    <s v="Gloria Yaneth Arevalo - pgareval1"/>
    <d v="2017-06-16T00:00:00"/>
    <x v="66"/>
    <n v="100"/>
  </r>
  <r>
    <s v="Accion_891"/>
    <s v="Indicar a los responsables del apoyo a la Supervisión de los contratos que deben revisar previo a la certificación del pago de los honorarios de los contratistas, que esten al día con los radicados a su cargo en el Sistema de Gestión Documental - ORFEO"/>
    <s v="Radicados que figuran en las carpetas abiertos superiores a 90 dias"/>
    <x v="0"/>
    <x v="0"/>
    <s v="Consuelo Mercedes Russi Suarez - ccrussis1"/>
    <x v="10"/>
    <s v="William Orlando Luzardo Triana - pwluzard1"/>
    <s v="Gloria Yaneth Arevalo - pgareval1"/>
    <d v="2017-06-16T00:00:00"/>
    <x v="66"/>
    <n v="100"/>
  </r>
  <r>
    <s v="Accion_892"/>
    <s v="Recordar a los servidores públicos de la Dirección, la obligación que tienen dentro de sus funciones de mantener actualizados los Sistemas de la Entidad, en especial el Sistema de Gestión Documental - ORFEO"/>
    <s v="Radicados que figuran en las carpetas abiertos superiores a 90 dias"/>
    <x v="0"/>
    <x v="0"/>
    <s v="Consuelo Mercedes Russi Suarez - ccrussis1"/>
    <x v="10"/>
    <s v="William Orlando Luzardo Triana - pwluzard1"/>
    <s v="Gloria Yaneth Arevalo - pgareval1"/>
    <d v="2017-06-16T00:00:00"/>
    <x v="66"/>
    <n v="100"/>
  </r>
  <r>
    <s v="Accion_893"/>
    <s v="Formular plan de contingencia para la actualización del módulo una vez se encuentre en correcto funcionamiento. (reemplaza la acción 205 que fue cancelada)"/>
    <s v="Se debe evaluar la situación del módulo de evaluación del desempeño dado que es el módulo donde más se presentan fallas los programas y la información registrada corresponde a la vigencia 2012."/>
    <x v="0"/>
    <x v="0"/>
    <s v="Hector Pulido Moreno - phpulido1"/>
    <x v="5"/>
    <s v="Jorge Enrique Sepulveda Afanador - pjsepulv1"/>
    <s v="Jorge Enrique Sepulveda Afanador - pjsepulv1"/>
    <d v="2015-04-01T00:00:00"/>
    <x v="7"/>
    <n v="100"/>
  </r>
  <r>
    <s v="Accion_894"/>
    <s v="Presentar informe semestral de las actividades que informen las áreas técnicas a la Secretaria de en el cumplimiento de las instrucciones jurídicas relacionadas con la prevención del daño antijurídico"/>
    <s v="INFORMES DE SEGUIMIENTO DAÑO ANTIJURIDICO"/>
    <x v="0"/>
    <x v="0"/>
    <s v="Erika Maria Stipanovic Venegas - pestipan1"/>
    <x v="15"/>
    <s v="Gisele Brigite Bellmont - pgbellmo1"/>
    <s v="Maria Diva Fuentes Meneses - pmfuente1"/>
    <d v="2017-07-30T00:00:00"/>
    <x v="87"/>
    <n v="100"/>
  </r>
  <r>
    <s v="Accion_895"/>
    <s v="Actualizar documento"/>
    <s v="documento desactualizado"/>
    <x v="3"/>
    <x v="0"/>
    <s v="Nohra Lucia Forero Cespedes - cnforero2"/>
    <x v="16"/>
    <s v="Ismael Martinez Guerrero - pimartin1"/>
    <m/>
    <d v="2017-07-01T00:00:00"/>
    <x v="91"/>
    <m/>
  </r>
  <r>
    <s v="Accion_896"/>
    <s v="Actualizar el reglamento interno del Comité Jurídico"/>
    <s v="ACTUALIZACIÓN REGLAMENTO DEL COMITÉ JURIDICO"/>
    <x v="0"/>
    <x v="0"/>
    <s v="Erika Maria Stipanovic Venegas - pestipan1"/>
    <x v="6"/>
    <s v="Ivan Abelardo Sarmiento Galvis - pisarmie1"/>
    <s v="Johana Paola Lamilla Sanchez - cjlamill1"/>
    <d v="2017-07-21T00:00:00"/>
    <x v="105"/>
    <n v="100"/>
  </r>
  <r>
    <s v="Accion_897"/>
    <s v="Incluir en el reglamento interno del Comité Jurídico los terminos de elaboración de las actas y los tiempos para su legalización"/>
    <s v="INADECUADO DILIGENCIAMIENTO DE LAS ACTAS DEL COMITÉ Y LEGALIZACIÓN DE LAS MISMAS"/>
    <x v="1"/>
    <x v="0"/>
    <s v="Erika Maria Stipanovic Venegas - pestipan1"/>
    <x v="6"/>
    <s v="Ivan Abelardo Sarmiento Galvis - pisarmie1"/>
    <s v="Johana Paola Lamilla Sanchez - cjlamill1"/>
    <d v="2017-07-21T00:00:00"/>
    <x v="105"/>
    <n v="40"/>
  </r>
  <r>
    <s v="Accion_898"/>
    <s v="Requerir al Interventor para que le exija al contratista el cumplimiento a las dedicaciones contempladas en los documentos de proceso de selección IDU-LP-SGI-009-2016"/>
    <s v="Dedicación de Personal Profesional mínimo requerido"/>
    <x v="0"/>
    <x v="0"/>
    <s v="Fabio Luis Ayala Rodriguez - pfayalar1"/>
    <x v="19"/>
    <s v="Cesar Augusto Reyes Riano - pcreyesr1"/>
    <s v="Jose Luis Florian Quiroga - cjfloria1"/>
    <d v="2017-07-07T00:00:00"/>
    <x v="106"/>
    <n v="100"/>
  </r>
  <r>
    <s v="Accion_899"/>
    <s v="Actualizar el formato de informe Semanal del proceso de Ejecución de obras"/>
    <s v="Deficiencias en la información que hace parte del formato correspondientes a Informes semanales de Interventoría"/>
    <x v="0"/>
    <x v="0"/>
    <s v="Fabio Luis Ayala Rodriguez - pfayalar1"/>
    <x v="17"/>
    <s v="Cesar Augusto Reyes Riano (e) - tppcreyesr1"/>
    <s v="Habib Leonardo Mejia Rivera - chmejiar1"/>
    <d v="2017-07-07T00:00:00"/>
    <x v="107"/>
    <n v="100"/>
  </r>
  <r>
    <s v="Accion_900"/>
    <s v="Requerir a la interventoría para que revise que el cronograma se encuentre ajustado a los requerimientos del contrato y para que requiera al contratista la implementación de acciones correctivas que permitan subsanar los atrasos presentados en la ejecución del proyecto"/>
    <s v="Incumplimiento de Cronograma (demora en la implementación del Plan de Manejo de Tráfico)"/>
    <x v="0"/>
    <x v="0"/>
    <s v="Fabio Luis Ayala Rodriguez - pfayalar1"/>
    <x v="19"/>
    <s v="Cesar Augusto Reyes Riano - pcreyesr1"/>
    <s v="Jose Luis Florian Quiroga - cjfloria1"/>
    <d v="2017-07-07T00:00:00"/>
    <x v="106"/>
    <n v="100"/>
  </r>
  <r>
    <s v="Accion_908"/>
    <s v="Manejar una bitácora de control para las actas del comité con el propósito monitorear la recolección de firmas y validar el completo diligenciamiento del formato de Acta de Reunión"/>
    <s v="Diligenciamiento Actas de Comité"/>
    <x v="0"/>
    <x v="0"/>
    <s v="Erika Maria Stipanovic Venegas - pestipan1"/>
    <x v="1"/>
    <s v="Leydy Yohana Pineda Afanador - plpineda2"/>
    <s v="Hector Andres Mafla Trujillo - phmaflat1"/>
    <d v="2017-08-01T00:00:00"/>
    <x v="108"/>
    <n v="100"/>
  </r>
  <r>
    <s v="Accion_909"/>
    <s v="Se solicitará al proceso de Gestión documental la creación de un expediente específico para el comité anti trámite y gobierno en línea, para relacionar la información física y digital disponible con dicho expediente."/>
    <s v="Creación expedientes ORFEO para las actas del Comité Anti trámites y de gobierno en línea"/>
    <x v="0"/>
    <x v="0"/>
    <s v="Erika Maria Stipanovic Venegas - pestipan1"/>
    <x v="1"/>
    <s v="Leydy Yohana Pineda Afanador - plpineda2"/>
    <s v="Hector Andres Mafla Trujillo - phmaflat1"/>
    <d v="2017-07-31T00:00:00"/>
    <x v="109"/>
    <n v="100"/>
  </r>
  <r>
    <s v="Accion_910"/>
    <s v="Realizar una mesa de trabajo con la Oficina Asesora de Planeación con el fin de proponer la modificación del formato FOIDU131 - acta de reunión, en el sentido que las actas solamente sean suscritas por el Presidente y Secretario Técnico de cada comité y se acompañe con el formato FOIDU 05 1 listado de asistencia."/>
    <s v="SUSCRIPCIÓN ACTAS DE COMITE"/>
    <x v="0"/>
    <x v="0"/>
    <s v="Erika Maria Stipanovic Venegas - pestipan1"/>
    <x v="26"/>
    <s v="Vladimiro Alberto Estrada Moncayo - pvestrad1"/>
    <s v="Claudia Amparo Montes Carranza - ccmontes1"/>
    <d v="2017-07-24T00:00:00"/>
    <x v="110"/>
    <n v="100"/>
  </r>
  <r>
    <s v="Accion_911"/>
    <s v="Solicitar a la Subdirección Técnica de Recursos Físicos la creación de expedientes para las actas de los comités de sostenibilidad contable y de inventarios y de cartera, donde se digitalicen estas con sus respectivos soportes y los originales permanezcan en la Subdirección Técnica de Presupuesto y Contabilidad."/>
    <s v="EXPEDIENTE ORFEO PARA ACTAS DEL COMITé DE CARTERA Y EL COMITÉ DE SOSTENIBILIDAD CONTABLE"/>
    <x v="0"/>
    <x v="0"/>
    <s v="Erika Maria Stipanovic Venegas - pestipan1"/>
    <x v="26"/>
    <s v="Vladimiro Alberto Estrada Moncayo - pvestrad1"/>
    <s v="Claudia Amparo Montes Carranza - ccmontes1"/>
    <d v="2017-07-24T00:00:00"/>
    <x v="110"/>
    <n v="100"/>
  </r>
  <r>
    <s v="Accion_912"/>
    <s v="Implementar mecanismos que permitan agilizar el trámite de legalización (elaboración , firma y archivo de las Actas del Comité. OBSERVACIÓN: La DTM como Secretario Técnico de Comité SIGERDE, se encargará de elaborar el acta recoger las firmas y archivarlas dentro de los 15 días hábiles siguientes a la sesión del Comité"/>
    <s v="AUSENCIA DE FIRMAS EN LAS ACTAS DEL COMITÉ SIGERDE"/>
    <x v="0"/>
    <x v="0"/>
    <s v="Erika Maria Stipanovic Venegas - pestipan1"/>
    <x v="27"/>
    <s v="Luis Ernesto Bernal Rivera - plbernal1"/>
    <s v="Laura Patricia Otero Duran - ploterod1"/>
    <d v="2017-07-21T00:00:00"/>
    <x v="66"/>
    <n v="100"/>
  </r>
  <r>
    <s v="Accion_913"/>
    <s v="Diligenciar adecuadamente y en su integridad el formato FO-IDU-131 ACTA DE REUNION, que se emplea como registro de las actas del Comité, junto con el formato de REGISTRO DE ASISTENCIA. OBSERVACIÓN: La DTM como Secretario Técnico de Comité SIGERDE, se encargará de elaborar el acta recoger las firmas y archivarlas junto con todos los anexos dentro de los 15 días hábiles siguientes a la sesión del Comité"/>
    <s v="INDEBIDO DILIGENCIAMIENTO DEL FORMATO DE ACTA DE REUNIÓN"/>
    <x v="0"/>
    <x v="0"/>
    <s v="Erika Maria Stipanovic Venegas - pestipan1"/>
    <x v="27"/>
    <s v="Luis Ernesto Bernal Rivera - plbernal1"/>
    <s v="Laura Patricia Otero Duran - ploterod1"/>
    <d v="2017-07-21T00:00:00"/>
    <x v="66"/>
    <n v="100"/>
  </r>
  <r>
    <s v="Accion_914"/>
    <s v="Realizar las gestiones para revisar y adoptar el reglamento interno del Comité, a la luz de la Resolución 6315 de 2016 y de conformidad con el trámite procedimental del Instituto."/>
    <s v="PROTOCOLIZACION DEL REGLAMENTO DEL COMITÉ SIGERDE"/>
    <x v="0"/>
    <x v="0"/>
    <s v="Luz Andrea Chaux Quimbaya - clchauxq1"/>
    <x v="27"/>
    <s v="Luis Ernesto Bernal Rivera - plbernal1"/>
    <s v="Laura Patricia Otero Duran - ploterod1"/>
    <d v="2017-07-21T00:00:00"/>
    <x v="66"/>
    <n v="100"/>
  </r>
  <r>
    <s v="Accion_915"/>
    <s v="A través del sistema ORFEO, crear el respectivo expediente digital al cual se puedan &quot;cargar&quot; las actas y sus anexos de manera inmediata por parte del usuario (DTM), que servirán de archivo de respaldo y de consulta en tiempo real."/>
    <s v="CREACIÓN EXPEDIENTE DE RESPALDO ORFEO PARA ACTAS DE COMITÉ SIGERDE"/>
    <x v="0"/>
    <x v="0"/>
    <s v="Erika Maria Stipanovic Venegas - pestipan1"/>
    <x v="27"/>
    <s v="Luis Ernesto Bernal Rivera - plbernal1"/>
    <s v="Laura Patricia Otero Duran - ploterod1"/>
    <d v="2017-07-21T00:00:00"/>
    <x v="66"/>
    <n v="100"/>
  </r>
  <r>
    <s v="Accion_916"/>
    <s v="Capacitar a los funcionarios de la STRF que realicen las actividades de seguimiento o apoyo a los comités o a la supervisión de contratos, con el objeto que conozcan la importancia de diligenciar la totalidad de los espacios de los formatos de acta y su funcionalidad como: (i) documentos probatorios que registran los temas tratados y los acuerdos adoptados en la reunión (ii) dan validez a lo acordado. (iii) dan una visión general de la estructura de la reunión, los asistentes y una relación de las diversas cuestiones planteadas"/>
    <s v="DILIGENCIAMIENTO INTEGRAL DEL FORMATO DE ACTA DE REUNION"/>
    <x v="0"/>
    <x v="0"/>
    <s v="Erika Maria Stipanovic Venegas - pestipan1"/>
    <x v="0"/>
    <s v="Gloria Patricia Castano Echeverry - pgcastan1"/>
    <s v="Jhoan Estiven Matallana Torres - cjmatall1"/>
    <d v="2017-08-01T00:00:00"/>
    <x v="111"/>
    <n v="100"/>
  </r>
  <r>
    <s v="Accion_917"/>
    <s v="Crear a través del sistema ORFEO un expediente digital al cual se puedan cargar las actas y sus anexos de manera inmediata por parte del usuario, que serviría de archivo de respaldo y de consulta en tiempo real."/>
    <s v="CREACIÓN DE EXPEDIENTE ORFEO COMO INFORMACIÓN DE RESPALDO"/>
    <x v="0"/>
    <x v="0"/>
    <s v="Erika Maria Stipanovic Venegas - pestipan1"/>
    <x v="0"/>
    <s v="Gloria Patricia Castano Echeverry - pgcastan1"/>
    <s v="Jhoan Estiven Matallana Torres - cjmatall1"/>
    <d v="2017-07-15T00:00:00"/>
    <x v="112"/>
    <n v="100"/>
  </r>
  <r>
    <s v="Accion_918"/>
    <s v="Generar memorando dirigido a los miembros del Comité de Contratación dando a conocer el cronograma anual de las sesiones ordinarias y las funciones del Comité."/>
    <s v="OPORTUNIDAD SESIONES DE COMITÉ DE CONTRATACIÓN"/>
    <x v="0"/>
    <x v="0"/>
    <s v="Erika Maria Stipanovic Venegas - pestipan1"/>
    <x v="25"/>
    <s v="Ferney Baquero Figueredo - pfbaquer1"/>
    <s v="Sayda Yolanda Ochica Vargas - psochica1"/>
    <d v="2017-08-24T00:00:00"/>
    <x v="103"/>
    <n v="100"/>
  </r>
  <r>
    <s v="Accion_962"/>
    <s v="Solicitar los cupos de contratación y nombramiento en planta de un numero de profesionales suficiente de acuerdo al volumen de expedientes."/>
    <s v="INOBSERVANCIA TÉRMINOS PROCESALES-ETAPAS"/>
    <x v="0"/>
    <x v="0"/>
    <s v="Erika Maria Stipanovic Venegas - pestipan1"/>
    <x v="22"/>
    <s v="Patricia Del Pilar Zapata Oliveros - ppzapata1"/>
    <s v="Denix Clariveht Martinez Rojas - pdmartin2"/>
    <d v="2017-08-01T00:00:00"/>
    <x v="66"/>
    <n v="100"/>
  </r>
  <r>
    <s v="Accion_963"/>
    <s v="Ejercer un control permanente de los Autos y Fallos por parte del Jefe de la oficina en el momento de firmarlos."/>
    <s v="INDEBIDA NOTIFICACION"/>
    <x v="0"/>
    <x v="0"/>
    <s v="Erika Maria Stipanovic Venegas - pestipan1"/>
    <x v="22"/>
    <s v="Patricia Del Pilar Zapata Oliveros - ppzapata1"/>
    <s v="Denix Clariveht Martinez Rojas - pdmartin2"/>
    <d v="2017-08-01T00:00:00"/>
    <x v="66"/>
    <n v="100"/>
  </r>
  <r>
    <s v="Accion_964"/>
    <s v="Solicitar los cupos de contratación y nombramiento en planta de un numero de profesionales suficiente de acuerdo al volumen de expedientes."/>
    <s v="PRUEBAS DECRETADAS SIN NOTIFICACIÓN O PRACTICA"/>
    <x v="0"/>
    <x v="0"/>
    <s v="Erika Maria Stipanovic Venegas - pestipan1"/>
    <x v="22"/>
    <s v="Patricia Del Pilar Zapata Oliveros - ppzapata1"/>
    <s v="Denix Clariveht Martinez Rojas - pdmartin2"/>
    <d v="2017-08-01T00:00:00"/>
    <x v="66"/>
    <n v="100"/>
  </r>
  <r>
    <s v="Accion_965"/>
    <s v="Efectuar una revisión a todos los procesos activos a fin de determinar en cuales se decretaron pruebas y no se practicaron, y en cuales se programó la practica y no se comunicaron."/>
    <s v="PRUEBAS DECRETADAS SIN NOTIFICACIÓN O PRACTICA"/>
    <x v="0"/>
    <x v="0"/>
    <s v="Erika Maria Stipanovic Venegas - pestipan1"/>
    <x v="22"/>
    <s v="Patricia Del Pilar Zapata Oliveros - ppzapata1"/>
    <s v="Denix Clariveht Martinez Rojas - pdmartin2"/>
    <d v="2017-09-30T00:00:00"/>
    <x v="66"/>
    <n v="100"/>
  </r>
  <r>
    <s v="Accion_966"/>
    <s v="Ejecutar a través de un control en la firma de los autos que contengan decreto de pruebas, consistente en adjuntar al auto, la comunicación de practica de la prueba."/>
    <s v="PRUEBAS DECRETADAS SIN NOTIFICACIÓN O PRACTICA"/>
    <x v="0"/>
    <x v="0"/>
    <s v="Erika Maria Stipanovic Venegas - pestipan1"/>
    <x v="22"/>
    <s v="Patricia Del Pilar Zapata Oliveros - ppzapata1"/>
    <s v="Denix Clariveht Martinez Rojas - pdmartin2"/>
    <d v="2017-09-01T00:00:00"/>
    <x v="66"/>
    <n v="100"/>
  </r>
  <r>
    <s v="Accion_967"/>
    <s v="Generar una directriz para prevenir los errores de archivo en los procesos disciplinarios activos"/>
    <s v="DEFICIENCIA GESTIÓN DOCUMENTAL"/>
    <x v="0"/>
    <x v="0"/>
    <s v="Erika Maria Stipanovic Venegas - pestipan1"/>
    <x v="22"/>
    <s v="Patricia Del Pilar Zapata Oliveros - ppzapata1"/>
    <s v="Denix Clariveht Martinez Rojas - pdmartin2"/>
    <d v="2017-09-01T00:00:00"/>
    <x v="66"/>
    <n v="100"/>
  </r>
  <r>
    <s v="Accion_968"/>
    <s v="Revisión de la cronología y foliación de documentos en los procesos activos"/>
    <s v="DEFICIENCIA GESTIÓN DOCUMENTAL"/>
    <x v="0"/>
    <x v="0"/>
    <s v="Erika Maria Stipanovic Venegas - pestipan1"/>
    <x v="22"/>
    <s v="Patricia Del Pilar Zapata Oliveros - ppzapata1"/>
    <s v="Denix Clariveht Martinez Rojas - pdmartin2"/>
    <d v="2017-09-01T00:00:00"/>
    <x v="66"/>
    <n v="100"/>
  </r>
  <r>
    <s v="Accion_969"/>
    <s v="Solicitar los cupos de contratación y nombramiento en planta de un numero de profesionales suficiente de acuerdo al volumen de expedientes."/>
    <s v="DUPLICIDAD NOTIFICACIONES"/>
    <x v="1"/>
    <x v="0"/>
    <s v="Luz Andrea Chaux Quimbaya - clchauxq1"/>
    <x v="22"/>
    <s v="Patricia Del Pilar Zapata Oliveros - ppzapata1"/>
    <s v="Denix Clariveht Martinez Rojas - pdmartin2"/>
    <d v="2017-08-01T00:00:00"/>
    <x v="66"/>
    <n v="0"/>
  </r>
  <r>
    <s v="Accion_970"/>
    <s v="Solicitar los cupos de contratación y nombramiento en planta de un numero de profesionales suficiente de acuerdo al volumen de expedientes."/>
    <s v="INACTIVIDAD PROCESAL"/>
    <x v="0"/>
    <x v="0"/>
    <s v="Erika Maria Stipanovic Venegas - pestipan1"/>
    <x v="22"/>
    <s v="Patricia Del Pilar Zapata Oliveros - ppzapata1"/>
    <s v="Denix Clariveht Martinez Rojas - pdmartin2"/>
    <d v="2017-08-01T00:00:00"/>
    <x v="66"/>
    <n v="100"/>
  </r>
  <r>
    <s v="Accion_971"/>
    <s v="Solicitar los cupos de contratación y nombramiento en planta de un numero de profesionales suficiente de acuerdo al volumen de expedientes."/>
    <s v="DESCONOCIMIENTOS NORMAS DISCIPLINARIAS"/>
    <x v="0"/>
    <x v="0"/>
    <s v="Erika Maria Stipanovic Venegas - pestipan1"/>
    <x v="22"/>
    <s v="Patricia Del Pilar Zapata Oliveros - ppzapata1"/>
    <s v="Denix Clariveht Martinez Rojas - pdmartin2"/>
    <d v="2017-08-01T00:00:00"/>
    <x v="66"/>
    <n v="100"/>
  </r>
  <r>
    <s v="Accion_972"/>
    <s v="Efectuar una revisión de los autos y fallos por parte del Jefe de la oficina al momento de firmarlos"/>
    <s v="DESCONOCIMIENTOS NORMAS DISCIPLINARIAS"/>
    <x v="1"/>
    <x v="0"/>
    <s v="Erika Maria Stipanovic Venegas - pestipan1"/>
    <x v="22"/>
    <s v="Patricia Del Pilar Zapata Oliveros - ppzapata1"/>
    <s v="Denix Clariveht Martinez Rojas - pdmartin2"/>
    <d v="2017-08-01T00:00:00"/>
    <x v="66"/>
    <n v="0"/>
  </r>
  <r>
    <s v="Accion_973"/>
    <s v="Implementar procedimiento para la ejecución de sanciones disciplinarias, entre la DG, STRH, DTGJ, OAP y OCD, que se encuentra en proceso de formalización con la OAP"/>
    <s v="REGISTRO DE SANCIONES"/>
    <x v="2"/>
    <x v="0"/>
    <s v="Luz Andrea Chaux Quimbaya - clchauxq1"/>
    <x v="22"/>
    <s v="Patricia Del Pilar Zapata Oliveros - ppzapata1"/>
    <s v="Denix Clariveht Martinez Rojas - pdmartin2"/>
    <d v="2017-08-01T00:00:00"/>
    <x v="66"/>
    <n v="100"/>
  </r>
  <r>
    <s v="Accion_974"/>
    <s v="Efectuar una revisión de las sanciones y su ejecución de los ultimos 5 años"/>
    <s v="REGISTRO DE SANCIONES"/>
    <x v="0"/>
    <x v="0"/>
    <s v="Erika Maria Stipanovic Venegas - pestipan1"/>
    <x v="22"/>
    <s v="Patricia Del Pilar Zapata Oliveros - ppzapata1"/>
    <s v="Denix Clariveht Martinez Rojas - pdmartin2"/>
    <d v="2017-08-01T00:00:00"/>
    <x v="66"/>
    <n v="100"/>
  </r>
  <r>
    <s v="Accion_975"/>
    <s v="Indicar a las dependencias que los documentos de respuesta a los requerimientos efectuados por la OCD, para los procesos disciplinarios, sean marcados como reservados"/>
    <s v="RESERVA DOCUMENTOS DISCIPLINARIOS"/>
    <x v="0"/>
    <x v="0"/>
    <s v="Erika Maria Stipanovic Venegas - pestipan1"/>
    <x v="22"/>
    <s v="Patricia Del Pilar Zapata Oliveros - ppzapata1"/>
    <s v="Denix Clariveht Martinez Rojas - pdmartin2"/>
    <d v="2017-08-01T00:00:00"/>
    <x v="66"/>
    <n v="100"/>
  </r>
  <r>
    <s v="Accion_976"/>
    <s v="Solicitar los cupos de contratación y nombramiento en planta de un numero de profesionales suficiente de acuerdo al volumen de expedientes."/>
    <s v="INCUMPLIMIENTO TÉRMINOS PROCESALES 2"/>
    <x v="0"/>
    <x v="0"/>
    <s v="Erika Maria Stipanovic Venegas - pestipan1"/>
    <x v="22"/>
    <s v="Patricia Del Pilar Zapata Oliveros - ppzapata1"/>
    <s v="Denix Clariveht Martinez Rojas - pdmartin2"/>
    <d v="2017-08-01T00:00:00"/>
    <x v="66"/>
    <n v="100"/>
  </r>
  <r>
    <s v="Accion_977"/>
    <s v="Revisión del formato de registro de información de visitas de inspección, a fin de establecer las necesidades actuales y realizar la respectiva estandarización y publicación, acorde con el sistema de gestión integrado del Instituto."/>
    <s v="No se encuentra formalizado el formato de visitas de inspección de puentes"/>
    <x v="0"/>
    <x v="0"/>
    <s v="Wilson Guillermo Herrera Reyes - pwherrer1"/>
    <x v="24"/>
    <s v="Ricardo Andres Mosquera Noguera - prmosque1"/>
    <s v="Pilar Perez Mesa - cpperezm1"/>
    <d v="2017-07-04T00:00:00"/>
    <x v="66"/>
    <n v="100"/>
  </r>
  <r>
    <s v="Accion_978"/>
    <s v="Revisión de cada uno de los formatos no utilizados, a fin de establecer necesidades reales acordes al Instructivo vigente, y posteriormente solicitar a la OAP la derogación de los formatos no requeridos. Así mismo se solicitará a la OTC la actualización de la normatividad de Urbanizadores en la cartilla de trámites del IDU."/>
    <s v="No se aplican formatos de gestión de control y algunos se encuentran desactualizados"/>
    <x v="2"/>
    <x v="0"/>
    <s v="Wilson Guillermo Herrera Reyes - pwherrer1"/>
    <x v="24"/>
    <s v="Ricardo Andres Mosquera Noguera - prmosque1"/>
    <s v="Pilar Perez Mesa - cpperezm1"/>
    <d v="2017-07-04T00:00:00"/>
    <x v="113"/>
    <n v="100"/>
  </r>
  <r>
    <s v="Accion_979"/>
    <s v="Seguimiento preventivo y correctivo a la presentación y cumplimiento de cronogramas de ejecución de obras por parte de los Urbanizadores."/>
    <s v="Falta de controles efectivos que permitan dar cumplimiento a la presentación de los cronogramas particulares de ejecución de las obras por parte de los urbanizadores"/>
    <x v="2"/>
    <x v="0"/>
    <s v="Wilson Guillermo Herrera Reyes - pwherrer1"/>
    <x v="24"/>
    <s v="Ricardo Andres Mosquera Noguera - prmosque1"/>
    <s v="Pilar Perez Mesa - cpperezm1"/>
    <d v="2017-07-04T00:00:00"/>
    <x v="66"/>
    <n v="100"/>
  </r>
  <r>
    <s v="Accion_980"/>
    <s v="Memorando a la DTGC para revisar las minutas de los contratos de modo que los plazos establecidos para adiciones, prórrogas y modificaciones contractuales estén acordes a los definidos en el procedimiento PR-GC-14."/>
    <s v="Contravención a lo dispuesto en el procedimiento PR-GC-14 MODIFICACIÓN Y ADICIÓN A LOS CONTRATOS ESTATALES; adicionalmente se evidencian inconsistencias entre el plazo de vencimiento establecido en el contrato (15 dh) y en el citado procedimiento (10 dh)."/>
    <x v="2"/>
    <x v="0"/>
    <s v="Diego Fernando Aparicio Fuentes - pdaparic1"/>
    <x v="29"/>
    <s v="Angela Patricia Ahumada Manjarres - paahumad1"/>
    <s v="Melva Marlen Zuluaga Cardenas - pmzuluag2"/>
    <d v="2017-08-11T00:00:00"/>
    <x v="114"/>
    <n v="100"/>
  </r>
  <r>
    <s v="Accion_981"/>
    <s v="Memorando a la DTGC solicitando realizar revisión del procedimiento PR-GC-14 de modo que las garantías se radiquen por ORFEO"/>
    <s v="Contravención a lo estipulado en la cláusula 2 de la modificación N° 1 del contrato 1129 de 2016 y lo establecido en el procedimiento PR-GC-14 MODIFICACION Y ADICION A LOS CONTRATOS ESTATALES."/>
    <x v="2"/>
    <x v="0"/>
    <s v="Diego Fernando Aparicio Fuentes - pdaparic1"/>
    <x v="29"/>
    <s v="Angela Patricia Ahumada Manjarres - paahumad1"/>
    <s v="Melva Marlen Zuluaga Cardenas - pmzuluag2"/>
    <d v="2017-08-18T00:00:00"/>
    <x v="115"/>
    <n v="100"/>
  </r>
  <r>
    <s v="Accion_982"/>
    <s v="Memorando a la OAP solicitando mesa de trabajo para la revisión y/o actualización de la matriz de riesgos en la vigencia 2018, puesto que se actualizó en junio de 2017."/>
    <s v="La posibilidad que se termine el plazo de ejecución del contrato sin que se alcance las metas de ejecución establecidas es un riesgo no contemplado dentro de la actual Matriz de riesgos del proceso."/>
    <x v="2"/>
    <x v="0"/>
    <s v="Diego Fernando Aparicio Fuentes - pdaparic1"/>
    <x v="29"/>
    <s v="Angela Patricia Ahumada Manjarres - paahumad1"/>
    <s v="Melva Marlen Zuluaga Cardenas - pmzuluag2"/>
    <d v="2017-08-18T00:00:00"/>
    <x v="116"/>
    <n v="100"/>
  </r>
  <r>
    <s v="Accion_983"/>
    <s v="Diseñar y formalizar el proceso de realización de conceptos y consultas a través de un procedimiento para la SGJ"/>
    <s v="RESPUESTAS EXTEMPORANEAS A CONCEPTOS"/>
    <x v="0"/>
    <x v="0"/>
    <s v="Erika Maria Stipanovic Venegas - pestipan1"/>
    <x v="14"/>
    <s v="Martha Liliana Gonzalez Martinez - pmgonzal3"/>
    <s v="Silvia Juliana Gonzalez Palomino - csgonzal3"/>
    <d v="2017-10-02T00:00:00"/>
    <x v="117"/>
    <n v="100"/>
  </r>
  <r>
    <s v="Accion_984"/>
    <s v="Socialización del procedimiento al interior de la SGJ"/>
    <s v="RESPUESTAS EXTEMPORANEAS A CONCEPTOS"/>
    <x v="0"/>
    <x v="0"/>
    <s v="Erika Maria Stipanovic Venegas - pestipan1"/>
    <x v="14"/>
    <s v="Martha Liliana Gonzalez Martinez - pmgonzal3"/>
    <s v="Silvia Juliana Gonzalez Palomino - csgonzal3"/>
    <d v="2017-12-11T00:00:00"/>
    <x v="118"/>
    <n v="100"/>
  </r>
  <r>
    <s v="Accion_985"/>
    <s v="Solicitar a las dependencias técnicas respectivas la información del metro cuadrado de construcción y el valor del coeficiente de intensificación."/>
    <s v="Se observa que durante la vigencia 2016 y lo corrido del 2017 no se han actualizado los valores de metro cuadrado y coeficiente de intensificación para la liquidación del valor a compensar por concepto de parqueaderos y/o estacionamientos"/>
    <x v="0"/>
    <x v="0"/>
    <s v="Consuelo Mercedes Russi Suarez - ccrussis1"/>
    <x v="26"/>
    <s v="Vladimiro Alberto Estrada Moncayo - pvestrad1"/>
    <s v="Claudia Amparo Montes Carranza - ccmontes1"/>
    <d v="2017-08-28T00:00:00"/>
    <x v="110"/>
    <n v="100"/>
  </r>
  <r>
    <s v="Accion_986"/>
    <s v="Efectuar la revisión y analisis sobre las variaciones causadas, determinar la pertinencia del reajuste y generar la resolución por la cual se modifiquen los valores de metro cuadrado de construcción y coeficiente de intensificación."/>
    <s v="Se observa que durante la vigencia 2016 y lo corrido del 2017 no se han actualizado los valores de metro cuadrado y coeficiente de intensificación para la liquidación del valor a compensar por concepto de parqueaderos y/o estacionamientos"/>
    <x v="0"/>
    <x v="0"/>
    <s v="Consuelo Mercedes Russi Suarez - ccrussis1"/>
    <x v="26"/>
    <s v="Vladimiro Alberto Estrada Moncayo - pvestrad1"/>
    <s v="Claudia Amparo Montes Carranza - ccmontes1"/>
    <d v="2017-09-01T00:00:00"/>
    <x v="23"/>
    <n v="100"/>
  </r>
  <r>
    <s v="Accion_987"/>
    <s v="Establecer por medio de resolución el marco regulatorio, procedimiento, responsables y términos para que de manera periódica se realice la labor de actualización de los parámetros utilizados para el cálculo del valor a compensar por estacionamientos."/>
    <s v="Se observa que durante la vigencia 2016 y lo corrido del 2017 no se han actualizado los valores de metro cuadrado y coeficiente de intensificación para la liquidación del valor a compensar por concepto de parqueaderos y/o estacionamientos"/>
    <x v="0"/>
    <x v="0"/>
    <s v="Consuelo Mercedes Russi Suarez - ccrussis1"/>
    <x v="26"/>
    <s v="Vladimiro Alberto Estrada Moncayo - pvestrad1"/>
    <s v="Jhon Fredy Ramirez Forero - cjramire7"/>
    <d v="2017-09-01T00:00:00"/>
    <x v="115"/>
    <n v="100"/>
  </r>
  <r>
    <s v="Accion_988"/>
    <s v="Actualizar el Valor de Urbanismo (VU) para la vigencia 2017 con la variación del IPC"/>
    <s v="No se evidencia actualización del valor del urbanismo (VU) durante la vigencia 2017."/>
    <x v="0"/>
    <x v="0"/>
    <s v="Consuelo Mercedes Russi Suarez - ccrussis1"/>
    <x v="26"/>
    <s v="Vladimiro Alberto Estrada Moncayo - pvestrad1"/>
    <s v="Claudia Amparo Montes Carranza - ccmontes1"/>
    <d v="2017-08-28T00:00:00"/>
    <x v="110"/>
    <n v="100"/>
  </r>
  <r>
    <s v="Accion_989"/>
    <s v="Depurar la información sobre liquidación de compensación para determinar cuales efectivamente constituyen una obligación vencida para con el IDU. Adelantar el cobro persuasivo que corresponda."/>
    <s v="Se evidencia cartera con antigüedad superior a 121 días sin evidencia de cobro persuasivo y sin traslado a la Dirección Tpecnica de Gestión Judicial para el cobro coactivo."/>
    <x v="0"/>
    <x v="0"/>
    <s v="Consuelo Mercedes Russi Suarez - ccrussis1"/>
    <x v="26"/>
    <s v="Vladimiro Alberto Estrada Moncayo - pvestrad1"/>
    <s v="Jhon Fredy Ramirez Forero - cjramire7"/>
    <d v="2017-09-01T00:00:00"/>
    <x v="99"/>
    <n v="100"/>
  </r>
  <r>
    <s v="Accion_990"/>
    <s v="Elaborar los actos administrativos de pérdida de fuerza ejecutoria de aquellas liquidaciones de compensación para las cuales se tengan radicados de las Curadurías en los que se constate que las licencias han sido desistidas y tal acto se encuentra debidamente ejecutoriado"/>
    <s v="Se evidencian Resoluciones del IDU con radicados de la Curaduría en los que se manifiesta que la liciencia de construcción fue desistida, sin que el IDU haya expedido el Acto Administraivo de perdida de fuerza ejecutoria."/>
    <x v="0"/>
    <x v="0"/>
    <s v="Consuelo Mercedes Russi Suarez - ccrussis1"/>
    <x v="26"/>
    <s v="Vladimiro Alberto Estrada Moncayo - pvestrad1"/>
    <s v="Jhon Fredy Ramirez Forero - cjramire7"/>
    <d v="2017-09-01T00:00:00"/>
    <x v="85"/>
    <n v="100"/>
  </r>
  <r>
    <s v="Accion_991"/>
    <s v="Solicitar a las Curadurías informe de las licencias de urbanismo, construcción o reconocimiento ejecutoriadas que tengan incorporada esta obligación y que no hayan cumplido con la condición resolutoria con el fin de constatar el control llevado por la entidad."/>
    <s v="Se observa control extracontable para la cartera correspondiente al fondo para el pago compensatorio de parqueaderos"/>
    <x v="0"/>
    <x v="0"/>
    <s v="Consuelo Mercedes Russi Suarez - ccrussis1"/>
    <x v="26"/>
    <s v="Vladimiro Alberto Estrada Moncayo - pvestrad1"/>
    <s v="Jhon Fredy Ramirez Forero - cjramire7"/>
    <d v="2017-09-01T00:00:00"/>
    <x v="99"/>
    <n v="100"/>
  </r>
  <r>
    <s v="Accion_992"/>
    <s v="Instrucción a los servidores y contratistas para que los archivos y documentos extracontables, papeles y reportes de trabajo sean consistentes con la información registrada en el aplicativo financiero de la entidad."/>
    <s v="Se observan diferencias entre los saldos extracontables de las cuentas por cobrar de estacionamientos y cargas urbanísiticas frente a los registros contables contenidos en el plicativo Stone."/>
    <x v="0"/>
    <x v="0"/>
    <s v="Consuelo Mercedes Russi Suarez - ccrussis1"/>
    <x v="26"/>
    <s v="Vladimiro Alberto Estrada Moncayo - pvestrad1"/>
    <s v="Claudia Amparo Montes Carranza - ccmontes1"/>
    <d v="2017-09-01T00:00:00"/>
    <x v="111"/>
    <n v="100"/>
  </r>
  <r>
    <s v="Accion_993"/>
    <s v="Profundizar y reforzar tareas relativas a la depuración y análisis contable y presupuestal dentro del ámbito de la elaboración de las liquidaciones de compensación de estacionamientos y/o cargas urbanísticas"/>
    <s v="No se esta atendiendo el propósito principal de las funciones para el cargo Técnico Operativo 314-01."/>
    <x v="0"/>
    <x v="0"/>
    <s v="Consuelo Mercedes Russi Suarez - ccrussis1"/>
    <x v="26"/>
    <s v="Vladimiro Alberto Estrada Moncayo - pvestrad1"/>
    <s v="Claudia Amparo Montes Carranza - ccmontes1"/>
    <d v="2017-09-01T00:00:00"/>
    <x v="111"/>
    <n v="100"/>
  </r>
  <r>
    <s v="Accion_994"/>
    <s v="Actualización del procedimiento PR-GF-01, a nivel del Sistema Integrado de Gestión, con el debido acompañamiento de la Oficina Asesora de Planeación."/>
    <s v="El Procedimiento PR-GF-01, Administración del fondo para el pago compensatorio de parqueaderos o estacionamientos esta desactualizado."/>
    <x v="0"/>
    <x v="0"/>
    <s v="Consuelo Mercedes Russi Suarez - ccrussis1"/>
    <x v="26"/>
    <s v="Vladimiro Alberto Estrada Moncayo - pvestrad1"/>
    <s v="Jhon Fredy Ramirez Forero - cjramire7"/>
    <d v="2017-09-01T00:00:00"/>
    <x v="66"/>
    <n v="100"/>
  </r>
  <r>
    <s v="Accion_995"/>
    <s v="Realizar en coordinación con la Administradora de trámites y servicios, perteneciente a la Oficina de Atención al Ciudadano, la revisión y/o actualización de la información de la guía de trámites y servicios."/>
    <s v="Desactualización en la página WEB, guía de trámites y servicios respecto dela información para envío de información por correo, así como la extensión de consulta."/>
    <x v="0"/>
    <x v="0"/>
    <s v="Consuelo Mercedes Russi Suarez - ccrussis1"/>
    <x v="26"/>
    <s v="Vladimiro Alberto Estrada Moncayo - pvestrad1"/>
    <s v="Claudia Amparo Montes Carranza - ccmontes1"/>
    <d v="2017-09-01T00:00:00"/>
    <x v="23"/>
    <n v="100"/>
  </r>
  <r>
    <s v="Accion_996"/>
    <s v="¡Actualización del procedimiento PR-GF-01, a nivel del Sistema Integrado de Gestión, con el debido acompañamiento de la Oficina Asesora de Planeación"/>
    <s v="Desactualización del formato &quot;Chequeo para la liquidación del valor a compensar por cupos de estacionamiento&quot;."/>
    <x v="0"/>
    <x v="0"/>
    <s v="Consuelo Mercedes Russi Suarez - ccrussis1"/>
    <x v="26"/>
    <s v="Vladimiro Alberto Estrada Moncayo - pvestrad1"/>
    <s v="Jhon Fredy Ramirez Forero - cjramire7"/>
    <d v="2017-09-01T00:00:00"/>
    <x v="66"/>
    <n v="100"/>
  </r>
  <r>
    <s v="Accion_997"/>
    <s v="Levantamiento y formalización del procedimiento para la liquidación de la compensación en dinero por concepto de obligaciones urbanísticas, a nivel del Sistema Integrado de Gestión, con el debido acompañamiento de la Oficina Asesora de Planeación."/>
    <s v="Formatos utilizados para la liquidación del valor a compensar por concepto de cargas urbanísitcas no han sido formalizados en el SIG."/>
    <x v="0"/>
    <x v="0"/>
    <s v="Consuelo Mercedes Russi Suarez - ccrussis1"/>
    <x v="26"/>
    <s v="Vladimiro Alberto Estrada Moncayo - pvestrad1"/>
    <s v="Jhon Fredy Ramirez Forero - cjramire7"/>
    <d v="2017-09-01T00:00:00"/>
    <x v="87"/>
    <n v="100"/>
  </r>
  <r>
    <s v="Accion_998"/>
    <s v="Regularizar el envío de la información sobre recaudo del Fondo Compensatorio de Estacionamientos, por concepto de la liquidación de compensación por estacionamientos o parqueaderos y de compensación por obligaciones urbanísticas, a la Secretaría Distrital de Planeación."/>
    <s v="No se observan comunicaciones mensuales a la Secretaría Distrital de Planeación para reportar el recaudo efectuado por el fondo compensatorio administrado por el IDU."/>
    <x v="0"/>
    <x v="0"/>
    <s v="Consuelo Mercedes Russi Suarez - ccrussis1"/>
    <x v="26"/>
    <s v="Vladimiro Alberto Estrada Moncayo - pvestrad1"/>
    <s v="Jhon Fredy Ramirez Forero - cjramire7"/>
    <d v="2017-09-01T00:00:00"/>
    <x v="66"/>
    <n v="100"/>
  </r>
  <r>
    <s v="Accion_999"/>
    <s v="Enviar de manera mensual comunicación a las Curadurías"/>
    <s v="Se observan comunicaciones dirigidas a las Curadurías con información de varios meses."/>
    <x v="0"/>
    <x v="0"/>
    <s v="Consuelo Mercedes Russi Suarez - ccrussis1"/>
    <x v="26"/>
    <s v="Vladimiro Alberto Estrada Moncayo - pvestrad1"/>
    <s v="Jhon Fredy Ramirez Forero - cjramire7"/>
    <d v="2017-09-01T00:00:00"/>
    <x v="66"/>
    <n v="100"/>
  </r>
  <r>
    <s v="Accion_1000"/>
    <s v="Implementar mecanismos que agilicen la suscripción y legalización de las actas"/>
    <s v="FALTA DE SUSCRIPCION DE LAS ACTAS DEL COMITE"/>
    <x v="0"/>
    <x v="0"/>
    <s v="Erika Maria Stipanovic Venegas - pestipan1"/>
    <x v="11"/>
    <s v="Maria Del Pilar Grajales Restrepo - pmgrajal1"/>
    <s v="Gemma Edith Lozano Ramirez - cglozano2"/>
    <d v="2017-09-01T00:00:00"/>
    <x v="105"/>
    <n v="100"/>
  </r>
  <r>
    <s v="Accion_1001"/>
    <s v="Proyectar comunicación a SGI, que permita dilucidar si efectivamente existió o no sesión del Comité Predial del 27 de julio de 2016."/>
    <s v="AUSENCIA DE ACTA DE COMITÉ DE PREDIOS"/>
    <x v="0"/>
    <x v="0"/>
    <s v="Erika Maria Stipanovic Venegas - pestipan1"/>
    <x v="11"/>
    <s v="Maria Del Pilar Grajales Restrepo - pmgrajal1"/>
    <s v="Gemma Edith Lozano Ramirez - cglozano2"/>
    <d v="2017-09-19T00:00:00"/>
    <x v="105"/>
    <n v="100"/>
  </r>
  <r>
    <s v="Accion_1002"/>
    <s v="Memorando a la DTP con la retroalimentación frente a las oportunidades de mejora encontradas en el contrato 935-2016 para aplicarlas en la estructuración de futuros procesos de esta índole."/>
    <s v="CRONOGRAMA DE OBRA REAL Y BIEN DETALLADO"/>
    <x v="0"/>
    <x v="0"/>
    <s v="Fabio Luis Ayala Rodriguez - pfayalar1"/>
    <x v="29"/>
    <s v="Angela Patricia Ahumada Manjarres - paahumad1"/>
    <s v="Melva Marlen Zuluaga Cardenas - pmzuluag2"/>
    <d v="2017-08-11T00:00:00"/>
    <x v="114"/>
    <n v="100"/>
  </r>
  <r>
    <s v="Accion_1003"/>
    <s v="Enviar apremio a la interventoría por el retraso en la entrega de informes semanales y mensuales en el plazo y con la calidad requeridos"/>
    <s v="CONTENIDO DE INFORMES SEMANALES Y MENSUALES"/>
    <x v="0"/>
    <x v="0"/>
    <s v="Fabio Luis Ayala Rodriguez - pfayalar1"/>
    <x v="29"/>
    <s v="Angela Patricia Ahumada Manjarres - paahumad1"/>
    <s v="Melva Marlen Zuluaga Cardenas - pmzuluag2"/>
    <d v="2017-08-11T00:00:00"/>
    <x v="119"/>
    <n v="100"/>
  </r>
  <r>
    <s v="Accion_1004"/>
    <s v="Requerir a la interventoría para que garantice la implementación de los programas ofertados en los documentos PIPMA y lo exigido contractualmente."/>
    <s v="CORRECCION DE ASPECTOS OBSERVADOS EN OBRA"/>
    <x v="0"/>
    <x v="0"/>
    <s v="Fabio Luis Ayala Rodriguez - pfayalar1"/>
    <x v="29"/>
    <s v="Angela Patricia Ahumada Manjarres - paahumad1"/>
    <s v="Melva Marlen Zuluaga Cardenas - pmzuluag2"/>
    <d v="2017-09-19T00:00:00"/>
    <x v="114"/>
    <n v="100"/>
  </r>
  <r>
    <s v="Accion_1005"/>
    <s v="Programar alertas anticipadas, con el fin de hacer seguimiento constante"/>
    <s v="PUBLICACIÓN DOCUMENTOS DE ADJUDICACIÓN"/>
    <x v="0"/>
    <x v="0"/>
    <s v="Erika Maria Stipanovic Venegas - pestipan1"/>
    <x v="25"/>
    <s v="Ferney Baquero Figueredo - pfbaquer1"/>
    <s v="Sayda Yolanda Ochica Vargas - psochica1"/>
    <d v="2017-09-07T00:00:00"/>
    <x v="87"/>
    <n v="100"/>
  </r>
  <r>
    <s v="Accion_1006"/>
    <s v="El área de correspondencia incluirá dentro de sus recorridos diarios de la sede de la Calle 22, recogida en Sala de Consulta de los documentos y anexos allegados al correo licitaciones@idu.gov.co, que requieran ser radicados. Por parte de la DTPS se asignará una persona de Sala de Consulta para hacer entrega de los documentos y manejo de la planilla de control. Los correos quedarán radicados el mismo día de entrega, excepto los que lleguen con posterioridad al último recorrido."/>
    <s v="GESTION DOCUMENTAL A TRAVÉS DEL SISTEMA ORFEO"/>
    <x v="0"/>
    <x v="0"/>
    <s v="Erika Maria Stipanovic Venegas - pestipan1"/>
    <x v="25"/>
    <s v="Ferney Baquero Figueredo - pfbaquer1"/>
    <s v="Sayda Yolanda Ochica Vargas - psochica1"/>
    <d v="2017-09-07T00:00:00"/>
    <x v="87"/>
    <n v="100"/>
  </r>
  <r>
    <s v="Accion_1007"/>
    <s v="Socialización de la guía de seguimiento a la gestión (reporte, reprogramación, acciones preventivas/correctivas y elaboración de indicadores"/>
    <s v="Indicadores con baja ejecución"/>
    <x v="2"/>
    <x v="0"/>
    <s v="Nohra Lucia Forero Cespedes - cnforero2"/>
    <x v="2"/>
    <s v="Isauro Cabrera Vega - picabrer1"/>
    <s v="Paula Juliana Serrano Serrano - cpserran1"/>
    <d v="2016-11-15T00:00:00"/>
    <x v="46"/>
    <n v="100"/>
  </r>
  <r>
    <s v="Accion_1008"/>
    <s v="Incluir en la caracterización de indicadores de los meses de Noviembre y Diciembre de 2016 y siguientes con atrasos inferiores al 75% el registro de la acción correctiva o Preventiva."/>
    <s v="Indicadores con baja ejecución"/>
    <x v="2"/>
    <x v="0"/>
    <s v="Nohra Lucia Forero Cespedes - cnforero2"/>
    <x v="2"/>
    <s v="Isauro Cabrera Vega - picabrer1"/>
    <s v="Paula Juliana Serrano Serrano - cpserran1"/>
    <d v="2016-10-19T00:00:00"/>
    <x v="120"/>
    <n v="100"/>
  </r>
  <r>
    <s v="Accion_1009"/>
    <s v="Realizar la solicitud reprogramación de las metas físicas"/>
    <s v="Indicadores con baja ejecución"/>
    <x v="2"/>
    <x v="0"/>
    <s v="Nohra Lucia Forero Cespedes - cnforero2"/>
    <x v="2"/>
    <s v="Isauro Cabrera Vega - picabrer1"/>
    <s v="Paula Juliana Serrano Serrano - cpserran1"/>
    <d v="2016-10-19T00:00:00"/>
    <x v="121"/>
    <n v="100"/>
  </r>
  <r>
    <s v="Accion_1010"/>
    <s v="Solicitar formalmente la reprogramación del indicador transversal de pago de reservas de la STRH de acuerdo las directrices"/>
    <s v="Indicador con Baja Ejecución"/>
    <x v="2"/>
    <x v="0"/>
    <s v="Nohra Lucia Forero Cespedes - cnforero2"/>
    <x v="2"/>
    <s v="Isauro Cabrera Vega - picabrer1"/>
    <s v="Paula Juliana Serrano Serrano - cpserran1"/>
    <d v="2016-10-11T00:00:00"/>
    <x v="20"/>
    <n v="100"/>
  </r>
  <r>
    <s v="Accion_1011"/>
    <s v="Ajustar la política operacional para identificar acciones preventivas, correctivas o correcciones frente a tendencia de incumplimiento (Dos o más periodos incumpliendo)."/>
    <s v="Toma de Acciones Correctivas y Correcciones"/>
    <x v="2"/>
    <x v="0"/>
    <s v="Nohra Lucia Forero Cespedes - cnforero2"/>
    <x v="2"/>
    <s v="Isauro Cabrera Vega - picabrer1"/>
    <s v="Paula Juliana Serrano Serrano - cpserran1"/>
    <d v="2017-02-01T00:00:00"/>
    <x v="122"/>
    <n v="100"/>
  </r>
  <r>
    <s v="Accion_1012"/>
    <s v="Realizar reunión con los asesores de OAP para aclarar pautas de realimentación a las áreas sobre indicadores."/>
    <s v="Toma de Acciones Correctivas y Correcciones"/>
    <x v="2"/>
    <x v="0"/>
    <s v="Nohra Lucia Forero Cespedes - cnforero2"/>
    <x v="2"/>
    <s v="Isauro Cabrera Vega - picabrer1"/>
    <s v="Paula Juliana Serrano Serrano - cpserran1"/>
    <d v="2016-12-01T00:00:00"/>
    <x v="33"/>
    <n v="100"/>
  </r>
  <r>
    <s v="Accion_1013"/>
    <s v="Documentar las buenas prácticas en el ejercicio de las funciones de la OAP para el seguimiento de indicadores."/>
    <s v="Toma de Acciones Correctivas y Correcciones"/>
    <x v="2"/>
    <x v="0"/>
    <s v="Nohra Lucia Forero Cespedes - cnforero2"/>
    <x v="2"/>
    <s v="Isauro Cabrera Vega - picabrer1"/>
    <s v="Paula Juliana Serrano Serrano - cpserran1"/>
    <d v="2017-02-17T00:00:00"/>
    <x v="122"/>
    <n v="100"/>
  </r>
  <r>
    <s v="Accion_1014"/>
    <s v="Preparar curso virtual de gestión de indicadores"/>
    <s v="Toma de Acciones Correctivas y Correcciones"/>
    <x v="2"/>
    <x v="0"/>
    <s v="Nohra Lucia Forero Cespedes - cnforero2"/>
    <x v="2"/>
    <s v="Isauro Cabrera Vega - picabrer1"/>
    <s v="Paula Juliana Serrano Serrano - cpserran1"/>
    <d v="2017-02-01T00:00:00"/>
    <x v="72"/>
    <n v="100"/>
  </r>
  <r>
    <s v="Accion_1015"/>
    <s v="Modificar el procedimiento PR-GC-05 SUSCRIPCION DE CONTRATOS DERIVADOS DE PROCESOS DE SELECCIÓN"/>
    <s v="CORRECCIONES SUCESIVAS DE GARANTIAS"/>
    <x v="4"/>
    <x v="0"/>
    <s v="Erika Maria Stipanovic Venegas - pestipan1"/>
    <x v="6"/>
    <s v="Ivan Abelardo Sarmiento Galvis - pisarmie1"/>
    <s v="Johana Paola Lamilla Sanchez - cjlamill1"/>
    <d v="2017-10-04T00:00:00"/>
    <x v="123"/>
    <m/>
  </r>
  <r>
    <s v="Accion_1016"/>
    <s v="Realizar mesas de trabajo al interior de la DTM y sus subdirecciones para identificar la normatividad técnica de los documentos del proceso de conservación."/>
    <s v="NORMOGRAMA"/>
    <x v="0"/>
    <x v="0"/>
    <s v="Fabio Luis Ayala Rodriguez - pfayalar1"/>
    <x v="27"/>
    <s v="Luis Ernesto Bernal Rivera - plbernal1"/>
    <s v="Laura Patricia Otero Duran - ploterod1"/>
    <d v="2017-10-31T00:00:00"/>
    <x v="124"/>
    <n v="100"/>
  </r>
  <r>
    <s v="Accion_1017"/>
    <s v="Una vez concluidas las mesas de trabajo entre DTM enviar memorando a SGJ para revisar la pertinencia y aplicación de las normas allí citadas."/>
    <s v="NORMOGRAMA"/>
    <x v="0"/>
    <x v="0"/>
    <s v="Fabio Luis Ayala Rodriguez - pfayalar1"/>
    <x v="27"/>
    <s v="Luis Ernesto Bernal Rivera - plbernal1"/>
    <s v="Laura Patricia Otero Duran - ploterod1"/>
    <d v="2017-10-31T00:00:00"/>
    <x v="113"/>
    <n v="100"/>
  </r>
  <r>
    <s v="Accion_1018"/>
    <s v="Una vez concluidas las mesas de trabajo y obtenida respuesta de la SGJ se enviará memorando a la OAP para actualización del marco jurídico de los documentos del proceso de conservación."/>
    <s v="NORMOGRAMA"/>
    <x v="2"/>
    <x v="0"/>
    <s v="Fabio Luis Ayala Rodriguez - pfayalar1"/>
    <x v="27"/>
    <s v="Luis Ernesto Bernal Rivera - plbernal1"/>
    <s v="Laura Patricia Otero Duran - ploterod1"/>
    <d v="2017-10-31T00:00:00"/>
    <x v="125"/>
    <n v="100"/>
  </r>
  <r>
    <s v="Accion_1019"/>
    <s v="Realizar la contratación para la elaboración del Sistema Integrado de Conservación"/>
    <s v="Equipos de control"/>
    <x v="2"/>
    <x v="0"/>
    <s v="Yully Maritza Montenegro Suarez - cymonten1"/>
    <x v="0"/>
    <s v="Gloria Patricia Castano Echeverry - pgcastan1"/>
    <s v="Jhoan Estiven Matallana Torres - cjmatall1"/>
    <d v="2017-11-01T00:00:00"/>
    <x v="126"/>
    <n v="100"/>
  </r>
  <r>
    <s v="Accion_1020"/>
    <s v="Solicitar a la OAP se realice una sensibilización a los contratistas vinculados al archivo y correspondencia mediante outsourcing, sobre los lineamientos del IDU en los temas de SST y Gestión Ambiental"/>
    <s v="Sensibilización SST - Ambiental Outsourcing"/>
    <x v="0"/>
    <x v="0"/>
    <s v="Yully Maritza Montenegro Suarez - cymonten1"/>
    <x v="0"/>
    <s v="Gloria Patricia Castano Echeverry - pgcastan1"/>
    <s v="Jhoan Estiven Matallana Torres - cjmatall1"/>
    <d v="2017-10-17T00:00:00"/>
    <x v="85"/>
    <n v="100"/>
  </r>
  <r>
    <s v="Accion_1021"/>
    <s v="Actualizar el normograma del proceso de Gestión Documental"/>
    <s v="Control de documentos"/>
    <x v="0"/>
    <x v="0"/>
    <s v="Yully Maritza Montenegro Suarez - cymonten1"/>
    <x v="0"/>
    <s v="Gloria Patricia Castano Echeverry - pgcastan1"/>
    <s v="Jhoan Estiven Matallana Torres - cjmatall1"/>
    <d v="2017-10-17T00:00:00"/>
    <x v="127"/>
    <n v="100"/>
  </r>
  <r>
    <s v="Accion_1022"/>
    <s v="Realizar la solicitud a la OAP para derogar el procedimiento PR-GAF-063"/>
    <s v="Control de documentos"/>
    <x v="0"/>
    <x v="0"/>
    <s v="Yully Maritza Montenegro Suarez - cymonten1"/>
    <x v="0"/>
    <s v="Gloria Patricia Castano Echeverry - pgcastan1"/>
    <s v="Jhoan Estiven Matallana Torres - cjmatall1"/>
    <d v="2017-10-17T00:00:00"/>
    <x v="127"/>
    <n v="100"/>
  </r>
  <r>
    <s v="Accion_1023"/>
    <s v="Actualizar el Programa de Gestión Documental y su cronograma"/>
    <s v="Control de documentos"/>
    <x v="0"/>
    <x v="0"/>
    <s v="Yully Maritza Montenegro Suarez - cymonten1"/>
    <x v="0"/>
    <s v="Gloria Patricia Castano Echeverry - pgcastan1"/>
    <s v="Jhoan Estiven Matallana Torres - cjmatall1"/>
    <d v="2017-11-01T00:00:00"/>
    <x v="85"/>
    <n v="100"/>
  </r>
  <r>
    <s v="Accion_1024"/>
    <s v="Establecer un mecanismo para controlar el acceso de personas al Centro de Documentación"/>
    <s v="Acceso a las instalaciones"/>
    <x v="0"/>
    <x v="0"/>
    <s v="Yully Maritza Montenegro Suarez - cymonten1"/>
    <x v="0"/>
    <s v="Gloria Patricia Castano Echeverry - pgcastan1"/>
    <s v="Jhoan Estiven Matallana Torres - cjmatall1"/>
    <d v="2017-10-01T00:00:00"/>
    <x v="115"/>
    <n v="100"/>
  </r>
  <r>
    <s v="Accion_1025"/>
    <s v="Solicitar a la STRT que aclare el alcance, próposito, responsabilidad de la STRH y periodicidad del Control A.7.3.1. que establece el documento FO-TH-27, así como, el formato a utilizar para los acuerdos de seguridad de la información. De otra parte, solicitar que se involucre a la STRH en las mesas de trabajo que trate temas de administración de personal."/>
    <s v="Clausula de confidencialidad"/>
    <x v="1"/>
    <x v="0"/>
    <s v="Yully Maritza Montenegro Suarez - cymonten1"/>
    <x v="5"/>
    <s v="Jorge Enrique Sepulveda Afanador - pjsepulv1"/>
    <s v="Jorge Enrique Sepulveda Afanador - pjsepulv1"/>
    <d v="2017-10-10T00:00:00"/>
    <x v="85"/>
    <n v="100"/>
  </r>
  <r>
    <s v="Accion_1026"/>
    <s v="Solicitar a la DTAF y a la SGGC se analice la pertinencia de modificar el Acuerdo 002 de 2009 en lo relacionado con la selección de contratistas y el Plan de Contratación, dado que actualmente no es responsabilidad de la STRH"/>
    <s v="Validación competencias personal contratista"/>
    <x v="2"/>
    <x v="0"/>
    <s v="Yully Maritza Montenegro Suarez - cymonten1"/>
    <x v="5"/>
    <s v="Jorge Enrique Sepulveda Afanador - pjsepulv1"/>
    <s v="Jorge Enrique Sepulveda Afanador - pjsepulv1"/>
    <d v="2017-10-10T00:00:00"/>
    <x v="85"/>
    <n v="100"/>
  </r>
  <r>
    <s v="Accion_1027"/>
    <s v="Modificar el Instructivo IN-TH-06, en lo referente a la periodicidad de las reinducciones de acuerdo a lo que se establezca en al PIC"/>
    <s v="Reinducciones PIC"/>
    <x v="0"/>
    <x v="0"/>
    <s v="Yully Maritza Montenegro Suarez - cymonten1"/>
    <x v="5"/>
    <s v="Jorge Enrique Sepulveda Afanador - pjsepulv1"/>
    <s v="Jorge Enrique Sepulveda Afanador - pjsepulv1"/>
    <d v="2017-10-10T00:00:00"/>
    <x v="66"/>
    <n v="100"/>
  </r>
  <r>
    <s v="Accion_1028"/>
    <s v="Actualizar documento CPEO01_CARACTERIZACION_PROCESOS_EJECUCION_OBRAS_V_2"/>
    <s v="Actualización Caracterización proceso de Ejecución de Obra"/>
    <x v="2"/>
    <x v="0"/>
    <s v="Diego Fernando Aparicio Fuentes - pdaparic1"/>
    <x v="17"/>
    <s v="Cesar Augusto Reyes Riano (e) - tppcreyesr1"/>
    <s v="Habib Leonardo Mejia Rivera - chmejiar1"/>
    <d v="2017-10-13T00:00:00"/>
    <x v="128"/>
    <n v="100"/>
  </r>
  <r>
    <s v="Accion_1029"/>
    <s v="Realizar reunión con el acompañamiento de la OAP y la participación de los Subdirectores Generales de la SGDU y la SGI para revisar el alcance estratégico del proceso y analizar el personal requerido para la actualización de documentos del proceso."/>
    <s v="Debilidades en la determinación de los criterios y métodos necesarios para asegurarse de que tanto la operación, como el control del proceso sean eficaces y eficientes,"/>
    <x v="0"/>
    <x v="0"/>
    <s v="Consuelo Mercedes Russi Suarez - ccrussis1"/>
    <x v="13"/>
    <s v="William Orlando Luzardo Triana - pwluzard1"/>
    <s v="Blanca Nubia Penuela Roa - cbpenuel1"/>
    <d v="2017-10-26T00:00:00"/>
    <x v="95"/>
    <n v="100"/>
  </r>
  <r>
    <s v="Accion_1030"/>
    <s v="Revisar, actualizar, modificar y/o retirar, la Guía GU-IN-01 de Intervención de Infraestructura Vial y Espacio Público a Cargo de Terceros."/>
    <s v="Debilidades en la determinación de los criterios y métodos necesarios para asegurarse de que tanto la operación, como el control del proceso sean eficaces y eficientes,"/>
    <x v="5"/>
    <x v="0"/>
    <s v="Consuelo Mercedes Russi Suarez - ccrussis1"/>
    <x v="13"/>
    <s v="William Orlando Luzardo Triana - pwluzard1"/>
    <s v="Blanca Nubia Penuela Roa - cbpenuel1"/>
    <d v="2017-10-26T00:00:00"/>
    <x v="129"/>
    <n v="100"/>
  </r>
  <r>
    <s v="Accion_1031"/>
    <s v="Revisar, actualizar, modificar y/o retirar, la Guía GU-IN-02 de Coordinación IDU, ESP y TIC en proyectos de Infraestructura de Transporte."/>
    <s v="Debilidades en la determinación de los criterios y métodos necesarios para asegurarse de que tanto la operación, como el control del proceso sean eficaces y eficientes,"/>
    <x v="0"/>
    <x v="0"/>
    <s v="Consuelo Mercedes Russi Suarez - ccrussis1"/>
    <x v="13"/>
    <s v="William Orlando Luzardo Triana - pwluzard1"/>
    <s v="Blanca Nubia Penuela Roa - cbpenuel1"/>
    <d v="2017-10-25T00:00:00"/>
    <x v="130"/>
    <n v="100"/>
  </r>
  <r>
    <s v="Accion_1032"/>
    <s v="Revisar, actualizar, modificar y/o retirar, el Instructivo IN-IN-014 de Coordinación de Elaboración, Suscripción Ejecución y Terminación de Convenios y Contratos Interadministrativos."/>
    <s v="Debilidades en la determinación de los criterios y métodos necesarios para asegurarse de que tanto la operación, como el control del proceso sean eficaces y eficientes,"/>
    <x v="5"/>
    <x v="0"/>
    <s v="Consuelo Mercedes Russi Suarez - ccrussis1"/>
    <x v="13"/>
    <s v="William Orlando Luzardo Triana - pwluzard1"/>
    <s v="Blanca Nubia Penuela Roa - cbpenuel1"/>
    <d v="2017-10-26T00:00:00"/>
    <x v="129"/>
    <n v="100"/>
  </r>
  <r>
    <s v="Accion_1033"/>
    <s v="Revisar, actualizar, modificar y/o retirar, el Procedimiento 2-GPM-TM-3-3.6 de Gestión de Certificados de Disponibilidad Presupuestal para Proyectos Transmilenio."/>
    <s v="Debilidades en la determinación de los criterios y métodos necesarios para asegurarse de que tanto la operación, como el control del proceso sean eficaces y eficientes,"/>
    <x v="0"/>
    <x v="0"/>
    <s v="Consuelo Mercedes Russi Suarez - ccrussis1"/>
    <x v="7"/>
    <s v="Edgar Francisco Uribe Ramos - peuriber1"/>
    <s v="Claudia Ximena Moya Hederich - ccmoyahe1"/>
    <d v="2017-10-26T00:00:00"/>
    <x v="131"/>
    <n v="100"/>
  </r>
  <r>
    <s v="Accion_1034"/>
    <s v="Revisar, actualizar, modificar y/o retirar, el Instructivo IN-IN-01 de Coordinación de Convenios Interadministrativos para Intervención de la Infraestructura Vial y Espacio Público."/>
    <s v="Debilidades en la determinación de los criterios y métodos necesarios para asegurarse de que tanto la operación, como el control del proceso sean eficaces y eficientes,"/>
    <x v="0"/>
    <x v="0"/>
    <s v="Consuelo Mercedes Russi Suarez - ccrussis1"/>
    <x v="7"/>
    <s v="Edgar Francisco Uribe Ramos - peuriber1"/>
    <s v="Claudia Ximena Moya Hederich - ccmoyahe1"/>
    <d v="2017-10-26T00:00:00"/>
    <x v="131"/>
    <n v="100"/>
  </r>
  <r>
    <s v="Accion_1035"/>
    <s v="Revisar, ajustar y/o actualizar el marco normativo contemplado en el normograma frente a lo establecido en los procedimientos, guías e instructivos asociados al proceso, con la participación del equipo de personal de la SGDU y SGI que interviene en el proceso."/>
    <s v="Revisión del marco normativo"/>
    <x v="0"/>
    <x v="0"/>
    <s v="Consuelo Mercedes Russi Suarez - ccrussis1"/>
    <x v="13"/>
    <s v="William Orlando Luzardo Triana - pwluzard1"/>
    <s v="Blanca Nubia Penuela Roa - cbpenuel1"/>
    <d v="2017-10-26T00:00:00"/>
    <x v="66"/>
    <n v="100"/>
  </r>
  <r>
    <s v="Accion_1036"/>
    <s v="Remitir a la SGJ, el normograma ajustado y/o actualizado para su revisión, visto bueno y posterior publicación en la intranet - mapa de procesos."/>
    <s v="Revisión del marco normativo"/>
    <x v="0"/>
    <x v="0"/>
    <s v="Consuelo Mercedes Russi Suarez - ccrussis1"/>
    <x v="13"/>
    <s v="William Orlando Luzardo Triana - pwluzard1"/>
    <s v="Blanca Nubia Penuela Roa - cbpenuel1"/>
    <d v="2017-10-26T00:00:00"/>
    <x v="66"/>
    <n v="100"/>
  </r>
  <r>
    <s v="Accion_1037"/>
    <s v="Solicitar socialización sobre el manejo de archivos físicos y magnéticos a la Subdirección Técnica de Recursos Físicos y a la Subdirección Técnica de Recursos Tecnológicos."/>
    <s v="No conformidad numeral 4.2.4 control de registros"/>
    <x v="2"/>
    <x v="0"/>
    <s v="Fernando Garavito Guerra - pfgaravi1"/>
    <x v="28"/>
    <s v="Joanny Camelo Yepez - pjcamelo1"/>
    <s v="Sandra Yazmin Espinosa Valbuena - csespino1"/>
    <d v="2017-10-16T00:00:00"/>
    <x v="66"/>
    <n v="100"/>
  </r>
  <r>
    <s v="Accion_1038"/>
    <s v="Solicitar revisión de ajuste a las tablas de retención documental de la DTE a la Subdirección Técnica de Recursos Físicos STRF"/>
    <s v="No conformidad numeral 4.2.4 control de registros"/>
    <x v="2"/>
    <x v="0"/>
    <s v="Fernando Garavito Guerra - pfgaravi1"/>
    <x v="28"/>
    <s v="Joanny Camelo Yepez - pjcamelo1"/>
    <s v="Sandra Yazmin Espinosa Valbuena - csespino1"/>
    <d v="2017-10-16T00:00:00"/>
    <x v="66"/>
    <n v="100"/>
  </r>
  <r>
    <s v="Accion_1039"/>
    <s v="Actualizar la caracterización del proceso de Gestión Social y Participación Ciudadana"/>
    <s v="Documentación desactualizada"/>
    <x v="2"/>
    <x v="0"/>
    <s v="Camilo Oswaldo Barajas Sierra - pcbaraja1"/>
    <x v="12"/>
    <s v="Luisa Fernanda Aguilar Peña - plaguila2"/>
    <s v="Luisa Fernanda Aguilar Peña - plaguila2"/>
    <d v="2017-10-01T00:00:00"/>
    <x v="66"/>
    <n v="100"/>
  </r>
  <r>
    <s v="Accion_1040"/>
    <s v="Construir dos procedimientos de Gestión Social, uno para la etapa de Factibilidad y Estudios y Diseños y otro para las etapas de Construcción y Mantenimiento"/>
    <s v="Documentación desactualizada"/>
    <x v="2"/>
    <x v="0"/>
    <s v="Camilo Oswaldo Barajas Sierra - pcbaraja1"/>
    <x v="12"/>
    <s v="Luisa Fernanda Aguilar Peña - plaguila2"/>
    <s v="Luisa Fernanda Aguilar Peña - plaguila2"/>
    <d v="2017-10-01T00:00:00"/>
    <x v="132"/>
    <n v="100"/>
  </r>
  <r>
    <s v="Accion_1041"/>
    <s v="Actualizar la cartilla de trámites y servicios y publicar versión actualizada en intranet e internet"/>
    <s v="Documentación desactualizada"/>
    <x v="2"/>
    <x v="0"/>
    <s v="Camilo Oswaldo Barajas Sierra - pcbaraja1"/>
    <x v="12"/>
    <s v="Luisa Fernanda Aguilar Peña - plaguila2"/>
    <s v="Luisa Fernanda Aguilar Peña - plaguila2"/>
    <d v="2017-10-01T00:00:00"/>
    <x v="85"/>
    <n v="100"/>
  </r>
  <r>
    <s v="Accion_1042"/>
    <s v="Solicitar a OAP la publicación en intranet del seguimiento al plan de tratamiento de riesgos remitido el 6 de septiembre por correo electrónico."/>
    <s v="Planes de tratamiento sin actualizar"/>
    <x v="2"/>
    <x v="0"/>
    <s v="Camilo Oswaldo Barajas Sierra - pcbaraja1"/>
    <x v="12"/>
    <s v="Luisa Fernanda Aguilar Peña - plaguila2"/>
    <s v="Luisa Fernanda Aguilar Peña - plaguila2"/>
    <d v="2017-10-01T00:00:00"/>
    <x v="85"/>
    <n v="100"/>
  </r>
  <r>
    <s v="Accion_1043"/>
    <s v="Revisar en su totalidad el procedimiento &quot;PR-CI-01 Aplicación de la Garantía Única en su Amparo Estabilidad y Calidad de contratos de obra&quot;, a fin de actualizar el marco normativo e identificar si requiere alguna modificación adicional."/>
    <s v="CAMBIOS EN LA NORMATIVIDAD DEL PROCEDIMIENTO"/>
    <x v="0"/>
    <x v="0"/>
    <s v="Fabio Luis Ayala Rodriguez - pfayalar1"/>
    <x v="24"/>
    <s v="Ricardo Andres Mosquera Noguera - prmosque1"/>
    <s v="Pilar Perez Mesa - cpperezm1"/>
    <d v="2017-10-30T00:00:00"/>
    <x v="124"/>
    <n v="100"/>
  </r>
  <r>
    <s v="Accion_1044"/>
    <s v="Actualizar el procedimiento PRPE03 DIRECCIONAMIENTO_ESTRATÉGICO, para incluir la consolidación final de un informe y su respectiva socialización"/>
    <s v="Seguimiento Plataforma Estratégica"/>
    <x v="2"/>
    <x v="0"/>
    <s v="Yully Maritza Montenegro Suarez - cymonten1"/>
    <x v="2"/>
    <s v="Isauro Cabrera Vega - picabrer1"/>
    <s v="Paula Juliana Serrano Serrano - cpserran1"/>
    <d v="2017-11-30T00:00:00"/>
    <x v="113"/>
    <n v="100"/>
  </r>
  <r>
    <s v="Accion_1045"/>
    <s v="1. Sensbilización de los cambios mas relevantes en la metodología de riesgos."/>
    <s v="Metodología Gestión de Riesgos"/>
    <x v="2"/>
    <x v="0"/>
    <s v="Yully Maritza Montenegro Suarez - cymonten1"/>
    <x v="2"/>
    <s v="Isauro Cabrera Vega - picabrer1"/>
    <s v="Paula Juliana Serrano Serrano - cpserran1"/>
    <d v="2018-02-01T00:00:00"/>
    <x v="113"/>
    <n v="100"/>
  </r>
  <r>
    <s v="Accion_1046"/>
    <s v="2. Revisión de los instrumentos asociados a la descripción de los controles de los riesgos y si es pertinente realizar los ajustes a la metodología."/>
    <s v="Metodología Gestión de Riesgos"/>
    <x v="2"/>
    <x v="0"/>
    <s v="Yully Maritza Montenegro Suarez - cymonten1"/>
    <x v="2"/>
    <s v="Isauro Cabrera Vega - picabrer1"/>
    <s v="Paula Juliana Serrano Serrano - cpserran1"/>
    <d v="2018-02-01T00:00:00"/>
    <x v="113"/>
    <n v="100"/>
  </r>
  <r>
    <s v="Accion_1047"/>
    <s v="Informar por Memorando al a DTGC, la necesidad de incluir para los contratos como el mencionado en este hallazgo, para que se incluya como clausula general, lo relacionado como Acuerdos de confidencialidad."/>
    <s v="Acuerdos de Confidencialidad"/>
    <x v="2"/>
    <x v="0"/>
    <s v="Yully Maritza Montenegro Suarez - cymonten1"/>
    <x v="2"/>
    <s v="Isauro Cabrera Vega - picabrer1"/>
    <s v="Paula Juliana Serrano Serrano - cpserran1"/>
    <d v="2017-11-01T00:00:00"/>
    <x v="85"/>
    <n v="100"/>
  </r>
  <r>
    <s v="Accion_1048"/>
    <s v="1. Inclusión en el normograma de las normas asociadas al PDD, estatuto de Planeación, presupuesto, resolución manual de riesgos, conforme al hallazgo de la auditoría."/>
    <s v="Control de Documentos"/>
    <x v="1"/>
    <x v="0"/>
    <s v="Yully Maritza Montenegro Suarez - cymonten1"/>
    <x v="2"/>
    <s v="Isauro Cabrera Vega - picabrer1"/>
    <s v="Paula Juliana Serrano Serrano - cpserran1"/>
    <d v="2017-11-01T00:00:00"/>
    <x v="104"/>
    <n v="100"/>
  </r>
  <r>
    <s v="Accion_1049"/>
    <s v="2. Se realizó el retiro de la Matriz de riesgos desactualizada en el mes de septiembre de 2017. Actualizar en la intranet periódicamente las matrices de riesgos conforme a los cambios que se presentan en las mismas."/>
    <s v="Control de Documentos"/>
    <x v="2"/>
    <x v="0"/>
    <s v="Yully Maritza Montenegro Suarez - cymonten1"/>
    <x v="2"/>
    <s v="Isauro Cabrera Vega - picabrer1"/>
    <s v="Paula Juliana Serrano Serrano - cpserran1"/>
    <d v="2017-11-01T00:00:00"/>
    <x v="104"/>
    <n v="100"/>
  </r>
  <r>
    <s v="Accion_1050"/>
    <s v="3. Se realizará sensiblización al profesional contratista que publicó el manual de riesgos para el adecuado registro de las fechas para posteriores actualizaciones de documentos."/>
    <s v="Control de Documentos"/>
    <x v="2"/>
    <x v="0"/>
    <s v="Yully Maritza Montenegro Suarez - cymonten1"/>
    <x v="2"/>
    <s v="Isauro Cabrera Vega - picabrer1"/>
    <s v="Paula Juliana Serrano Serrano - cpserran1"/>
    <d v="2017-11-01T00:00:00"/>
    <x v="104"/>
    <n v="100"/>
  </r>
  <r>
    <s v="Accion_1051"/>
    <s v="1. Elaborar los informes trimestrales de indicadores por dependencia según los criterios de la guía de seguimiento."/>
    <s v="Reporte y seguimiento de indicadores de gestión"/>
    <x v="2"/>
    <x v="0"/>
    <s v="Yully Maritza Montenegro Suarez - cymonten1"/>
    <x v="2"/>
    <s v="Isauro Cabrera Vega - picabrer1"/>
    <s v="Paula Juliana Serrano Serrano - cpserran1"/>
    <d v="2017-11-01T00:00:00"/>
    <x v="113"/>
    <n v="100"/>
  </r>
  <r>
    <s v="Accion_1052"/>
    <s v="2. Sensibilización de la nueva guía de seguimiento a la gestión versión 4.0."/>
    <s v="Reporte y seguimiento de indicadores de gestión"/>
    <x v="2"/>
    <x v="0"/>
    <s v="Yully Maritza Montenegro Suarez - cymonten1"/>
    <x v="2"/>
    <s v="Isauro Cabrera Vega - picabrer1"/>
    <s v="Paula Juliana Serrano Serrano - cpserran1"/>
    <d v="2017-11-01T00:00:00"/>
    <x v="113"/>
    <n v="100"/>
  </r>
  <r>
    <s v="Accion_1053"/>
    <s v="3. Control de las solicitudes de modificación de indicadores y/o metas y las respuestas y decisiones sobre éstas."/>
    <s v="Reporte y seguimiento de indicadores de gestión"/>
    <x v="2"/>
    <x v="0"/>
    <s v="Yully Maritza Montenegro Suarez - cymonten1"/>
    <x v="2"/>
    <s v="Isauro Cabrera Vega - picabrer1"/>
    <s v="Paula Juliana Serrano Serrano - cpserran1"/>
    <d v="2017-11-01T00:00:00"/>
    <x v="113"/>
    <n v="100"/>
  </r>
  <r>
    <s v="Accion_1054"/>
    <s v="Se procederá a realizar una revisión del tiempo mencionado para el inicio de obras que está en el Proyecto de Acuerdo y se realizarán los ajustes necesarios"/>
    <s v="INCONSISTENCIA PLAZO INICIO OBRAS"/>
    <x v="0"/>
    <x v="0"/>
    <s v="Consuelo Mercedes Russi Suarez - ccrussis1"/>
    <x v="20"/>
    <s v="Hernando Arenas Castro - pharenas1"/>
    <s v="Svetlana Jimenez Pulido - csjimene1"/>
    <d v="2017-11-02T00:00:00"/>
    <x v="105"/>
    <n v="100"/>
  </r>
  <r>
    <s v="Accion_1055"/>
    <s v="Se realizará la aclaración técnica de que predios serán exentos de cobro"/>
    <s v="Revisar las exenciones de que trata el artículo 12"/>
    <x v="0"/>
    <x v="0"/>
    <s v="Consuelo Mercedes Russi Suarez - ccrussis1"/>
    <x v="20"/>
    <s v="Hernando Arenas Castro - pharenas1"/>
    <s v="Svetlana Jimenez Pulido - csjimene1"/>
    <d v="2017-11-02T00:00:00"/>
    <x v="105"/>
    <n v="100"/>
  </r>
  <r>
    <s v="Accion_1056"/>
    <s v="Se recomendará al área técnica que los proyectos de obra a ser incluidos en los proyectos de Acuerdo de valorización cuenten con estudios y diseños actualizados"/>
    <s v="Proyectos que como resultado de estudios y diseños generen Costos superiores al monto asignado"/>
    <x v="0"/>
    <x v="0"/>
    <s v="Consuelo Mercedes Russi Suarez - ccrussis1"/>
    <x v="20"/>
    <s v="Hernando Arenas Castro - pharenas1"/>
    <s v="Svetlana Jimenez Pulido - csjimene1"/>
    <d v="2017-11-02T00:00:00"/>
    <x v="105"/>
    <n v="100"/>
  </r>
  <r>
    <s v="Accion_1057"/>
    <s v="Anulación de los casos donde no existe terminación y realizar soporte a sistemas para que sean descargados los procesos que ya tenían la actividad K8."/>
    <s v="Actualización 18 expedientes en estado activo pero con última actuación “PROCESO TERMINADO Y PARA ARCHIVO”"/>
    <x v="0"/>
    <x v="0"/>
    <s v="Consuelo Mercedes Russi Suarez - ccrussis1"/>
    <x v="21"/>
    <s v="Sandra Liliana Saavedra Quevedo - pssaaved1"/>
    <s v="Tatiana Vanessa Mahecha Valenzuela - ctmahech1"/>
    <d v="2017-11-02T00:00:00"/>
    <x v="85"/>
    <n v="100"/>
  </r>
  <r>
    <s v="Accion_1058"/>
    <s v="Se realizará la verificación de los mencionados procesos, y las actuaciones procesales a que haya lugar."/>
    <s v="3.602 Certificados de Deuda emitidos en los años 2010, 2011 y 2012, respecto de los cuales se podría presumir su prescripción en la actual vigencia."/>
    <x v="0"/>
    <x v="0"/>
    <s v="Consuelo Mercedes Russi Suarez - ccrussis1"/>
    <x v="21"/>
    <s v="Sandra Liliana Saavedra Quevedo - pssaaved1"/>
    <s v="Tatiana Vanessa Mahecha Valenzuela - ctmahech1"/>
    <d v="2017-11-02T00:00:00"/>
    <x v="85"/>
    <n v="100"/>
  </r>
  <r>
    <s v="Accion_1059"/>
    <s v="Se realizará la actualización en el aplicativo valoricemos, con las respectivas actividades y así descargar el proceso para su correspondiente envío al archivo de la entidad."/>
    <s v="Expediente 756095, que continúa como responsable de su gestiónla ex-contratista María Isabel Lugo Pulecio"/>
    <x v="0"/>
    <x v="0"/>
    <s v="Consuelo Mercedes Russi Suarez - ccrussis1"/>
    <x v="21"/>
    <s v="Sandra Liliana Saavedra Quevedo - pssaaved1"/>
    <s v="Tatiana Vanessa Mahecha Valenzuela - ctmahech1"/>
    <d v="2017-11-02T00:00:00"/>
    <x v="85"/>
    <n v="100"/>
  </r>
  <r>
    <s v="Accion_1060"/>
    <s v="Una jornada de capacitación en cuanto el manejo de la documentación y el archivo de documentos."/>
    <s v="Almacenamiento, la protección, la recuperación, de los registros"/>
    <x v="0"/>
    <x v="0"/>
    <s v="Consuelo Mercedes Russi Suarez - ccrussis1"/>
    <x v="6"/>
    <s v="Ivan Abelardo Sarmiento Galvis - pisarmie1"/>
    <s v="Johana Paola Lamilla Sanchez - cjlamill1"/>
    <d v="2017-11-01T00:00:00"/>
    <x v="125"/>
    <n v="100"/>
  </r>
  <r>
    <s v="Accion_1061"/>
    <s v="Se trasladará y recomendará la atender la observación a la Subdireccion Técnica de Recursos Tecnológicos."/>
    <s v="En las tareas de la EDT registradas en el sistema ZIPA : Gestión de proyectos, no es claro la realización de pruebas de desempeño sobre el sistema de información Valoricemos."/>
    <x v="0"/>
    <x v="0"/>
    <s v="Consuelo Mercedes Russi Suarez - ccrussis1"/>
    <x v="20"/>
    <s v="Hernando Arenas Castro - pharenas1"/>
    <s v="Svetlana Jimenez Pulido - csjimene1"/>
    <d v="2017-11-02T00:00:00"/>
    <x v="85"/>
    <n v="100"/>
  </r>
  <r>
    <s v="Accion_1062"/>
    <s v="Se tendrá en cuenta la prescripción dentro de la matriz de riesgos del proceso, pero solo cuando dentro del expediente de cobro coactivo no se haya gestionado ninguna actividad procesal tendiente al cobro de la obligación."/>
    <s v="En la matriz de riesgo institucional a septiembre de 2017, no se contempla riesgo asociado a la contingencia que se pueda presentar prescripción de la acción de cobro"/>
    <x v="0"/>
    <x v="0"/>
    <s v="Consuelo Mercedes Russi Suarez - ccrussis1"/>
    <x v="21"/>
    <s v="Sandra Liliana Saavedra Quevedo - pssaaved1"/>
    <s v="Tatiana Vanessa Mahecha Valenzuela - ctmahech1"/>
    <d v="2017-11-02T00:00:00"/>
    <x v="85"/>
    <n v="100"/>
  </r>
  <r>
    <s v="Accion_1063"/>
    <s v="Generar un memorando al líder funcional del proyecto de implementación del Subsistema de Gestión de Seguridad de la Información, solicitando la apertura del aplicativo CHIE para la revisión y actualización del inventarios de activos de información."/>
    <s v="Activos de información"/>
    <x v="1"/>
    <x v="0"/>
    <s v="Yully Maritza Montenegro Suarez - cymonten1"/>
    <x v="20"/>
    <s v="Hernando Arenas Castro - pharenas1"/>
    <s v="Svetlana Jimenez Pulido - csjimene1"/>
    <d v="2017-11-01T00:00:00"/>
    <x v="66"/>
    <n v="100"/>
  </r>
  <r>
    <s v="Accion_1064"/>
    <s v="Solicitar a la STRT una capacitación a los gestores de información de la DTAV, STOP y STJEF, con el fin de recordar y actualizar los conocimientos sobre el tema"/>
    <s v="Activos de información"/>
    <x v="1"/>
    <x v="0"/>
    <s v="Yully Maritza Montenegro Suarez - cymonten1"/>
    <x v="20"/>
    <s v="Hernando Arenas Castro - pharenas1"/>
    <s v="Svetlana Jimenez Pulido - csjimene1"/>
    <d v="2017-11-01T00:00:00"/>
    <x v="66"/>
    <n v="100"/>
  </r>
  <r>
    <s v="Accion_1065"/>
    <s v="Realizar la revisión y actualización del inventario de activos de información registrados en la DTAV, STOP y STJEF"/>
    <s v="Activos de información"/>
    <x v="1"/>
    <x v="0"/>
    <s v="Yully Maritza Montenegro Suarez - cymonten1"/>
    <x v="20"/>
    <s v="Hernando Arenas Castro - pharenas1"/>
    <s v="Svetlana Jimenez Pulido - csjimene1"/>
    <d v="2017-11-01T00:00:00"/>
    <x v="66"/>
    <n v="100"/>
  </r>
  <r>
    <s v="Accion_1066"/>
    <s v="Solicitar mediante memorando a la Subdirección Técnica de Recursos Físicos un espacio adecuado para almacenar las cajas que no sean de uso frecuente en el proceso, así como los expedientes de cobro coactivo necesarios para la gestión."/>
    <s v="Inspección de puestos de trabajo"/>
    <x v="0"/>
    <x v="0"/>
    <s v="Yully Maritza Montenegro Suarez - cymonten1"/>
    <x v="20"/>
    <s v="Hernando Arenas Castro - pharenas1"/>
    <s v="Svetlana Jimenez Pulido - csjimene1"/>
    <d v="2017-11-01T00:00:00"/>
    <x v="66"/>
    <n v="100"/>
  </r>
  <r>
    <s v="Accion_1067"/>
    <s v="Solicitar a la Subdirección de Recursos Humanos una socialización sobre el procedimiento Identificación de peligros, Evaluación, Valoración de Riesgos y determinación de los controles necesarios, con el fin de que los funcionarios y contratistas de a DTAV, STOP y STJEF, conozcan los riesgos de tener objetos que obstaculicen su espacio de trabajo"/>
    <s v="Inspección de puestos de trabajo"/>
    <x v="0"/>
    <x v="0"/>
    <s v="Yully Maritza Montenegro Suarez - cymonten1"/>
    <x v="20"/>
    <s v="Hernando Arenas Castro - pharenas1"/>
    <s v="Svetlana Jimenez Pulido - csjimene1"/>
    <d v="2017-11-01T00:00:00"/>
    <x v="66"/>
    <n v="100"/>
  </r>
  <r>
    <s v="Accion_1068"/>
    <s v="Solicitar a la Dirección Técnica Administrativa y Financiera, la celeridad en los procesos de digitalización de los expedientes de la STJEF"/>
    <s v="Inspección de puestos de trabajo"/>
    <x v="0"/>
    <x v="0"/>
    <s v="Yully Maritza Montenegro Suarez - cymonten1"/>
    <x v="20"/>
    <s v="Hernando Arenas Castro - pharenas1"/>
    <s v="Svetlana Jimenez Pulido - csjimene1"/>
    <d v="2017-11-01T00:00:00"/>
    <x v="66"/>
    <n v="100"/>
  </r>
  <r>
    <s v="Accion_1069"/>
    <s v="Realizar reuniones con los grupos de trabajo del proceso, para que comprendan la importancia de mantener sus espacios en orden y sin obstáculos"/>
    <s v="Inspección de puestos de trabajo"/>
    <x v="0"/>
    <x v="0"/>
    <s v="Yully Maritza Montenegro Suarez - cymonten1"/>
    <x v="20"/>
    <s v="Hernando Arenas Castro - pharenas1"/>
    <s v="Svetlana Jimenez Pulido - csjimene1"/>
    <d v="2017-11-01T00:00:00"/>
    <x v="66"/>
    <n v="100"/>
  </r>
  <r>
    <s v="Accion_1070"/>
    <s v="Realizar revisiones periódicas de los sitios de trabajo, para que se encuentren libres de obstáculos"/>
    <s v="Inspección de puestos de trabajo"/>
    <x v="0"/>
    <x v="0"/>
    <s v="Yully Maritza Montenegro Suarez - cymonten1"/>
    <x v="20"/>
    <s v="Hernando Arenas Castro - pharenas1"/>
    <s v="Svetlana Jimenez Pulido - csjimene1"/>
    <d v="2017-11-01T00:00:00"/>
    <x v="66"/>
    <n v="100"/>
  </r>
  <r>
    <s v="Accion_1071"/>
    <s v="Se trasladará la observación a la STRF mediante memorando y se hará la recomendación de implementar mas elementos de señalización de rutas de evacuación efectivas y señalización reflectiva para las escaleras"/>
    <s v="Señalización"/>
    <x v="1"/>
    <x v="0"/>
    <s v="Yully Maritza Montenegro Suarez - cymonten1"/>
    <x v="20"/>
    <s v="Hernando Arenas Castro - pharenas1"/>
    <s v="Svetlana Jimenez Pulido - csjimene1"/>
    <d v="2017-11-01T00:00:00"/>
    <x v="66"/>
    <n v="100"/>
  </r>
  <r>
    <s v="Accion_1072"/>
    <s v="Realizar un memorando dirigido a la STRF, donde se recomiende la inclusión de la cláusula ambiental en los contratos de bienes y servicios"/>
    <s v="Incumplimiento Plan de Acción"/>
    <x v="2"/>
    <x v="0"/>
    <s v="Nohra Lucia Forero Cespedes - cnforero2"/>
    <x v="2"/>
    <s v="Isauro Cabrera Vega - picabrer1"/>
    <s v="Paula Juliana Serrano Serrano - cpserran1"/>
    <d v="2017-10-02T00:00:00"/>
    <x v="133"/>
    <n v="100"/>
  </r>
  <r>
    <s v="Accion_1073"/>
    <s v="Realizar un formato de inspección visual de las instalaciones donde tenga punto de agua."/>
    <s v="Incumplimiento Plan de Acción"/>
    <x v="2"/>
    <x v="0"/>
    <s v="Nohra Lucia Forero Cespedes - cnforero2"/>
    <x v="2"/>
    <s v="Isauro Cabrera Vega - picabrer1"/>
    <s v="Paula Juliana Serrano Serrano - cpserran1"/>
    <d v="2017-10-02T00:00:00"/>
    <x v="85"/>
    <n v="100"/>
  </r>
  <r>
    <s v="Accion_1074"/>
    <s v="1. Revisar y estructurar los formatos de auditoría interna y estandarizarlos como parte del SIG."/>
    <s v="Control de registros"/>
    <x v="2"/>
    <x v="0"/>
    <s v="Yully Maritza Montenegro Suarez - cymonten1"/>
    <x v="16"/>
    <s v="Ismael Martinez Guerrero - pimartin1"/>
    <s v="Gloria Nancy Saenz Ruiz - pgsaenzr1"/>
    <d v="2018-01-01T00:00:00"/>
    <x v="134"/>
    <n v="100"/>
  </r>
  <r>
    <s v="Accion_1075"/>
    <s v="2. Realizar un diagnóstico aleatorio de acuerdo con los memorandos generados durante el último semestre, validando la correcta asignación de los expedientes."/>
    <s v="Control de registros"/>
    <x v="2"/>
    <x v="0"/>
    <s v="Yully Maritza Montenegro Suarez - cymonten1"/>
    <x v="16"/>
    <s v="Ismael Martinez Guerrero - pimartin1"/>
    <s v="Gloria Nancy Saenz Ruiz - pgsaenzr1"/>
    <d v="2017-12-01T00:00:00"/>
    <x v="104"/>
    <n v="100"/>
  </r>
  <r>
    <s v="Accion_1076"/>
    <s v="3. Realizar actualización del listado de expedientes del proceso y divulgarlos al personal, asegurando su adecuada asignación."/>
    <s v="Control de registros"/>
    <x v="2"/>
    <x v="0"/>
    <s v="Yully Maritza Montenegro Suarez - cymonten1"/>
    <x v="16"/>
    <s v="Ismael Martinez Guerrero - pimartin1"/>
    <s v="Gloria Nancy Saenz Ruiz - pgsaenzr1"/>
    <d v="2018-02-01T00:00:00"/>
    <x v="134"/>
    <n v="100"/>
  </r>
  <r>
    <s v="Accion_1077"/>
    <s v="4. Realizar verificación trimestral de los expedientes asignados, para garantizar que no sea recurrente la inadecuada asignación de los mismos."/>
    <s v="Control de registros"/>
    <x v="2"/>
    <x v="0"/>
    <s v="Yully Maritza Montenegro Suarez - cymonten1"/>
    <x v="16"/>
    <s v="Ismael Martinez Guerrero - pimartin1"/>
    <s v="Gloria Nancy Saenz Ruiz - pgsaenzr1"/>
    <d v="2018-04-01T00:00:00"/>
    <x v="99"/>
    <n v="100"/>
  </r>
  <r>
    <s v="Accion_1078"/>
    <s v="Revisar la pertinencia del mecanismo para designación de auditores, definido en el procedimiento PREC01 Evaluación independiente y auditorías internas, para asegurar que en la practica el procedimiento sea funcional y operativizado, para alcanzar el objetivo principal del ciclo de auditorías internas."/>
    <s v="Asignación de auditores internos"/>
    <x v="2"/>
    <x v="0"/>
    <s v="Yully Maritza Montenegro Suarez - cymonten1"/>
    <x v="16"/>
    <s v="Ismael Martinez Guerrero - pimartin1"/>
    <s v="Gloria Nancy Saenz Ruiz - pgsaenzr1"/>
    <d v="2017-12-01T00:00:00"/>
    <x v="113"/>
    <n v="100"/>
  </r>
  <r>
    <s v="Accion_1079"/>
    <s v="1. Revisar y analizar los informes de Indicadores de Gestión generados por la OAP, realizando las observaciones correspondientes cuando sea necesario, de acuerdo con el desempeño del proceso."/>
    <s v="Acciones preventivas"/>
    <x v="2"/>
    <x v="0"/>
    <s v="Yully Maritza Montenegro Suarez - cymonten1"/>
    <x v="16"/>
    <s v="Ismael Martinez Guerrero - pimartin1"/>
    <s v="Gloria Nancy Saenz Ruiz - pgsaenzr1"/>
    <d v="2018-01-01T00:00:00"/>
    <x v="135"/>
    <n v="100"/>
  </r>
  <r>
    <s v="Accion_1080"/>
    <s v="2. Atender las recomendaciones realizadas como resultado del desempeño de los indicadores de gestión y demás fuentes de información, como base para la documentación de acciones preventivas desarrolladas por el proceso."/>
    <s v="Acciones preventivas"/>
    <x v="2"/>
    <x v="0"/>
    <s v="Yully Maritza Montenegro Suarez - cymonten1"/>
    <x v="16"/>
    <s v="Ismael Martinez Guerrero - pimartin1"/>
    <s v="Gloria Nancy Saenz Ruiz - pgsaenzr1"/>
    <d v="2018-01-01T00:00:00"/>
    <x v="135"/>
    <n v="100"/>
  </r>
  <r>
    <s v="Accion_1081"/>
    <s v="Diseñar una lista de chequeo donde se relacionen las auditorías realizadas durante 2017 y junto con la Oficina Asesora de Planeación se verificarán los informes emitidos por la Oficina de Control Interno, con el fin de identificar la necesidad de actualizar las dos matrices de riesgos de corrupción y gestión del procesos de gestión financiera"/>
    <s v="No contemplar los resultados de los procesos auditores en la actualización de los Planes de Mejoramiento"/>
    <x v="2"/>
    <x v="0"/>
    <s v="Camilo Oswaldo Barajas Sierra - pcbaraja1"/>
    <x v="26"/>
    <s v="Vladimiro Alberto Estrada Moncayo - pvestrad1"/>
    <s v="Jhon Fredy Ramirez Forero - cjramire7"/>
    <d v="2018-01-01T00:00:00"/>
    <x v="99"/>
    <n v="100"/>
  </r>
  <r>
    <s v="Accion_1082"/>
    <s v="Cambiar el medio de conservación a carpeta y crear expediente virtual en el Sistema de Información ORFEO, e incluir todos los documentos pertinentes al Plan Estratégico de Seguridad Vial"/>
    <s v="Control de registros"/>
    <x v="2"/>
    <x v="0"/>
    <s v="Yully Maritza Montenegro Suarez - cymonten1"/>
    <x v="0"/>
    <s v="Gloria Patricia Castano Echeverry - pgcastan1"/>
    <s v="Jhoan Estiven Matallana Torres - cjmatall1"/>
    <d v="2017-11-07T00:00:00"/>
    <x v="85"/>
    <n v="100"/>
  </r>
  <r>
    <s v="Accion_1083"/>
    <s v="Documentar la planeación 2018 y la ejecución para: 1. El mantenimiento preventivo y correctivo para las sedes de la Entidad. 2. El mantenimiento preventivo y correctivo para el Parque Automotor de la Entidad"/>
    <s v="Provisión de recursos"/>
    <x v="2"/>
    <x v="0"/>
    <s v="Yully Maritza Montenegro Suarez - cymonten1"/>
    <x v="0"/>
    <s v="Gloria Patricia Castano Echeverry - pgcastan1"/>
    <s v="Jhoan Estiven Matallana Torres - cjmatall1"/>
    <d v="2017-11-07T00:00:00"/>
    <x v="104"/>
    <n v="100"/>
  </r>
  <r>
    <s v="Accion_1084"/>
    <s v="Diseñar el plan de acción del Plan Estratégico de Seguridad Vial 2018-2019"/>
    <s v="P.E.S.V."/>
    <x v="2"/>
    <x v="0"/>
    <s v="Yully Maritza Montenegro Suarez - cymonten1"/>
    <x v="0"/>
    <s v="Gloria Patricia Castano Echeverry - pgcastan1"/>
    <s v="Jhoan Estiven Matallana Torres - cjmatall1"/>
    <d v="2017-11-07T00:00:00"/>
    <x v="136"/>
    <n v="100"/>
  </r>
  <r>
    <s v="Accion_1085"/>
    <s v="Establecer y diseñar las actividades correspondientes al Proceso de Recursos Físicos en el Plan Institucional de Seguridad y Salud en el Trabajo para la vigencia 2018"/>
    <s v="Plan de acción SST"/>
    <x v="2"/>
    <x v="0"/>
    <s v="Yully Maritza Montenegro Suarez - cymonten1"/>
    <x v="0"/>
    <s v="Gloria Patricia Castano Echeverry - pgcastan1"/>
    <s v="Jhoan Estiven Matallana Torres - cjmatall1"/>
    <d v="2017-11-07T00:00:00"/>
    <x v="136"/>
    <n v="100"/>
  </r>
  <r>
    <s v="Accion_1086"/>
    <s v="Evidenciar el Plan de Mantenimiento preventivo y correctivo de vehículos diseñado para la vigencia 2017-2018, cargándolo al aplicativo CHIE"/>
    <s v="Plan de mantenimiento"/>
    <x v="0"/>
    <x v="0"/>
    <s v="Yully Maritza Montenegro Suarez - cymonten1"/>
    <x v="0"/>
    <s v="Gloria Patricia Castano Echeverry - pgcastan1"/>
    <s v="Jhoan Estiven Matallana Torres - cjmatall1"/>
    <d v="2017-11-07T00:00:00"/>
    <x v="85"/>
    <n v="100"/>
  </r>
  <r>
    <s v="Accion_1087"/>
    <s v="Elaborar un plan de trabajo junto con la OAP para la revisión y actualización de los documentos asociados al Proceso de Recursos Físicos, y que se encuentran publicado en la Intranet de la Entidad"/>
    <s v="Control de documentos"/>
    <x v="0"/>
    <x v="0"/>
    <s v="Yully Maritza Montenegro Suarez - cymonten1"/>
    <x v="0"/>
    <s v="Gloria Patricia Castano Echeverry - pgcastan1"/>
    <s v="Jhoan Estiven Matallana Torres - cjmatall1"/>
    <d v="2017-11-07T00:00:00"/>
    <x v="136"/>
    <n v="100"/>
  </r>
  <r>
    <s v="Accion_1088"/>
    <s v="Diseñar una herramienta en donde se relacione la información relevante de los procesos de contratación a cargo de la STRF, con la cual se pueda realizar un seguimiento y control a los mismos."/>
    <s v="Acciones preventivas"/>
    <x v="2"/>
    <x v="0"/>
    <s v="Yully Maritza Montenegro Suarez - cymonten1"/>
    <x v="0"/>
    <s v="Gloria Patricia Castano Echeverry - pgcastan1"/>
    <s v="Jhoan Estiven Matallana Torres - cjmatall1"/>
    <d v="2017-11-07T00:00:00"/>
    <x v="136"/>
    <n v="100"/>
  </r>
  <r>
    <s v="Accion_1089"/>
    <s v="Socialización a los integrantes de la DTP, para la sensibilización, ubicación y diligenciamiento adecuado del Formato FO-IDU-131 ."/>
    <s v="Control de registros"/>
    <x v="0"/>
    <x v="0"/>
    <s v="Yully Maritza Montenegro Suarez - cymonten1"/>
    <x v="10"/>
    <s v="William Orlando Luzardo Triana - pwluzard1"/>
    <s v="Erika Andrea Prieto Perez - ceprieto1"/>
    <d v="2017-11-03T00:00:00"/>
    <x v="99"/>
    <n v="100"/>
  </r>
  <r>
    <s v="Accion_1090"/>
    <s v="Actualizar y/o ajustar el Procedimiento &quot; PR-DP-096 Estructuración de Procesos Selectivos V 3&quot;, incluyendo la delegación al estructurador del proceso mediante memorando o correo electrónico por parte del Director Técnico del Área o el Coordinador de Estructuración. Sin embargo se debe ajustar el procedimiento para que en ausencia del coordinador de estructuración de planta se nombre mediante comunicación a un funcionario o un contratista de prestación de servicios."/>
    <s v="Control de registros"/>
    <x v="0"/>
    <x v="0"/>
    <s v="Yully Maritza Montenegro Suarez - cymonten1"/>
    <x v="10"/>
    <s v="William Orlando Luzardo Triana - pwluzard1"/>
    <s v="Erika Andrea Prieto Perez - ceprieto1"/>
    <d v="2017-11-03T00:00:00"/>
    <x v="99"/>
    <n v="100"/>
  </r>
  <r>
    <s v="Accion_1091"/>
    <s v="La DTP instruirá por medio de un correo electrónico a los supervisores de contratos, que los informes mensuales se deberán radicar completos, es decir con todos los componentes, en un solo radicado, atendiendo lo especificado en el Manual de Interventora vigente. En caso de radicaciones incompletas, el informe será rechazado."/>
    <s v="Manual de interventoría"/>
    <x v="1"/>
    <x v="0"/>
    <s v="Yully Maritza Montenegro Suarez - cymonten1"/>
    <x v="10"/>
    <s v="William Orlando Luzardo Triana - pwluzard1"/>
    <s v="Erika Andrea Prieto Perez - ceprieto1"/>
    <d v="2017-11-03T00:00:00"/>
    <x v="99"/>
    <n v="100"/>
  </r>
  <r>
    <s v="Accion_1092"/>
    <s v="Cumplir con lo establecido en el Manual de Interventoría vigente del IDU, la interventoría debe cumplir su plan de calidad y verificar el cumplimiento del plan de calidad del consultor; así mismo, enviar al IDU una certificación firmada del cumplimiento anexo al informe mensual de interventoría. Todo lo anterior se implementará por medio de reuniones y / o comunicaciones dirigidas a los supervisores e interventores."/>
    <s v="Manual de Interventoría"/>
    <x v="2"/>
    <x v="0"/>
    <s v="Yully Maritza Montenegro Suarez - cymonten1"/>
    <x v="10"/>
    <s v="William Orlando Luzardo Triana - pwluzard1"/>
    <s v="Erika Andrea Prieto Perez - ceprieto1"/>
    <d v="2017-11-03T00:00:00"/>
    <x v="137"/>
    <n v="100"/>
  </r>
  <r>
    <s v="Accion_1093"/>
    <s v="Revisar con la anticipación necesaria que no se venzan las fechas de las acciones a cumplir, de lo contrario establecer y comunicar a la OCI oportunamente las nuevas fechas de cumplimiento."/>
    <s v="Acciones correctivas"/>
    <x v="0"/>
    <x v="0"/>
    <s v="Yully Maritza Montenegro Suarez - cymonten1"/>
    <x v="10"/>
    <s v="William Orlando Luzardo Triana - pwluzard1"/>
    <s v="Erika Andrea Prieto Perez - ceprieto1"/>
    <d v="2017-11-03T00:00:00"/>
    <x v="99"/>
    <n v="100"/>
  </r>
  <r>
    <s v="Accion_1094"/>
    <s v="Elaborar el cronograma de los procesos de selección a cargo del área de forma mensual para el 2018, teniendo en cuenta el tiempo requerido y recursos humanos para los factores que impactan en las fechas programadas y por tanto proyectar unos tiempos más amplios."/>
    <s v="Indicadores de gestión"/>
    <x v="2"/>
    <x v="0"/>
    <s v="Yully Maritza Montenegro Suarez - cymonten1"/>
    <x v="10"/>
    <s v="William Orlando Luzardo Triana - pwluzard1"/>
    <s v="Erika Andrea Prieto Perez - ceprieto1"/>
    <d v="2018-01-01T00:00:00"/>
    <x v="138"/>
    <n v="100"/>
  </r>
  <r>
    <s v="Accion_1095"/>
    <s v="Definir estructura y contenido mínimo del informe de gestión basado en indicadores de gestión, incluir este direccionamiento en la guia de seguimiento a la gestión IDU GU-PE-018."/>
    <s v="Control de registros"/>
    <x v="2"/>
    <x v="0"/>
    <s v="Yully Maritza Montenegro Suarez - cymonten1"/>
    <x v="2"/>
    <s v="Isauro Cabrera Vega - picabrer1"/>
    <s v="Paula Juliana Serrano Serrano - cpserran1"/>
    <d v="2017-10-20T00:00:00"/>
    <x v="66"/>
    <n v="100"/>
  </r>
  <r>
    <s v="Accion_1096"/>
    <s v="Solicitar a la Oficina Asesora de Planeación el ajuste del documento."/>
    <s v="Ajuste al Instructivo -INGC03"/>
    <x v="4"/>
    <x v="0"/>
    <s v="Consuelo Mercedes Russi Suarez - ccrussis1"/>
    <x v="6"/>
    <s v="Ivan Abelardo Sarmiento Galvis - pisarmie1"/>
    <s v="Johana Paola Lamilla Sanchez - cjlamill1"/>
    <d v="2017-11-01T00:00:00"/>
    <x v="123"/>
    <m/>
  </r>
  <r>
    <s v="Accion_1117"/>
    <s v="Actualizar la Matriz de requisitos del Sistema Integrado de Gestión"/>
    <s v="Matriz de requisitos del Sistema Integrado de Gestión"/>
    <x v="2"/>
    <x v="0"/>
    <s v="Yully Maritza Montenegro Suarez - cymonten1"/>
    <x v="2"/>
    <s v="Isauro Cabrera Vega - picabrer1"/>
    <s v="Paula Juliana Serrano Serrano - cpserran1"/>
    <d v="2017-11-01T00:00:00"/>
    <x v="104"/>
    <n v="100"/>
  </r>
  <r>
    <s v="Accion_1118"/>
    <s v="1.- Oficiar a STRH para que se incluya en el PIC los temas del SGA y SGC"/>
    <s v="Competencia, formación y toma de conciencia"/>
    <x v="1"/>
    <x v="0"/>
    <s v="Yully Maritza Montenegro Suarez - cymonten1"/>
    <x v="2"/>
    <s v="Isauro Cabrera Vega - picabrer1"/>
    <s v="Paula Juliana Serrano Serrano - cpserran1"/>
    <d v="2017-11-01T00:00:00"/>
    <x v="104"/>
    <n v="0"/>
  </r>
  <r>
    <s v="Accion_1119"/>
    <s v="2.- Oficiar a la OAC para que se aumente la cobertura de divulgación de los temas de SST, SGA y SGC"/>
    <s v="Competencia, formación y toma de conciencia"/>
    <x v="2"/>
    <x v="0"/>
    <s v="Yully Maritza Montenegro Suarez - cymonten1"/>
    <x v="2"/>
    <s v="Isauro Cabrera Vega - picabrer1"/>
    <s v="Paula Juliana Serrano Serrano - cpserran1"/>
    <d v="2017-11-01T00:00:00"/>
    <x v="104"/>
    <n v="100"/>
  </r>
  <r>
    <s v="Accion_1120"/>
    <s v="Organizar una mesa de trabajo entre SGGC, OAP, STRF y STRH para generar un Plan de trabajo que incluya, entre otras: 1. Cronograma de acciones de aplicación del programa de orden y aseo 2. Definir estrategia para interiorizar el programa de orden y aseo 3. Revisión de posibles acciones disciplinarias por inclumplimiento al programa de orden y aseo"/>
    <s v="Inspección Puestos de trabajo"/>
    <x v="2"/>
    <x v="0"/>
    <s v="Yully Maritza Montenegro Suarez - cymonten1"/>
    <x v="5"/>
    <s v="Jorge Enrique Sepulveda Afanador - pjsepulv1"/>
    <s v="Jorge Enrique Sepulveda Afanador - pjsepulv1"/>
    <d v="2017-11-01T00:00:00"/>
    <x v="132"/>
    <n v="100"/>
  </r>
  <r>
    <s v="Accion_1121"/>
    <s v="1.- Verificar y establecer los puntos de control en el procedimiento."/>
    <s v="Control de Producto No Conforme"/>
    <x v="1"/>
    <x v="0"/>
    <s v="Yully Maritza Montenegro Suarez - cymonten1"/>
    <x v="2"/>
    <s v="Isauro Cabrera Vega - picabrer1"/>
    <s v="Paula Juliana Serrano Serrano - cpserran1"/>
    <d v="2017-11-01T00:00:00"/>
    <x v="132"/>
    <n v="100"/>
  </r>
  <r>
    <s v="Accion_1122"/>
    <s v="2.- Solicitar la Divulgación del tema ante OAC"/>
    <s v="Control de Producto No Conforme"/>
    <x v="2"/>
    <x v="0"/>
    <s v="Yully Maritza Montenegro Suarez - cymonten1"/>
    <x v="2"/>
    <s v="Isauro Cabrera Vega - picabrer1"/>
    <s v="Paula Juliana Serrano Serrano - cpserran1"/>
    <d v="2017-11-01T00:00:00"/>
    <x v="132"/>
    <n v="100"/>
  </r>
  <r>
    <s v="Accion_1123"/>
    <s v="Actualizar documentos de acuerdo con cronograma definido"/>
    <s v="Control de documentos"/>
    <x v="2"/>
    <x v="0"/>
    <s v="Yully Maritza Montenegro Suarez - cymonten1"/>
    <x v="2"/>
    <s v="Isauro Cabrera Vega - picabrer1"/>
    <s v="Paula Juliana Serrano Serrano - cpserran1"/>
    <d v="2017-11-01T00:00:00"/>
    <x v="139"/>
    <n v="100"/>
  </r>
  <r>
    <s v="Accion_1124"/>
    <s v="Actualizar documentos de acuerdo con cronograma definido"/>
    <s v="Control de Registros"/>
    <x v="0"/>
    <x v="0"/>
    <s v="Yully Maritza Montenegro Suarez - cymonten1"/>
    <x v="2"/>
    <s v="Isauro Cabrera Vega - picabrer1"/>
    <s v="Paula Juliana Serrano Serrano - cpserran1"/>
    <d v="2017-11-01T00:00:00"/>
    <x v="140"/>
    <n v="100"/>
  </r>
  <r>
    <s v="Accion_1125"/>
    <s v="Generar planes de mejoramiento derivados de la revisión por la dirección realizada en noviembre"/>
    <s v="Mejora Continua"/>
    <x v="0"/>
    <x v="0"/>
    <s v="Yully Maritza Montenegro Suarez - cymonten1"/>
    <x v="2"/>
    <s v="Isauro Cabrera Vega - picabrer1"/>
    <s v="Paula Juliana Serrano Serrano - cpserran1"/>
    <d v="2017-11-01T00:00:00"/>
    <x v="140"/>
    <n v="100"/>
  </r>
  <r>
    <s v="Accion_1126"/>
    <s v="Realizar las actividades y tramites necesarios con el apoyo de los especialistas del área y la OAP, para derogar los procedimientos obsoletos de la DTP."/>
    <s v="Procedimientos desactualizados y obsoletos."/>
    <x v="0"/>
    <x v="0"/>
    <s v="Wilson Guillermo Herrera Reyes - pwherrer1"/>
    <x v="10"/>
    <s v="William Orlando Luzardo Triana - pwluzard1"/>
    <s v="Gloria Yaneth Arevalo - pgareval1"/>
    <d v="2017-11-18T00:00:00"/>
    <x v="85"/>
    <n v="100"/>
  </r>
  <r>
    <s v="Accion_1127"/>
    <s v="Elaborar y formalizar los procedimientos necesarios y/o que se requieran para el proceso de Factibilidad de Proyectos."/>
    <s v="Procedimientos desactualizados y obsoletos."/>
    <x v="2"/>
    <x v="0"/>
    <s v="Wilson Guillermo Herrera Reyes - pwherrer1"/>
    <x v="10"/>
    <s v="William Orlando Luzardo Triana - pwluzard1"/>
    <s v="Gloria Yaneth Arevalo - pgareval1"/>
    <d v="2017-11-01T00:00:00"/>
    <x v="128"/>
    <n v="100"/>
  </r>
  <r>
    <s v="Accion_1128"/>
    <s v="Solicitar sensibilización a la STRF (grupo de archivo) sobre la aplicabilidad de las tablas de Retención Documental por medio de la estructura de expedientes del proceso de factibilidad a todo el personal de la DTP."/>
    <s v="Archivo de documentos de productos del proceso en expedientes Orfeo que no corresponden"/>
    <x v="2"/>
    <x v="0"/>
    <s v="Wilson Guillermo Herrera Reyes - pwherrer1"/>
    <x v="10"/>
    <s v="William Orlando Luzardo Triana - pwluzard1"/>
    <s v="Gloria Yaneth Arevalo - pgareval1"/>
    <d v="2018-02-01T00:00:00"/>
    <x v="134"/>
    <n v="100"/>
  </r>
  <r>
    <s v="Accion_1129"/>
    <s v="Realizar reunión entre la DTP y la OAP para la sensibilización y reporte del Producto No Conforme aplicable al proceso."/>
    <s v="Incumplimiento en presentación de Informe de Producto No conforme"/>
    <x v="2"/>
    <x v="0"/>
    <s v="Wilson Guillermo Herrera Reyes - pwherrer1"/>
    <x v="10"/>
    <s v="William Orlando Luzardo Triana - pwluzard1"/>
    <s v="Gloria Yaneth Arevalo - pgareval1"/>
    <d v="2018-02-01T00:00:00"/>
    <x v="134"/>
    <n v="100"/>
  </r>
  <r>
    <s v="Accion_1130"/>
    <s v="Enviar a la OAP el informe de producto No Conforme de la vigencia 2017 conforme a lo establecido en las políticas de operación y en el numeral 1.1.6.11 del procedimiento PR AC 05 &quot;Control del producto o servicio no conforme V3.0&quot;."/>
    <s v="Incumplimiento en presentación de Informe de Producto No conforme"/>
    <x v="0"/>
    <x v="0"/>
    <s v="Wilson Guillermo Herrera Reyes - pwherrer1"/>
    <x v="10"/>
    <s v="William Orlando Luzardo Triana - pwluzard1"/>
    <s v="Gloria Yaneth Arevalo - pgareval1"/>
    <d v="2017-10-20T00:00:00"/>
    <x v="66"/>
    <n v="100"/>
  </r>
  <r>
    <s v="Accion_1131"/>
    <s v="Realizar una inspección visual de las instalaciones de la entidad."/>
    <s v="Incumplimiento Plan de Acción"/>
    <x v="2"/>
    <x v="0"/>
    <s v="Nohra Lucia Forero Cespedes - cnforero2"/>
    <x v="2"/>
    <s v="Isauro Cabrera Vega - picabrer1"/>
    <s v="Paula Juliana Serrano Serrano - cpserran1"/>
    <d v="2017-10-03T00:00:00"/>
    <x v="141"/>
    <n v="100"/>
  </r>
  <r>
    <s v="Accion_1132"/>
    <s v="Realizar la verificación en almenos dos contratos de outsourcing firmados en la presente vigencia que contengan la cláusula ambiental."/>
    <s v="Incumplimiento Plan de Acción"/>
    <x v="2"/>
    <x v="0"/>
    <s v="Nohra Lucia Forero Cespedes - cnforero2"/>
    <x v="2"/>
    <s v="Isauro Cabrera Vega - picabrer1"/>
    <s v="Paula Juliana Serrano Serrano - cpserran1"/>
    <d v="2017-10-03T00:00:00"/>
    <x v="142"/>
    <n v="100"/>
  </r>
  <r>
    <s v="Accion_1133"/>
    <s v="Realizar un estudio para determinar la pertinencia de la Resolución 12069 de 2014 y el término previsto en ella, en lo referente a la STRH, teniendo en cuenta que en la actualidad está la interfaz kactus - Stone, lo que permite que esté disponible desde el 1er día hábil del siguiente mes."/>
    <s v="Reporte pagos laborales a la STPC"/>
    <x v="2"/>
    <x v="0"/>
    <s v="Nohra Lucia Forero Cespedes - cnforero2"/>
    <x v="5"/>
    <s v="Jorge Enrique Sepulveda Afanador - pjsepulv1"/>
    <s v="Jorge Enrique Sepulveda Afanador - pjsepulv1"/>
    <d v="2017-09-04T00:00:00"/>
    <x v="85"/>
    <n v="100"/>
  </r>
  <r>
    <s v="Accion_1134"/>
    <s v="Solicitar a la STPC la actualización de la Resolución 12069 de 2014, dado que el procedimiento actual difiere del plasmado en la mencionada resolución."/>
    <s v="Reporte pago de incapacidades"/>
    <x v="2"/>
    <x v="0"/>
    <s v="Nohra Lucia Forero Cespedes - cnforero2"/>
    <x v="5"/>
    <s v="Jorge Enrique Sepulveda Afanador - pjsepulv1"/>
    <s v="Jorge Enrique Sepulveda Afanador - pjsepulv1"/>
    <d v="2017-10-02T00:00:00"/>
    <x v="104"/>
    <n v="100"/>
  </r>
  <r>
    <s v="Accion_1135"/>
    <s v="Dar respuesta a todas y cada una de las observaciones o inconsistencias que el el Ministerio de Hacienda y Crédito Público-MHCP emitió en el informe de inconsistencias a la información reportada en el primer semestre con fecha de corte del 30 de diciembre de 2016."/>
    <s v="Respuesta a Observaciones"/>
    <x v="2"/>
    <x v="0"/>
    <s v="Nohra Lucia Forero Cespedes - cnforero2"/>
    <x v="5"/>
    <s v="Jorge Enrique Sepulveda Afanador - pjsepulv1"/>
    <s v="Jorge Enrique Sepulveda Afanador - pjsepulv1"/>
    <d v="2017-09-04T00:00:00"/>
    <x v="85"/>
    <n v="100"/>
  </r>
  <r>
    <s v="Accion_1136"/>
    <s v="Impartir instrucción a los servidores para coordinar la forma como se entrega la documentación que debe remitirse a las historias laborales y el momento para hacerlo, así como la persona responsable de canalizarla."/>
    <s v="Historias laborales"/>
    <x v="2"/>
    <x v="0"/>
    <s v="Nohra Lucia Forero Cespedes - cnforero2"/>
    <x v="5"/>
    <s v="Jorge Enrique Sepulveda Afanador - pjsepulv1"/>
    <s v="Jorge Enrique Sepulveda Afanador - pjsepulv1"/>
    <d v="2017-11-30T00:00:00"/>
    <x v="134"/>
    <n v="100"/>
  </r>
  <r>
    <s v="Accion_1137"/>
    <s v="Realizar el seguimiento semestral al asistente de Kactus, e informar a los servidores que les falte información en el módulo de Biodata y hojas de vida su obligación de hacerlo."/>
    <s v="KACTUS"/>
    <x v="2"/>
    <x v="0"/>
    <s v="Nohra Lucia Forero Cespedes - cnforero2"/>
    <x v="5"/>
    <s v="Jorge Enrique Sepulveda Afanador - pjsepulv1"/>
    <s v="Jorge Enrique Sepulveda Afanador - pjsepulv1"/>
    <d v="2017-09-04T00:00:00"/>
    <x v="132"/>
    <n v="100"/>
  </r>
  <r>
    <s v="Accion_1138"/>
    <s v="Solicitar a la OAP la corrección del número de versión del instructivo que se encuentra publicado en la intranet."/>
    <s v="Procedimiento Desactualizado"/>
    <x v="2"/>
    <x v="0"/>
    <s v="Nohra Lucia Forero Cespedes - cnforero2"/>
    <x v="5"/>
    <s v="Jorge Enrique Sepulveda Afanador - pjsepulv1"/>
    <s v="Jorge Enrique Sepulveda Afanador - pjsepulv1"/>
    <d v="2017-09-01T00:00:00"/>
    <x v="143"/>
    <n v="100"/>
  </r>
  <r>
    <s v="Accion_1139"/>
    <s v="Verificar la razón por la cual se incluye esta fecha dado que puede correspornde a la creación del Instituto de Valorización (Hoy IDU) y aclrar la información del acto administrativo de creación del IDU, en la respuesta al reporte de inconsistencias de la información actualizada y enviada al FONCEP y el MHCP."/>
    <s v="Info desactualizada FONCEP"/>
    <x v="2"/>
    <x v="0"/>
    <s v="Nohra Lucia Forero Cespedes - cnforero2"/>
    <x v="5"/>
    <s v="Jorge Enrique Sepulveda Afanador - pjsepulv1"/>
    <s v="Jorge Enrique Sepulveda Afanador - pjsepulv1"/>
    <d v="2017-09-04T00:00:00"/>
    <x v="85"/>
    <n v="100"/>
  </r>
  <r>
    <s v="Accion_1140"/>
    <s v="Formalizar el formato de Resumen Presupuestal de Nómina."/>
    <s v="Diferencias en formato utilizado - no formalizado"/>
    <x v="2"/>
    <x v="0"/>
    <s v="Nohra Lucia Forero Cespedes - cnforero2"/>
    <x v="5"/>
    <s v="Jorge Enrique Sepulveda Afanador - pjsepulv1"/>
    <s v="Jorge Enrique Sepulveda Afanador - pjsepulv1"/>
    <d v="2017-09-04T00:00:00"/>
    <x v="133"/>
    <n v="100"/>
  </r>
  <r>
    <s v="Accion_1141"/>
    <s v="Solicitar mediante memorando dirigido a a los jefes sobre el impacto de las capacitaciones realizadas en la vigencia 2016, de tal manera que se pueda evidenciar la aplicación los conceptos y herramientas adquiridas en las capacitaciones realizadas a los servidores."/>
    <s v="Resultado de Capacitaciones"/>
    <x v="2"/>
    <x v="0"/>
    <s v="Nohra Lucia Forero Cespedes - cnforero2"/>
    <x v="5"/>
    <s v="Jorge Enrique Sepulveda Afanador - pjsepulv1"/>
    <s v="Jorge Enrique Sepulveda Afanador - pjsepulv1"/>
    <d v="2017-09-04T00:00:00"/>
    <x v="144"/>
    <n v="100"/>
  </r>
  <r>
    <s v="Accion_1142"/>
    <s v="Una vez realizados y radicados los estudios previos ante la DTPS, conformar en conjunto mesas de trabajo de tal manera que se puedan realizar los ajustes en el menor tiempo posible y así evitar demoras en el proceso."/>
    <s v="Inicio PIC"/>
    <x v="2"/>
    <x v="0"/>
    <s v="Nohra Lucia Forero Cespedes - cnforero2"/>
    <x v="5"/>
    <s v="Jorge Enrique Sepulveda Afanador - pjsepulv1"/>
    <s v="Rosa Yadira Montenegro Lancheros - prmonten2"/>
    <d v="2018-02-15T00:00:00"/>
    <x v="137"/>
    <n v="100"/>
  </r>
  <r>
    <s v="Accion_1143"/>
    <s v="Recordar a los servidores púiblicos su obligación de actualizar la Declaración Juramentada de Bienes y Rentas."/>
    <s v="Presentación de Declaración Juramentada de Bienes y Rentas"/>
    <x v="2"/>
    <x v="0"/>
    <s v="Nohra Lucia Forero Cespedes - cnforero2"/>
    <x v="5"/>
    <s v="Jorge Enrique Sepulveda Afanador - pjsepulv1"/>
    <s v="Rosa Yadira Montenegro Lancheros - prmonten2"/>
    <d v="2017-09-04T00:00:00"/>
    <x v="145"/>
    <n v="100"/>
  </r>
  <r>
    <s v="Accion_1144"/>
    <s v="Enviar a la historia laboral el documento original a la historia laboral correspondiente"/>
    <s v="Acuerdos de Gestión"/>
    <x v="2"/>
    <x v="0"/>
    <s v="Nohra Lucia Forero Cespedes - cnforero2"/>
    <x v="5"/>
    <s v="Jorge Enrique Sepulveda Afanador - pjsepulv1"/>
    <s v="Jorge Enrique Sepulveda Afanador - pjsepulv1"/>
    <d v="2017-09-01T00:00:00"/>
    <x v="66"/>
    <n v="100"/>
  </r>
  <r>
    <s v="Accion_1145"/>
    <s v="Definir y documentar buenas practicas en el ejercicio del Rol Asesor de los profesionales SIG de la OAP"/>
    <s v="Seguimiento y medición de los procesos"/>
    <x v="2"/>
    <x v="0"/>
    <s v="Yully Maritza Montenegro Suarez - cymonten1"/>
    <x v="2"/>
    <s v="Isauro Cabrera Vega - picabrer1"/>
    <s v="Paula Juliana Serrano Serrano - cpserran1"/>
    <d v="2017-10-20T00:00:00"/>
    <x v="66"/>
    <n v="100"/>
  </r>
  <r>
    <s v="Accion_1146"/>
    <s v="Realizar revisiones aleatorias a las historias laborales para verificar que estén completas."/>
    <s v="Eficacia Acciones"/>
    <x v="2"/>
    <x v="0"/>
    <s v="Nohra Lucia Forero Cespedes - cnforero2"/>
    <x v="5"/>
    <s v="Jorge Enrique Sepulveda Afanador - pjsepulv1"/>
    <s v="Jorge Enrique Sepulveda Afanador - pjsepulv1"/>
    <d v="2017-11-30T00:00:00"/>
    <x v="134"/>
    <n v="100"/>
  </r>
  <r>
    <s v="Accion_1147"/>
    <s v="Realizar las capacitaciones requeridas para que todos los servidores públicos y/o particulares que intervienen en el proceso, interioricen la ruta de acceso y ubicación del Sistema Integrado de Gestión IDU - SIGI y las directrices de los subsistemas de Calidad, Ambiental, Seguridad de la Información y Seguridad - Salud en el Trabajo."/>
    <s v="Ruta de acceso al SIGI"/>
    <x v="2"/>
    <x v="0"/>
    <s v="Nohra Lucia Forero Cespedes - cnforero2"/>
    <x v="23"/>
    <s v="Carlos Andres Espejo Osorio - pcespejo1"/>
    <s v="Oscar Fabian Cortes Manrique - cocortes2"/>
    <d v="2017-11-01T00:00:00"/>
    <x v="66"/>
    <n v="100"/>
  </r>
  <r>
    <s v="Accion_1148"/>
    <s v="Actualizar los Los procedimientos PRC-026 “Medios De omunicación” y PRC-027 “Canales De formación” se encuentran desactualizados, al igual que la matriz de Riesgos del Proceso"/>
    <s v="Documentación Desactualizada"/>
    <x v="1"/>
    <x v="0"/>
    <s v="Nohra Lucia Forero Cespedes - cnforero2"/>
    <x v="23"/>
    <s v="Carlos Andres Espejo Osorio - pcespejo1"/>
    <s v="Oscar Fabian Cortes Manrique - cocortes2"/>
    <d v="2017-11-01T00:00:00"/>
    <x v="124"/>
    <n v="100"/>
  </r>
  <r>
    <s v="Accion_1149"/>
    <s v="Actualizar, registrar o evaluar la pertinencia de los formatos FO-CO-01, FO-GG-210/211/212/213/215"/>
    <s v="Uso de Formatos"/>
    <x v="2"/>
    <x v="0"/>
    <s v="Nohra Lucia Forero Cespedes - cnforero2"/>
    <x v="23"/>
    <s v="Carlos Andres Espejo Osorio - pcespejo1"/>
    <s v="Oscar Fabian Cortes Manrique - cocortes2"/>
    <d v="2017-11-01T00:00:00"/>
    <x v="124"/>
    <n v="100"/>
  </r>
  <r>
    <s v="Accion_1150"/>
    <s v="Efectuar semestralmente una encuesta de satisfacción a los funcionarios y contratistas del IDU, sobre los servicios prestados por la OAC"/>
    <s v="Incumpliendo lo establecido en el numeral 8.2.3"/>
    <x v="2"/>
    <x v="0"/>
    <s v="Nohra Lucia Forero Cespedes - cnforero2"/>
    <x v="23"/>
    <s v="Carlos Andres Espejo Osorio - pcespejo1"/>
    <s v="Oscar Fabian Cortes Manrique - cocortes2"/>
    <d v="2017-11-01T00:00:00"/>
    <x v="66"/>
    <n v="100"/>
  </r>
  <r>
    <s v="Accion_1151"/>
    <s v="Caracterizar un indicador de gestión para la vigencia 2018, el cual es el siguiente: &quot;Cumplimiento de los términos legales en cada una de las etapas procesales, concretamente en las etapas de indagación, investigación y juicio de los procesos disciplinarios aperturados a partir de 2018&quot;."/>
    <s v="Seguimiento y medición del proceso"/>
    <x v="2"/>
    <x v="0"/>
    <s v="Yully Maritza Montenegro Suarez - cymonten1"/>
    <x v="22"/>
    <s v="Patricia Del Pilar Zapata Oliveros - ppzapata1"/>
    <s v="Victor Javier Sanchez Melo - pvsanche1"/>
    <d v="2018-01-05T00:00:00"/>
    <x v="146"/>
    <n v="100"/>
  </r>
  <r>
    <s v="Accion_1152"/>
    <s v="Gestionar la contratación de contratistas y vinculación de planta."/>
    <s v="Recurso Humano"/>
    <x v="0"/>
    <x v="0"/>
    <s v="Yully Maritza Montenegro Suarez - cymonten1"/>
    <x v="22"/>
    <s v="Patricia Del Pilar Zapata Oliveros - ppzapata1"/>
    <s v="Denix Clariveht Martinez Rojas - pdmartin2"/>
    <d v="2017-10-01T00:00:00"/>
    <x v="66"/>
    <n v="100"/>
  </r>
  <r>
    <s v="Accion_1153"/>
    <s v="Diseñar un cronograma de actividades que cumpla con la información enunciada en la caracterización en relación a destinatarios, temas y estrategias para el desarrollo de la labor preventiva, que se ejecutará en el 2018"/>
    <s v="Control de registros"/>
    <x v="2"/>
    <x v="0"/>
    <s v="Yully Maritza Montenegro Suarez - cymonten1"/>
    <x v="22"/>
    <s v="Patricia Del Pilar Zapata Oliveros - ppzapata1"/>
    <s v="Victor Javier Sanchez Melo - pvsanche1"/>
    <d v="2017-12-01T00:00:00"/>
    <x v="87"/>
    <n v="100"/>
  </r>
  <r>
    <s v="Accion_1154"/>
    <s v="Se efectuó una reunión con la jefe de la OCD donde se verificó e informó a la líder, que efectivamente si se lleva control sobre la información critica y sensible generada por los funcionarios y contratistas que se desvinculan de la OCD"/>
    <s v="Activos de información"/>
    <x v="2"/>
    <x v="0"/>
    <s v="Yully Maritza Montenegro Suarez - cymonten1"/>
    <x v="22"/>
    <s v="Patricia Del Pilar Zapata Oliveros - ppzapata1"/>
    <s v="Victor Javier Sanchez Melo - pvsanche1"/>
    <d v="2017-11-01T00:00:00"/>
    <x v="113"/>
    <n v="100"/>
  </r>
  <r>
    <s v="Accion_1155"/>
    <s v="Respecto a los activos de información de la OCD se efectuará una actualización de dichos activos en el aplicativo correspondiente, de acuerdo con los lineamientos y cronograma que establezca el líder del proceso"/>
    <s v="Activos de información"/>
    <x v="2"/>
    <x v="0"/>
    <s v="Yully Maritza Montenegro Suarez - cymonten1"/>
    <x v="22"/>
    <s v="Patricia Del Pilar Zapata Oliveros - ppzapata1"/>
    <s v="Victor Javier Sanchez Melo - pvsanche1"/>
    <d v="2017-11-01T00:00:00"/>
    <x v="113"/>
    <n v="100"/>
  </r>
  <r>
    <s v="Accion_1156"/>
    <s v="Revisar el marco normativo aplicable al proceso de Gestión Predial y remitirlo a la SGJ, responsable de la publicación y actualización del normograma"/>
    <s v="Normograma del proceso"/>
    <x v="0"/>
    <x v="0"/>
    <s v="Yully Maritza Montenegro Suarez - cymonten1"/>
    <x v="11"/>
    <s v="Maria Del Pilar Grajales Restrepo - pmgrajal1"/>
    <s v="Piedad Nieto Pabon - cpnietop1"/>
    <d v="2017-10-15T00:00:00"/>
    <x v="66"/>
    <n v="100"/>
  </r>
  <r>
    <s v="Accion_1157"/>
    <s v="Actualizar el manual de administración del riesgo."/>
    <s v="Acciones para tratar riesgos y oportunidades"/>
    <x v="2"/>
    <x v="0"/>
    <s v="Adriana Mabel Nino Acosta - paninoac1"/>
    <x v="1"/>
    <s v="Leydy Yohana Pineda Afanador - plpineda2"/>
    <s v="Hector Andres Mafla Trujillo - phmaflat1"/>
    <d v="2017-12-01T00:00:00"/>
    <x v="124"/>
    <n v="100"/>
  </r>
  <r>
    <s v="Accion_1158"/>
    <s v="Realizar dos (2) campañas de divulgación sobre la declaración de aplicabilidad del SGSI"/>
    <s v="Acciones para tratar riesgos y oportunidades"/>
    <x v="2"/>
    <x v="0"/>
    <s v="Adriana Mabel Nino Acosta - paninoac1"/>
    <x v="1"/>
    <s v="Leydy Yohana Pineda Afanador - plpineda2"/>
    <s v="Hugo Fernando Ramirez Ospina - chramire8"/>
    <d v="2017-11-07T00:00:00"/>
    <x v="66"/>
    <n v="100"/>
  </r>
  <r>
    <s v="Accion_1159"/>
    <s v="Actualizar el procedimiento PR-TI-16 Gestión de la Capacidad y Disponibilidad, para hacer la inclusión de las consolas de monitoreo."/>
    <s v="Gestión de capacidad y disponibilidad"/>
    <x v="2"/>
    <x v="0"/>
    <s v="Adriana Mabel Nino Acosta - paninoac1"/>
    <x v="1"/>
    <s v="Leydy Yohana Pineda Afanador - plpineda2"/>
    <s v="Hugo Fernando Ramirez Ospina - chramire8"/>
    <d v="2018-02-01T00:00:00"/>
    <x v="113"/>
    <n v="100"/>
  </r>
  <r>
    <s v="Accion_1160"/>
    <s v="Divulgar el nuevo procedimiento, el formato asociado y su objetivo final"/>
    <s v="Gestión de capacidad y disponibilidad"/>
    <x v="2"/>
    <x v="0"/>
    <s v="Adriana Mabel Nino Acosta - paninoac1"/>
    <x v="1"/>
    <s v="Leydy Yohana Pineda Afanador - plpineda2"/>
    <s v="Hector Andres Mafla Trujillo - phmaflat1"/>
    <d v="2018-02-01T00:00:00"/>
    <x v="99"/>
    <n v="100"/>
  </r>
  <r>
    <s v="Accion_1161"/>
    <s v="Divulgar el nuevo procedimiento de desarrollo de soluciones de TI y los controles asociados"/>
    <s v="Declaración de aplicabilidad"/>
    <x v="2"/>
    <x v="0"/>
    <s v="Adriana Mabel Nino Acosta - paninoac1"/>
    <x v="1"/>
    <s v="Leydy Yohana Pineda Afanador - plpineda2"/>
    <s v="Hector Pulido Moreno - phpulido1"/>
    <d v="2018-02-01T00:00:00"/>
    <x v="99"/>
    <n v="100"/>
  </r>
  <r>
    <s v="Accion_1162"/>
    <s v="Divulgar el nuevo procedimiento de desarrollo de soluciones de TI y los controles asociados"/>
    <s v="Prueba de aceptación de sistemas"/>
    <x v="2"/>
    <x v="0"/>
    <s v="Adriana Mabel Nino Acosta - paninoac1"/>
    <x v="1"/>
    <s v="Leydy Yohana Pineda Afanador - plpineda2"/>
    <s v="Hector Pulido Moreno - phpulido1"/>
    <d v="2018-02-01T00:00:00"/>
    <x v="99"/>
    <n v="100"/>
  </r>
  <r>
    <s v="Accion_1163"/>
    <s v="Fortalecer la estrategia de comunicaciones relacionada con el SGSI."/>
    <s v="Acuerdo de confidencialidad con terceros"/>
    <x v="2"/>
    <x v="0"/>
    <s v="Adriana Mabel Nino Acosta - paninoac1"/>
    <x v="1"/>
    <s v="Leydy Yohana Pineda Afanador - plpineda2"/>
    <s v="Hector Andres Mafla Trujillo - phmaflat1"/>
    <d v="2018-02-01T00:00:00"/>
    <x v="125"/>
    <n v="100"/>
  </r>
  <r>
    <s v="Accion_1164"/>
    <s v="Elaborar y gestionar la divulgación de una cartilla digital sobre las responsabilidades de la Gente IDU ante el SGSI"/>
    <s v="Acuerdo de confidencialidad con terceros"/>
    <x v="2"/>
    <x v="0"/>
    <s v="Adriana Mabel Nino Acosta - paninoac1"/>
    <x v="1"/>
    <s v="Leydy Yohana Pineda Afanador - plpineda2"/>
    <s v="Hector Andres Mafla Trujillo - phmaflat1"/>
    <d v="2017-11-01T00:00:00"/>
    <x v="124"/>
    <n v="100"/>
  </r>
  <r>
    <s v="Accion_1165"/>
    <s v="Solicitar al líder del SIG que se evalué la pertinencia de publicar los documentos propios de los subsistemas de gestión como el SGSI, con códigos transversales que se entiendan como de propiedad y uso de toda la Gente IDU."/>
    <s v="Acuerdo de confidencialidad con terceros"/>
    <x v="2"/>
    <x v="0"/>
    <s v="Adriana Mabel Nino Acosta - paninoac1"/>
    <x v="1"/>
    <s v="Leydy Yohana Pineda Afanador - plpineda2"/>
    <s v="Hector Andres Mafla Trujillo - phmaflat1"/>
    <d v="2017-11-07T00:00:00"/>
    <x v="147"/>
    <n v="100"/>
  </r>
  <r>
    <s v="Accion_1166"/>
    <s v="Ajustar el procedimiento PR-TI-13 Gestión de Activos de Información en cuanto a la periodicidad de la actualización del inventario y el mecanismo de publicación del reporte."/>
    <s v="Gestión de Activos de Información"/>
    <x v="2"/>
    <x v="0"/>
    <s v="Adriana Mabel Nino Acosta - paninoac1"/>
    <x v="1"/>
    <s v="Leydy Yohana Pineda Afanador - plpineda2"/>
    <s v="Hector Andres Mafla Trujillo - phmaflat1"/>
    <d v="2017-12-11T00:00:00"/>
    <x v="113"/>
    <n v="100"/>
  </r>
  <r>
    <s v="Accion_1167"/>
    <s v="Realizar al menos una sesión de sensibilización a los gestores de activos organizacionales, previa a la actualización del inventario."/>
    <s v="Gestión de Activos de Información"/>
    <x v="2"/>
    <x v="0"/>
    <s v="Adriana Mabel Nino Acosta - paninoac1"/>
    <x v="1"/>
    <s v="Leydy Yohana Pineda Afanador - plpineda2"/>
    <s v="Erika Liliana Villamizar Torres - cevillam3"/>
    <d v="2018-04-01T00:00:00"/>
    <x v="148"/>
    <n v="100"/>
  </r>
  <r>
    <s v="Accion_1168"/>
    <s v="Realizar una (1) campaña de divulgación sobre la importancia del inventario de activos organizacionales."/>
    <s v="Gestión de Activos de Información"/>
    <x v="2"/>
    <x v="0"/>
    <s v="Adriana Mabel Nino Acosta - paninoac1"/>
    <x v="1"/>
    <s v="Leydy Yohana Pineda Afanador - plpineda2"/>
    <s v="Hector Andres Mafla Trujillo - phmaflat1"/>
    <d v="2018-08-01T00:00:00"/>
    <x v="148"/>
    <n v="100"/>
  </r>
  <r>
    <s v="Accion_1169"/>
    <s v="Realizar una (1) campaña de divulgación sobre la importancia del correcto uso de las carpetas compartidas."/>
    <s v="Respaldo de la información"/>
    <x v="2"/>
    <x v="0"/>
    <s v="Adriana Mabel Nino Acosta - paninoac1"/>
    <x v="1"/>
    <s v="Leydy Yohana Pineda Afanador - plpineda2"/>
    <s v="Hector Andres Mafla Trujillo - phmaflat1"/>
    <d v="2018-01-22T00:00:00"/>
    <x v="99"/>
    <n v="100"/>
  </r>
  <r>
    <s v="Accion_1170"/>
    <s v="Informar a los propietarios de los sistemas de información, la periodicidad y tipología de las copias de seguridad que se realizan."/>
    <s v="Respaldo de la información"/>
    <x v="2"/>
    <x v="0"/>
    <s v="Adriana Mabel Nino Acosta - paninoac1"/>
    <x v="1"/>
    <s v="Leydy Yohana Pineda Afanador - plpineda2"/>
    <s v="Marco Fidel Guerrero Parada - pmguerre1"/>
    <d v="2017-12-01T00:00:00"/>
    <x v="124"/>
    <n v="100"/>
  </r>
  <r>
    <s v="Accion_1171"/>
    <s v="Incluir la política dentro del procedimiento de Gestión de cobro coactivo, describiendo en ella que los términos y tiempos son los establecidos en la ley correspondiente."/>
    <s v="Política de operación"/>
    <x v="0"/>
    <x v="0"/>
    <s v="Yully Maritza Montenegro Suarez - cymonten1"/>
    <x v="21"/>
    <s v="Sandra Liliana Saavedra Quevedo - pssaaved1"/>
    <s v="Tatiana Vanessa Mahecha Valenzuela - ctmahech1"/>
    <d v="2017-11-30T00:00:00"/>
    <x v="118"/>
    <n v="100"/>
  </r>
  <r>
    <s v="Accion_1172"/>
    <s v="Realizar actualización de procedimientos"/>
    <s v="IMPLEMENTAR MECANISMOS EFECTIVOS DE CONTROL QUE ASEGUREN LA PUBLICACIÓN OPORTUNA"/>
    <x v="5"/>
    <x v="0"/>
    <s v="Consuelo Mercedes Russi Suarez - ccrussis1"/>
    <x v="25"/>
    <s v="Ferney Baquero Figueredo - pfbaquer1"/>
    <s v="Clara Puerto Cardoso - pcpuerto1"/>
    <d v="2018-02-15T00:00:00"/>
    <x v="149"/>
    <n v="100"/>
  </r>
  <r>
    <s v="Accion_1173"/>
    <s v="Reforzar las jornadas de capacitación que se llevan a cabo en la DTPS"/>
    <s v="INTERIORIZAR EN LA DTPS, EL CONTENIDO DE LOS PROCEMIENTOS"/>
    <x v="0"/>
    <x v="0"/>
    <s v="Consuelo Mercedes Russi Suarez - ccrussis1"/>
    <x v="25"/>
    <s v="Ferney Baquero Figueredo - pfbaquer1"/>
    <s v="Clara Puerto Cardoso - pcpuerto1"/>
    <d v="2018-02-15T00:00:00"/>
    <x v="74"/>
    <n v="100"/>
  </r>
  <r>
    <s v="Accion_1174"/>
    <s v="Contar personal profesional y técnico para actividades administrativas"/>
    <s v="FORMULAR Y EJECUTAR PLAN, TENDIENTE A ACTUALIZAR LAS PUBLICACIONES CAV"/>
    <x v="0"/>
    <x v="0"/>
    <s v="Consuelo Mercedes Russi Suarez - ccrussis1"/>
    <x v="25"/>
    <s v="Ferney Baquero Figueredo - pfbaquer1"/>
    <s v="Sayda Yolanda Ochica Vargas - psochica1"/>
    <d v="2018-04-02T00:00:00"/>
    <x v="150"/>
    <n v="100"/>
  </r>
  <r>
    <s v="Accion_1175"/>
    <s v="Contar personal profesional y técnico para actividades administrativas"/>
    <s v="IMPLEMENTAR MECANISMOS EFECTIVOS DE CONTROL QUE ASEGUREN LA PUBLICACION COMPLETA DE LOS DOCUMENTOS PRE CONTRACTUALES EN LOS PORTALES DE CONTRATACION (SECOP Y CAV)"/>
    <x v="0"/>
    <x v="0"/>
    <s v="Consuelo Mercedes Russi Suarez - ccrussis1"/>
    <x v="25"/>
    <s v="Ferney Baquero Figueredo - pfbaquer1"/>
    <s v="Sayda Yolanda Ochica Vargas - psochica1"/>
    <d v="2018-04-02T00:00:00"/>
    <x v="150"/>
    <n v="100"/>
  </r>
  <r>
    <s v="Accion_1176"/>
    <s v="Realizar una jornada de capacitación en la cual se explique a los funcionarios y/o contratistas que realizan la revisión de las garantías en la DTGC, cada uno de los módulos del SIAC en el cual se debe registrar la información correspondiente a las pólizas."/>
    <s v="Desconocimiento de los diferentes módulos del SIAC"/>
    <x v="0"/>
    <x v="0"/>
    <s v="Consuelo Mercedes Russi Suarez - ccrussis1"/>
    <x v="6"/>
    <s v="Ivan Abelardo Sarmiento Galvis - pisarmie1"/>
    <s v="Johana Paola Lamilla Sanchez - cjlamill1"/>
    <d v="2017-11-27T00:00:00"/>
    <x v="151"/>
    <n v="100"/>
  </r>
  <r>
    <s v="Accion_1177"/>
    <s v="Rerforzar las jornadas de lecciones aprendidas en la elaboración de estudios previos"/>
    <s v="SOCIALIZAR AL INTERIOR DE LA SGGC, LOS PROCEDIMIENTOS ESTABLECIDOS PARA EL TRÁMITE DE LOS PROCESOS DE SELECCIÓN"/>
    <x v="0"/>
    <x v="0"/>
    <s v="Consuelo Mercedes Russi Suarez - ccrussis1"/>
    <x v="25"/>
    <s v="Ferney Baquero Figueredo - pfbaquer1"/>
    <s v="Sayda Yolanda Ochica Vargas - psochica1"/>
    <d v="2018-02-15T00:00:00"/>
    <x v="150"/>
    <n v="100"/>
  </r>
  <r>
    <s v="Accion_1178"/>
    <s v="Reforzar las jornadas de capacitación que se llevan a cabo en la DTPS"/>
    <s v="REALIZAR JORNADAS DE REINDUCCION EN AL DTPS"/>
    <x v="0"/>
    <x v="0"/>
    <s v="Consuelo Mercedes Russi Suarez - ccrussis1"/>
    <x v="25"/>
    <s v="Ferney Baquero Figueredo - pfbaquer1"/>
    <s v="Clara Puerto Cardoso - pcpuerto1"/>
    <d v="2018-02-15T00:00:00"/>
    <x v="74"/>
    <n v="100"/>
  </r>
  <r>
    <s v="Accion_1179"/>
    <s v="Actualizar la matriz de riesgos de gestión R.GC.03"/>
    <s v="AMPLIAR LA DE DESCRIPCION DEL RIESGO DE GESTION R.GC.03"/>
    <x v="0"/>
    <x v="0"/>
    <s v="Consuelo Mercedes Russi Suarez - ccrussis1"/>
    <x v="25"/>
    <s v="Ferney Baquero Figueredo - pfbaquer1"/>
    <s v="Sayda Yolanda Ochica Vargas - psochica1"/>
    <d v="2018-04-02T00:00:00"/>
    <x v="150"/>
    <n v="100"/>
  </r>
  <r>
    <s v="Accion_1180"/>
    <s v="Ajustar la Redacción de la minuta en cuanto los términos de suscripción del acta de inicio."/>
    <s v="Precisar la redacción de la minuta contractual, particularmente en lo que se refiere a la suscripción del acta de inicio"/>
    <x v="0"/>
    <x v="0"/>
    <s v="Consuelo Mercedes Russi Suarez - ccrussis1"/>
    <x v="6"/>
    <s v="Ivan Abelardo Sarmiento Galvis - pisarmie1"/>
    <s v="Johana Paola Lamilla Sanchez - cjlamill1"/>
    <d v="2017-11-27T00:00:00"/>
    <x v="151"/>
    <n v="100"/>
  </r>
  <r>
    <s v="Accion_1181"/>
    <s v="Modificar la Resolución No.63602 de 2015"/>
    <s v="Control de documentos"/>
    <x v="0"/>
    <x v="0"/>
    <s v="Yully Maritza Montenegro Suarez - cymonten1"/>
    <x v="2"/>
    <s v="Isauro Cabrera Vega - picabrer1"/>
    <s v="Paula Juliana Serrano Serrano - cpserran1"/>
    <d v="2017-10-30T00:00:00"/>
    <x v="135"/>
    <n v="100"/>
  </r>
  <r>
    <s v="Accion_1182"/>
    <s v="Publicar en la intranet de la entidad la Circular No.5 de 2017"/>
    <s v="Control de documentos"/>
    <x v="0"/>
    <x v="0"/>
    <s v="Yully Maritza Montenegro Suarez - cymonten1"/>
    <x v="2"/>
    <s v="Isauro Cabrera Vega - picabrer1"/>
    <s v="Paula Juliana Serrano Serrano - cpserran1"/>
    <d v="2017-10-30T00:00:00"/>
    <x v="85"/>
    <n v="100"/>
  </r>
  <r>
    <s v="Accion_1183"/>
    <s v="Elaborar las actas de reunión de la Mesa de Gobierno ZIPA"/>
    <s v="Control de registros"/>
    <x v="0"/>
    <x v="0"/>
    <s v="Yully Maritza Montenegro Suarez - cymonten1"/>
    <x v="2"/>
    <s v="Isauro Cabrera Vega - picabrer1"/>
    <s v="Paula Juliana Serrano Serrano - cpserran1"/>
    <d v="2017-10-30T00:00:00"/>
    <x v="133"/>
    <n v="100"/>
  </r>
  <r>
    <s v="Accion_1184"/>
    <s v="Realizar charlas dirigidas al personal de servicios generales y de las personas de la Entidad, sobre gestión ambiental junto al correcto manejo de residuos que se debe depositar en los puntos ecológicos"/>
    <s v="Clasificación de los residuos sólidos"/>
    <x v="0"/>
    <x v="0"/>
    <s v="Yully Maritza Montenegro Suarez - cymonten1"/>
    <x v="2"/>
    <s v="Isauro Cabrera Vega - picabrer1"/>
    <s v="Paula Juliana Serrano Serrano - cpserran1"/>
    <d v="2017-12-01T00:00:00"/>
    <x v="141"/>
    <n v="100"/>
  </r>
  <r>
    <s v="Accion_1185"/>
    <s v="Cambiar los rótulos de los puntos ecológicos por unos más claros y llamativos"/>
    <s v="Clasificación de los residuos sólidos"/>
    <x v="1"/>
    <x v="0"/>
    <s v="Yully Maritza Montenegro Suarez - cymonten1"/>
    <x v="2"/>
    <s v="Isauro Cabrera Vega - picabrer1"/>
    <s v="Paula Juliana Serrano Serrano - cpserran1"/>
    <d v="2017-12-01T00:00:00"/>
    <x v="141"/>
    <n v="100"/>
  </r>
  <r>
    <s v="Accion_1186"/>
    <s v="Elaborar formato por parte de la interventoría para contar con la trazabilidad de la gestión del manejo del manejo de los residuos de construcción y demolición más susceptibles de aprovechamiento contaminados con residuos peligrosos"/>
    <s v="Residuos peligrosos"/>
    <x v="0"/>
    <x v="0"/>
    <s v="Yully Maritza Montenegro Suarez - cymonten1"/>
    <x v="2"/>
    <s v="Isauro Cabrera Vega - picabrer1"/>
    <s v="Paula Juliana Serrano Serrano - cpserran1"/>
    <d v="2017-12-01T00:00:00"/>
    <x v="141"/>
    <n v="100"/>
  </r>
  <r>
    <s v="Accion_1187"/>
    <s v="Ajustar el formato 12 plantilla de escombros incluyendo las casillas tipología del RCO transportado (Aprovechable y no aprovechable), nombre de la empresa que transporta, sitio de disposición final, se cambia nombre y codificación del formato por FOAC55 Plantilla control de disposición de residuos de construcción y demolición"/>
    <s v="Residuos peligrosos"/>
    <x v="0"/>
    <x v="0"/>
    <s v="Yully Maritza Montenegro Suarez - cymonten1"/>
    <x v="2"/>
    <s v="Isauro Cabrera Vega - picabrer1"/>
    <s v="Paula Juliana Serrano Serrano - cpserran1"/>
    <d v="2017-12-01T00:00:00"/>
    <x v="141"/>
    <n v="100"/>
  </r>
  <r>
    <s v="Accion_1188"/>
    <s v="Requerir a la Interventoría mediante comunicación escrita solictando el cumplimiento de sus obligaciones a fin de que remita las polizas de acuerdo a lo requerido en la clausula DECIMO QUINTA GARANTIAS establecida en las minuta del contrato de Interventoría."/>
    <s v="DEMORA EN LA SUSCRIPCIÓN ACTA DE INICIO"/>
    <x v="2"/>
    <x v="0"/>
    <s v="Fabio Luis Ayala Rodriguez - pfayalar1"/>
    <x v="3"/>
    <s v="Luis Ernesto Bernal Rivera - tpplbernal1"/>
    <s v="Daissy Pulido Robayo - cdpulido1"/>
    <d v="2017-12-15T00:00:00"/>
    <x v="144"/>
    <n v="100"/>
  </r>
  <r>
    <s v="Accion_1189"/>
    <s v="Remitir Memorando a la DTGC solicitando realizar la prorroga con el fin de ejecutar los recursos inicialmente contratados."/>
    <s v="ALCANCE DEL CONTRATO"/>
    <x v="0"/>
    <x v="0"/>
    <s v="Fabio Luis Ayala Rodriguez - pfayalar1"/>
    <x v="3"/>
    <s v="Luis Ernesto Bernal Rivera - tpplbernal1"/>
    <s v="Henry Yezid Diaztagle Espitia - chdiazta1"/>
    <d v="2017-12-15T00:00:00"/>
    <x v="152"/>
    <n v="100"/>
  </r>
  <r>
    <s v="Accion_1190"/>
    <s v="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
    <s v="ALCANCE DEL CONTRATO"/>
    <x v="2"/>
    <x v="0"/>
    <s v="Fabio Luis Ayala Rodriguez - pfayalar1"/>
    <x v="3"/>
    <s v="Luis Ernesto Bernal Rivera - tpplbernal1"/>
    <s v="Daissy Pulido Robayo - cdpulido1"/>
    <d v="2017-12-15T00:00:00"/>
    <x v="153"/>
    <n v="100"/>
  </r>
  <r>
    <s v="Accion_1191"/>
    <s v="Remitir Memorando a la DTGC solicitando realizar la prorroga con el fin de ejecutar los recursos inicialmente contratados."/>
    <s v="ATRASOS FÍSICOS Y FINANCIEROS DEL CONTRATO DE OBRA"/>
    <x v="0"/>
    <x v="0"/>
    <s v="Fabio Luis Ayala Rodriguez - pfayalar1"/>
    <x v="3"/>
    <s v="Luis Ernesto Bernal Rivera - tpplbernal1"/>
    <s v="Henry Yezid Diaztagle Espitia - chdiazta1"/>
    <d v="2017-12-15T00:00:00"/>
    <x v="152"/>
    <n v="100"/>
  </r>
  <r>
    <s v="Accion_1192"/>
    <s v="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
    <s v="PRESENTACIÓN Y CONTENIDO INFORMES SEMANALES Y MENSUALES DE INTERVENTORIA"/>
    <x v="2"/>
    <x v="0"/>
    <s v="Fabio Luis Ayala Rodriguez - pfayalar1"/>
    <x v="3"/>
    <s v="Luis Ernesto Bernal Rivera - tpplbernal1"/>
    <s v="Daissy Pulido Robayo - cdpulido1"/>
    <d v="2017-12-15T00:00:00"/>
    <x v="153"/>
    <n v="100"/>
  </r>
  <r>
    <s v="Accion_1193"/>
    <s v="Actualizar documento CPEO01_CARACTERIZACION_PROCESOS_EJECUCION_OBRAS_V_2"/>
    <s v="H1. Caracterización desactualizada frente a la operación actual del proceso, en la actividad crítica “Planear los proyectos de infraestructura”"/>
    <x v="2"/>
    <x v="0"/>
    <s v="Wilson Guillermo Herrera Reyes - pwherrer1"/>
    <x v="17"/>
    <s v="Cesar Augusto Reyes Riano (e) - tppcreyesr1"/>
    <s v="Habib Leonardo Mejia Rivera - chmejiar1"/>
    <d v="2017-11-28T00:00:00"/>
    <x v="128"/>
    <n v="100"/>
  </r>
  <r>
    <s v="Accion_1194"/>
    <s v="Formular una solicitud al líder del proceso de Gestión Contractual, los lineamientos relacionados con la aprobación de los Ítem no previstos de los contratos."/>
    <s v="H2. Vacío normativo de autorregulación interna en lo relacionados con la suscripción y aprobación de &quot;ÍTEMS NO PREVISTOS&quot;,"/>
    <x v="2"/>
    <x v="0"/>
    <s v="Wilson Guillermo Herrera Reyes - pwherrer1"/>
    <x v="17"/>
    <s v="Cesar Augusto Reyes Riano (e) - tppcreyesr1"/>
    <s v="Habib Leonardo Mejia Rivera - chmejiar1"/>
    <d v="2017-12-28T00:00:00"/>
    <x v="154"/>
    <n v="100"/>
  </r>
  <r>
    <s v="Accion_1195"/>
    <s v="Solicitar al líder del proceso de gestión contractual, que se definan claramente los roles y exigencias en la iniciación de los contratos mixtos en cuanto a los tiempos de presentación y revisión de los documentos previos al inicio."/>
    <s v="H3. Indefinición del plazo para suscribir Acta de Inicio"/>
    <x v="2"/>
    <x v="0"/>
    <s v="Wilson Guillermo Herrera Reyes - pwherrer1"/>
    <x v="17"/>
    <s v="Cesar Augusto Reyes Riano (e) - tppcreyesr1"/>
    <s v="Habib Leonardo Mejia Rivera - chmejiar1"/>
    <d v="2017-12-28T00:00:00"/>
    <x v="154"/>
    <n v="0"/>
  </r>
  <r>
    <s v="Accion_1196"/>
    <s v="Implementar un formato de acta de cambio de etapa entre las de consultoría y la etapa de construcción en la cual se verifique la entrega de los productos entregados y aprobados en la etapa de Diseño."/>
    <s v="H4. Incumplimientos y problemáticas en el control del insumo Estudios y Diseños aprobados por la interventoría y otros."/>
    <x v="2"/>
    <x v="0"/>
    <s v="Wilson Guillermo Herrera Reyes - pwherrer1"/>
    <x v="17"/>
    <s v="Cesar Augusto Reyes Riano (e) - tppcreyesr1"/>
    <s v="Habib Leonardo Mejia Rivera - chmejiar1"/>
    <d v="2017-12-28T00:00:00"/>
    <x v="155"/>
    <n v="100"/>
  </r>
  <r>
    <s v="Accion_1197"/>
    <s v="Realizar el seguimiento periódico a los contratos en ejecución que permita establecer los compromisos de gestión para evitar reprogramaciones en el PAC."/>
    <s v="H5. Debilidad en el control del Programa Anual de Caja."/>
    <x v="2"/>
    <x v="0"/>
    <s v="Wilson Guillermo Herrera Reyes - pwherrer1"/>
    <x v="17"/>
    <s v="Cesar Augusto Reyes Riano (e) - tppcreyesr1"/>
    <s v="Habib Leonardo Mejia Rivera - chmejiar1"/>
    <d v="2017-11-28T00:00:00"/>
    <x v="144"/>
    <n v="100"/>
  </r>
  <r>
    <s v="Accion_1198"/>
    <s v="Programar PAC con acta firmada para tener mayor seguridad en cuanto a la Ejecución del PAC."/>
    <s v="H5. Debilidad en el control del Programa Anual de Caja."/>
    <x v="2"/>
    <x v="0"/>
    <s v="Wilson Guillermo Herrera Reyes - pwherrer1"/>
    <x v="17"/>
    <s v="Cesar Augusto Reyes Riano (e) - tppcreyesr1"/>
    <s v="Habib Leonardo Mejia Rivera - chmejiar1"/>
    <d v="2017-12-28T00:00:00"/>
    <x v="144"/>
    <n v="100"/>
  </r>
  <r>
    <s v="Accion_1199"/>
    <s v="Establecer las directrices y contenido mínimo para la presentación de los informes mensuales de los contratos"/>
    <s v="H6. Debilidades en la presentación de informes mensuales de Interventoría, Ambientales, SISO y Sociales"/>
    <x v="2"/>
    <x v="0"/>
    <s v="Wilson Guillermo Herrera Reyes - pwherrer1"/>
    <x v="17"/>
    <s v="Cesar Augusto Reyes Riano (e) - tppcreyesr1"/>
    <s v="Habib Leonardo Mejia Rivera - chmejiar1"/>
    <d v="2017-12-28T00:00:00"/>
    <x v="144"/>
    <n v="100"/>
  </r>
  <r>
    <s v="Accion_1200"/>
    <s v="Realizar reuniones con las Interventorías de los contratos en ejecución de obra con el fin de evitar observaciones repetitivas en los informes."/>
    <s v="H6. Debilidades en la presentación de informes mensuales de Interventoría, Ambientales, SISO y Sociales"/>
    <x v="2"/>
    <x v="0"/>
    <s v="Wilson Guillermo Herrera Reyes - pwherrer1"/>
    <x v="17"/>
    <s v="Cesar Augusto Reyes Riano (e) - tppcreyesr1"/>
    <s v="Habib Leonardo Mejia Rivera - chmejiar1"/>
    <d v="2017-11-28T00:00:00"/>
    <x v="156"/>
    <n v="100"/>
  </r>
  <r>
    <s v="Accion_1201"/>
    <s v="Revisar, evaluar y socializar en reunión las rutas criticas y eventos que puedan causar dilaciones en los tiempos del contratos con el fin de mitigarlos"/>
    <s v="H7. Incumplimientos en el cronograma de obra"/>
    <x v="2"/>
    <x v="0"/>
    <s v="Wilson Guillermo Herrera Reyes - pwherrer1"/>
    <x v="17"/>
    <s v="Cesar Augusto Reyes Riano (e) - tppcreyesr1"/>
    <s v="Habib Leonardo Mejia Rivera - chmejiar1"/>
    <d v="2017-11-28T00:00:00"/>
    <x v="156"/>
    <n v="0"/>
  </r>
  <r>
    <s v="Accion_1202"/>
    <s v="Realizar el seguimiento periódico a los contratos en ejecución que permita establecer los compromisos de gestión para evitar los inconvenientes presentados en la ejecución de los contratos"/>
    <s v="H7. Incumplimientos en el cronograma de obra"/>
    <x v="2"/>
    <x v="0"/>
    <s v="Wilson Guillermo Herrera Reyes - pwherrer1"/>
    <x v="17"/>
    <s v="Cesar Augusto Reyes Riano (e) - tppcreyesr1"/>
    <s v="Habib Leonardo Mejia Rivera - chmejiar1"/>
    <d v="2017-11-28T00:00:00"/>
    <x v="144"/>
    <n v="100"/>
  </r>
  <r>
    <s v="Accion_1203"/>
    <s v="Verificar previo al inicio de las actividades de obra los permisos pertinentes en la lista de chequeo o formato de cambio de etapa."/>
    <s v="H7. Incumplimientos en el cronograma de obra"/>
    <x v="2"/>
    <x v="0"/>
    <s v="Wilson Guillermo Herrera Reyes - pwherrer1"/>
    <x v="17"/>
    <s v="Cesar Augusto Reyes Riano (e) - tppcreyesr1"/>
    <s v="Habib Leonardo Mejia Rivera - chmejiar1"/>
    <d v="2017-11-28T00:00:00"/>
    <x v="144"/>
    <n v="100"/>
  </r>
  <r>
    <s v="Accion_1204"/>
    <s v="Realizar solicitud a los profesionales de apoyo y/o a las interventorías para que revisen y tengan en cuenta todos los lineamientos establecidos en el Manual de interventoría en los temas relacionados con el informe de Anticipo."/>
    <s v="H8. Problemáticas en la gestión de control y documentación del Informe de manejo del anticipo"/>
    <x v="2"/>
    <x v="0"/>
    <s v="Wilson Guillermo Herrera Reyes - pwherrer1"/>
    <x v="17"/>
    <s v="Cesar Augusto Reyes Riano (e) - tppcreyesr1"/>
    <s v="Habib Leonardo Mejia Rivera - chmejiar1"/>
    <d v="2017-11-28T00:00:00"/>
    <x v="144"/>
    <n v="100"/>
  </r>
  <r>
    <s v="Accion_1205"/>
    <s v="Enviar a las Áreas que planean los proyectos en el IDU, la disponibilidad total de los predios al inicio de las obras toda vez que cualquier dilación en la entrega de los predios puede generar futuras reclamaciones."/>
    <s v="H9. Problemáticas en la disponibilidad del insumo 3.1. Predios adquiridos para la obra"/>
    <x v="2"/>
    <x v="0"/>
    <s v="Wilson Guillermo Herrera Reyes - pwherrer1"/>
    <x v="17"/>
    <s v="Cesar Augusto Reyes Riano (e) - tppcreyesr1"/>
    <s v="Habib Leonardo Mejia Rivera - chmejiar1"/>
    <d v="2017-11-28T00:00:00"/>
    <x v="144"/>
    <n v="100"/>
  </r>
  <r>
    <s v="Accion_1206"/>
    <s v="Realizar el seguimiento periódico a los contratos en ejecución que permita establecer los compromisos de gestión para evitar reprocesos e inconvenientes de calidad en la obras."/>
    <s v="H10. Incumplimientos y/o problemáticas en aspectos como calidad, especificaciones, procesos constructivos"/>
    <x v="2"/>
    <x v="0"/>
    <s v="Wilson Guillermo Herrera Reyes - pwherrer1"/>
    <x v="17"/>
    <s v="Cesar Augusto Reyes Riano (e) - tppcreyesr1"/>
    <s v="Habib Leonardo Mejia Rivera - chmejiar1"/>
    <d v="2017-11-28T00:00:00"/>
    <x v="144"/>
    <n v="100"/>
  </r>
  <r>
    <s v="Accion_1207"/>
    <s v="Solicitar a la Dependencia encargada una capacitación para el correcto uso de las tablas de retención con el fin de incluir en los expedientes de los contratos cada uno de los documentos correspondientes debidamente clasificados."/>
    <s v="H11 Debilidades en la gestión de expedientes en Orfeo"/>
    <x v="2"/>
    <x v="0"/>
    <s v="Wilson Guillermo Herrera Reyes - pwherrer1"/>
    <x v="17"/>
    <s v="Cesar Augusto Reyes Riano (e) - tppcreyesr1"/>
    <s v="Habib Leonardo Mejia Rivera - chmejiar1"/>
    <d v="2017-11-28T00:00:00"/>
    <x v="150"/>
    <n v="100"/>
  </r>
  <r>
    <s v="Accion_1208"/>
    <s v="Solicitar a la Dependencia encargada la modificación de las tablas de retención de las Subdirecciones Técnicas, con el fin de que se pueda incluir todos los campos requeridos, como actas técnicas, Financieras y legales."/>
    <s v="H11 Debilidades en la gestión de expedientes en Orfeo"/>
    <x v="2"/>
    <x v="0"/>
    <s v="Wilson Guillermo Herrera Reyes - pwherrer1"/>
    <x v="17"/>
    <s v="Cesar Augusto Reyes Riano (e) - tppcreyesr1"/>
    <s v="Habib Leonardo Mejia Rivera - chmejiar1"/>
    <d v="2017-11-28T00:00:00"/>
    <x v="150"/>
    <n v="100"/>
  </r>
  <r>
    <s v="Accion_1209"/>
    <s v="Enviar a la DTP las lecciones aprendidas de los contratos recientemente terminados."/>
    <s v="H12. 60% de los contratos evaluados presentaron adiciones, lo que evidencia debilidades en la fase de planeación y/o estructuración de los proyectos"/>
    <x v="2"/>
    <x v="0"/>
    <s v="Wilson Guillermo Herrera Reyes - pwherrer1"/>
    <x v="17"/>
    <s v="Cesar Augusto Reyes Riano (e) - tppcreyesr1"/>
    <s v="Habib Leonardo Mejia Rivera - chmejiar1"/>
    <d v="2017-11-28T00:00:00"/>
    <x v="118"/>
    <n v="100"/>
  </r>
  <r>
    <s v="Accion_1210"/>
    <s v="Socializar y Revisar minuciosamente las causas que originan los Ítems no previstos"/>
    <s v="H13. 80% de los contratos evaluados tuvieron o han tenido inclusión de ítems no previstos"/>
    <x v="2"/>
    <x v="0"/>
    <s v="Wilson Guillermo Herrera Reyes - pwherrer1"/>
    <x v="17"/>
    <s v="Cesar Augusto Reyes Riano (e) - tppcreyesr1"/>
    <s v="Habib Leonardo Mejia Rivera - chmejiar1"/>
    <d v="2017-11-28T00:00:00"/>
    <x v="144"/>
    <n v="100"/>
  </r>
  <r>
    <s v="Accion_1211"/>
    <s v="Realizar el seguimiento periódico a los contratos en ejecución que permita establecer los inconvenientes y las acciones a realizar para la revisión de los ITEMS no previstos en los contratos."/>
    <s v="H13. 80% de los contratos evaluados tuvieron o han tenido inclusión de ítems no previstos"/>
    <x v="2"/>
    <x v="0"/>
    <s v="Wilson Guillermo Herrera Reyes - pwherrer1"/>
    <x v="17"/>
    <s v="Cesar Augusto Reyes Riano (e) - tppcreyesr1"/>
    <s v="Habib Leonardo Mejia Rivera - chmejiar1"/>
    <d v="2017-11-28T00:00:00"/>
    <x v="157"/>
    <n v="100"/>
  </r>
  <r>
    <s v="Accion_1212"/>
    <s v="Realizar el seguimiento periódico a los contratos en ejecución que permita establecer los compromisos de gestión para evitar los inconvenientes presentados en la ejecución de los contratos y cumplir con las metas físicas establecidas y terminación oportuna de los mismos"/>
    <s v="H14. Baja ejecución del plan de acción de indicadores"/>
    <x v="2"/>
    <x v="0"/>
    <s v="Wilson Guillermo Herrera Reyes - pwherrer1"/>
    <x v="17"/>
    <s v="Cesar Augusto Reyes Riano (e) - tppcreyesr1"/>
    <s v="Habib Leonardo Mejia Rivera - chmejiar1"/>
    <d v="2017-11-28T00:00:00"/>
    <x v="155"/>
    <n v="100"/>
  </r>
  <r>
    <s v="Accion_1213"/>
    <s v="Realizar el seguimiento periódico al estado de las liquidaciones de los contratos para que se pueda cumplir con las metas establecidas en la caracterización de indicadores."/>
    <s v="H14. Baja ejecución del plan de acción de indicadores"/>
    <x v="2"/>
    <x v="0"/>
    <s v="Wilson Guillermo Herrera Reyes - pwherrer1"/>
    <x v="17"/>
    <s v="Cesar Augusto Reyes Riano (e) - tppcreyesr1"/>
    <s v="Habib Leonardo Mejia Rivera - chmejiar1"/>
    <d v="2017-11-28T00:00:00"/>
    <x v="155"/>
    <n v="100"/>
  </r>
  <r>
    <s v="Accion_1214"/>
    <s v="Verificar y adoptar las medidas de mitigación y prevención de los riesgos identificados"/>
    <s v="H15. Se identificaron riesgos materializados"/>
    <x v="2"/>
    <x v="0"/>
    <s v="Wilson Guillermo Herrera Reyes - pwherrer1"/>
    <x v="17"/>
    <s v="Cesar Augusto Reyes Riano (e) - tppcreyesr1"/>
    <s v="Habib Leonardo Mejia Rivera - chmejiar1"/>
    <d v="2017-11-28T00:00:00"/>
    <x v="151"/>
    <n v="100"/>
  </r>
  <r>
    <s v="Accion_1215"/>
    <s v="Realizar la solicitud para incluir los activos del convenio en la contabilidad del IDU."/>
    <s v="H16. Bienes públicos que no se registran en la contabilidad"/>
    <x v="0"/>
    <x v="0"/>
    <s v="Wilson Guillermo Herrera Reyes - pwherrer1"/>
    <x v="17"/>
    <s v="Cesar Augusto Reyes Riano (e) - tppcreyesr1"/>
    <s v="Habib Leonardo Mejia Rivera - chmejiar1"/>
    <d v="2017-11-28T00:00:00"/>
    <x v="157"/>
    <n v="100"/>
  </r>
  <r>
    <s v="Accion_1216"/>
    <s v="Verificar la inclusión de activos en la contabilidad del IDU"/>
    <s v="H16. Bienes públicos que no se registran en la contabilidad"/>
    <x v="0"/>
    <x v="0"/>
    <s v="Wilson Guillermo Herrera Reyes - pwherrer1"/>
    <x v="17"/>
    <s v="Cesar Augusto Reyes Riano (e) - tppcreyesr1"/>
    <s v="Habib Leonardo Mejia Rivera - chmejiar1"/>
    <d v="2017-11-28T00:00:00"/>
    <x v="151"/>
    <n v="100"/>
  </r>
  <r>
    <s v="Accion_1217"/>
    <s v="A partir de la realización de la auditoria, se incluira los ajustes de valores por IPC en las minutas de prorrogas del contrato 1706 de 2015"/>
    <s v="No se encontro evidencia del pago oportuno del reajuste de la tarifa del contrato de parqueaderos."/>
    <x v="2"/>
    <x v="0"/>
    <s v="Juan Pedro Buitrago Echeverry - pjbuitra1"/>
    <x v="24"/>
    <s v="Ricardo Andres Mosquera Noguera - prmosque1"/>
    <s v="Pilar Perez Mesa - cpperezm1"/>
    <d v="2017-08-23T00:00:00"/>
    <x v="124"/>
    <n v="100"/>
  </r>
  <r>
    <s v="Accion_1218"/>
    <s v="Se realizara la revisión y actualización del instructivo para la &quot;Supervisión de contratos de concesión de parqueaderos&quot; incluyendo lo relacionado con los registros de las actividades descritas en el hallazgo."/>
    <s v="No se evidencia el registro de actividades realizadas en las visitas a lo parqueaderos"/>
    <x v="2"/>
    <x v="0"/>
    <s v="Juan Pedro Buitrago Echeverry - pjbuitra1"/>
    <x v="24"/>
    <s v="Ricardo Andres Mosquera Noguera - prmosque1"/>
    <s v="Pilar Perez Mesa - cpperezm1"/>
    <d v="2017-08-23T00:00:00"/>
    <x v="124"/>
    <n v="100"/>
  </r>
  <r>
    <s v="Accion_1219"/>
    <s v="se realizara la revisión y actualización del instructivo para la &quot;Supervisión de contratos de concesión de parqueaderos&quot;"/>
    <s v="No se tenia en funcionamniento el modulo de administración de parqueaderos SAI"/>
    <x v="2"/>
    <x v="0"/>
    <s v="Juan Pedro Buitrago Echeverry - pjbuitra1"/>
    <x v="24"/>
    <s v="Ricardo Andres Mosquera Noguera - prmosque1"/>
    <s v="Pilar Perez Mesa - cpperezm1"/>
    <d v="2017-08-23T00:00:00"/>
    <x v="124"/>
    <n v="100"/>
  </r>
  <r>
    <s v="Accion_1220"/>
    <s v="1. Coordinar la Actualización del Diagnóstico de los subsistemas de SST y SGS"/>
    <s v="Certificación para los subsistemas de SST y seguridad de la información"/>
    <x v="2"/>
    <x v="0"/>
    <s v="Yully Maritza Montenegro Suarez - cymonten1"/>
    <x v="2"/>
    <s v="Isauro Cabrera Vega - picabrer1"/>
    <s v="Paula Juliana Serrano Serrano - cpserran1"/>
    <d v="2018-02-01T00:00:00"/>
    <x v="104"/>
    <n v="100"/>
  </r>
  <r>
    <s v="Accion_1221"/>
    <s v="2. Solicitar cotización de la preauditoria y auditoria a un organismo certificador"/>
    <s v="Certificación para los subsistemas de SST y seguridad de la información"/>
    <x v="2"/>
    <x v="0"/>
    <s v="Yully Maritza Montenegro Suarez - cymonten1"/>
    <x v="2"/>
    <s v="Isauro Cabrera Vega - picabrer1"/>
    <s v="Paula Juliana Serrano Serrano - cpserran1"/>
    <d v="2018-02-01T00:00:00"/>
    <x v="113"/>
    <n v="100"/>
  </r>
  <r>
    <s v="Accion_1222"/>
    <s v="1. Análisis Estadístico de los informes de satisfacción en puntos IDU desagregado por proyecto"/>
    <s v="PQRS puntos CREA"/>
    <x v="2"/>
    <x v="0"/>
    <s v="Yully Maritza Montenegro Suarez - cymonten1"/>
    <x v="12"/>
    <s v="Luisa Fernanda Aguilar Peña - plaguila2"/>
    <s v="Luisa Fernanda Aguilar Peña - plaguila2"/>
    <d v="2018-02-01T00:00:00"/>
    <x v="104"/>
    <n v="100"/>
  </r>
  <r>
    <s v="Accion_1223"/>
    <s v="2. Derivado de las causas construir un plan de acción e identificar recursos requeridos."/>
    <s v="PQRS puntos CREA"/>
    <x v="2"/>
    <x v="0"/>
    <s v="Yully Maritza Montenegro Suarez - cymonten1"/>
    <x v="12"/>
    <s v="Luisa Fernanda Aguilar Peña - plaguila2"/>
    <s v="Luisa Fernanda Aguilar Peña - plaguila2"/>
    <d v="2018-03-01T00:00:00"/>
    <x v="113"/>
    <n v="100"/>
  </r>
  <r>
    <s v="Accion_1224"/>
    <s v="Implementar por parte de DTDP el sistema Bachué en la atención ciudadana"/>
    <s v="Información de atención a los ciudadanos en aplicativo Bachué."/>
    <x v="2"/>
    <x v="0"/>
    <s v="Yully Maritza Montenegro Suarez - cymonten1"/>
    <x v="11"/>
    <s v="Maria Del Pilar Grajales Restrepo - pmgrajal1"/>
    <s v="Piedad Nieto Pabon - cpnietop1"/>
    <d v="2018-02-01T00:00:00"/>
    <x v="99"/>
    <n v="100"/>
  </r>
  <r>
    <s v="Accion_1225"/>
    <s v="Oficiar desde la OTC a la STRT la solicitud de mejoras al sistema ORFEO con el fin de disminuir la cantidad de requerimientos con respuesta extemporánea por errores del sistema"/>
    <s v="Respuesta oportuna a requerimientos ciudadanos"/>
    <x v="2"/>
    <x v="0"/>
    <s v="Yully Maritza Montenegro Suarez - cymonten1"/>
    <x v="12"/>
    <s v="Luisa Fernanda Aguilar Peña - plaguila2"/>
    <s v="Luisa Fernanda Aguilar Peña - plaguila2"/>
    <d v="2018-01-02T00:00:00"/>
    <x v="104"/>
    <n v="100"/>
  </r>
  <r>
    <s v="Accion_1226"/>
    <s v="Elaborar y cumplir el plan de actualización documental del proceso para la vigencia 2018."/>
    <s v="Actualización documental proceso"/>
    <x v="2"/>
    <x v="0"/>
    <s v="Diego Fernando Aparicio Fuentes - pdaparic1"/>
    <x v="2"/>
    <s v="Isauro Cabrera Vega - picabrer1"/>
    <s v="Paula Juliana Serrano Serrano - cpserran1"/>
    <d v="2017-12-30T00:00:00"/>
    <x v="138"/>
    <n v="100"/>
  </r>
  <r>
    <s v="Accion_1227"/>
    <s v="Solicitar la reclasificación del indicador 12510, pasando del proceso de Gestión Integral de Proyectos al proceso de Gestión Social y Participación Ciudadana."/>
    <s v="Ajuste de Indicadores"/>
    <x v="2"/>
    <x v="0"/>
    <s v="Diego Fernando Aparicio Fuentes - pdaparic1"/>
    <x v="2"/>
    <s v="Isauro Cabrera Vega - picabrer1"/>
    <s v="Paula Juliana Serrano Serrano - cpserran1"/>
    <d v="2017-12-30T00:00:00"/>
    <x v="136"/>
    <n v="100"/>
  </r>
  <r>
    <s v="Accion_1228"/>
    <s v="Realizar una validación previa a la expedición de los indicadores de gestión del proceso."/>
    <s v="Ajuste de Indicadores"/>
    <x v="2"/>
    <x v="0"/>
    <s v="Diego Fernando Aparicio Fuentes - pdaparic1"/>
    <x v="2"/>
    <s v="Isauro Cabrera Vega - picabrer1"/>
    <s v="Paula Juliana Serrano Serrano - cpserran1"/>
    <d v="2017-12-30T00:00:00"/>
    <x v="136"/>
    <n v="100"/>
  </r>
  <r>
    <s v="Accion_1229"/>
    <s v="Actualizar la Caracterización del proceso y la Guía de Seguimiento"/>
    <s v="Ajustar Caracterización"/>
    <x v="2"/>
    <x v="0"/>
    <s v="Diego Fernando Aparicio Fuentes - pdaparic1"/>
    <x v="2"/>
    <s v="Isauro Cabrera Vega - picabrer1"/>
    <s v="Paula Juliana Serrano Serrano - cpserran1"/>
    <d v="2017-12-30T00:00:00"/>
    <x v="138"/>
    <n v="100"/>
  </r>
  <r>
    <s v="Accion_1230"/>
    <s v="Requerir al contratista mediante comunicación escrita solicitando el cumplimiento de sus obligaciones a fin de que remita las pólizas de acuerdo a lo requerido en la clausula VIGESIMO SEGUNDA. GARANTIAS establecida en las minuta del contrato de obra."/>
    <s v="DEMORA EN LA SUSCRIPCIÓN ACTA DE INICIO"/>
    <x v="2"/>
    <x v="0"/>
    <s v="Fabio Luis Ayala Rodriguez - pfayalar1"/>
    <x v="3"/>
    <s v="Luis Ernesto Bernal Rivera - tpplbernal1"/>
    <s v="Daissy Pulido Robayo - cdpulido1"/>
    <d v="2018-02-01T00:00:00"/>
    <x v="150"/>
    <n v="100"/>
  </r>
  <r>
    <s v="Accion_1231"/>
    <s v="&quot; 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ios a que haya lugar.&quot;"/>
    <s v="DEMORA APROBACIÓN INFORMES SEMANALES Y MENSUALES DE INTERVENTORIA"/>
    <x v="0"/>
    <x v="0"/>
    <s v="Fabio Luis Ayala Rodriguez - pfayalar1"/>
    <x v="3"/>
    <s v="Luis Ernesto Bernal Rivera - tpplbernal1"/>
    <s v="Daissy Pulido Robayo - cdpulido1"/>
    <d v="2018-02-01T00:00:00"/>
    <x v="150"/>
    <n v="100"/>
  </r>
  <r>
    <s v="Accion_1232"/>
    <s v="Requerir a la Interventoría exigiendo el cumplimiento de sus obligaciones contractuales a fin de que el contratista implemente las acciones correctivas y cumpla con las exigencias de los PMT aprobados por SDM en los frentes de obra, así como con lo establecido en el manual único de control y seguimiento ambiental y de SST del IDU."/>
    <s v="SITUACIONES DE OBRA QUE DEBEN SER CORREGIDAS (ASPECTOS TÉCNICOS, AMBIENTALES Y SOCIALES)"/>
    <x v="0"/>
    <x v="0"/>
    <s v="Fabio Luis Ayala Rodriguez - pfayalar1"/>
    <x v="3"/>
    <s v="Luis Ernesto Bernal Rivera - tpplbernal1"/>
    <s v="Daissy Pulido Robayo - cdpulido1"/>
    <d v="2018-02-01T00:00:00"/>
    <x v="150"/>
    <n v="100"/>
  </r>
  <r>
    <s v="Accion_1233"/>
    <s v="Campaña de divulgación Manual de Derechos de petición expedido en diciembre de 2017"/>
    <s v="Implementar acciones correctivas y preventivas para disminuir las respuestas extemporáneas y vencidas a los derechos de petición."/>
    <x v="0"/>
    <x v="0"/>
    <s v="Consuelo Mercedes Russi Suarez - ccrussis1"/>
    <x v="12"/>
    <s v="Luisa Fernanda Aguilar Peña - plaguila2"/>
    <s v="Luisa Fernanda Aguilar Peña - plaguila2"/>
    <d v="2018-01-15T00:00:00"/>
    <x v="134"/>
    <n v="100"/>
  </r>
  <r>
    <s v="Accion_1234"/>
    <s v="Continuar con sensibilización a traves de correos del defensor del ciudadano socializando resultados trimestrales del indicador de respuestas en terminos por áreas IDU."/>
    <s v="Implementar acciones correctivas y preventivas para disminuir las respuestas extemporáneas y vencidas a los derechos de petición."/>
    <x v="2"/>
    <x v="0"/>
    <s v="Consuelo Mercedes Russi Suarez - ccrussis1"/>
    <x v="12"/>
    <s v="Luisa Fernanda Aguilar Peña - plaguila2"/>
    <s v="Luisa Fernanda Aguilar Peña - plaguila2"/>
    <d v="2018-01-15T00:00:00"/>
    <x v="74"/>
    <n v="100"/>
  </r>
  <r>
    <s v="Accion_1235"/>
    <s v="Oficiar desde la OTC a la STRT la solicitud de mejoras al sistema ORFEO con el fin de disminuir la cantidad de requerimientos con respuesta extemporánea por errores del sistema"/>
    <s v="Establecer un control en el aplicativo Orfeo para que no permita descargar las peticiones, sino con el radicado definitivo"/>
    <x v="0"/>
    <x v="0"/>
    <s v="Consuelo Mercedes Russi Suarez - ccrussis1"/>
    <x v="12"/>
    <s v="Luisa Fernanda Aguilar Peña - plaguila2"/>
    <s v="Luisa Fernanda Aguilar Peña - plaguila2"/>
    <d v="2018-01-02T00:00:00"/>
    <x v="104"/>
    <n v="100"/>
  </r>
  <r>
    <s v="Accion_1236"/>
    <s v="Con el acompañamiento de la Oficina Asesora de Planeación efectuar mesas de trabajo entre la Subdirección Técnica de Tesorería y Recaudo y la Subdirección Técnica de Presupuesto y Contabilidad tendientes a llevar a cabo la actualización del documento el documento GU-GF-01 GUIA” PAGO A TERCEROS” V. 7_0 del 04 de abril de 2012"/>
    <s v="Oportunidad mejora Guía Pago a Terceros"/>
    <x v="0"/>
    <x v="0"/>
    <s v="Luz Andrea Chaux Quimbaya - clchauxq1"/>
    <x v="26"/>
    <s v="Vladimiro Alberto Estrada Moncayo - pvestrad1"/>
    <s v="Jhon Fredy Ramirez Forero - cjramire7"/>
    <d v="2018-02-01T00:00:00"/>
    <x v="74"/>
    <n v="100"/>
  </r>
  <r>
    <s v="Accion_1237"/>
    <s v="Evaluar conjuntamente entre la Subdirección de Tesorería y Recaudo y la Subdirección Técnica de Presupuesto y Contabilidad la necesidad de elaborar una conciliacion del numero de ordenes de pago tramitadas, teniendo en cuenta que el desarrollo del tramite de las mismas en cada una de las areas es diferente."/>
    <s v="Conciliación numero OP generadas entre STTR Y STPC"/>
    <x v="0"/>
    <x v="0"/>
    <s v="Luz Andrea Chaux Quimbaya - clchauxq1"/>
    <x v="26"/>
    <s v="Vladimiro Alberto Estrada Moncayo - pvestrad1"/>
    <s v="Jhon Fredy Ramirez Forero - cjramire7"/>
    <d v="2018-02-01T00:00:00"/>
    <x v="74"/>
    <n v="100"/>
  </r>
  <r>
    <s v="Accion_1238"/>
    <s v="Memorando a STMSV, STMST para que los supervisores de apoyo envíen copia a DTM de los memos a DTGC con la solicitud de publicación en SECOP, dentro de los tiempos establecidos"/>
    <s v="PUBLICACION EXTEMPORANEA DE DOCUMENTOS CONTRACTUALES EN LOS PORTALES DE CONTRATACION"/>
    <x v="0"/>
    <x v="0"/>
    <s v="Erika Maria Stipanovic Venegas - pestipan1"/>
    <x v="27"/>
    <s v="Luis Ernesto Bernal Rivera - plbernal1"/>
    <s v="Laura Patricia Otero Duran - ploterod1"/>
    <d v="2018-02-01T00:00:00"/>
    <x v="158"/>
    <n v="100"/>
  </r>
  <r>
    <s v="Accion_1239"/>
    <s v="Designar a un Profesional de la DTM la responsabilidad de verificar la publicación de documentos en el tiempo establecido."/>
    <s v="PUBLICACION EXTEMPORANEA DE DOCUMENTOS CONTRACTUALES EN LOS PORTALES DE CONTRATACION"/>
    <x v="0"/>
    <x v="0"/>
    <s v="Erika Maria Stipanovic Venegas - pestipan1"/>
    <x v="27"/>
    <s v="Luis Ernesto Bernal Rivera - plbernal1"/>
    <s v="Laura Patricia Otero Duran - ploterod1"/>
    <d v="2018-02-01T00:00:00"/>
    <x v="158"/>
    <n v="100"/>
  </r>
  <r>
    <s v="Accion_1240"/>
    <s v="Memorando a STMSV, STMST solicitando enviar memorandos mensuales a la DTGC con la relación de los oficios de aprobación de los informes mensuales de interventoría y a su vez informarlo a la DTM para su seguimiento y control."/>
    <s v="AUSENCIA DE PUBLICACIÓN DE EVIDENCIAS DE EJECUCIÓN CONTRACTUAL"/>
    <x v="0"/>
    <x v="0"/>
    <s v="Erika Maria Stipanovic Venegas - pestipan1"/>
    <x v="27"/>
    <s v="Luis Ernesto Bernal Rivera - plbernal1"/>
    <s v="Laura Patricia Otero Duran - ploterod1"/>
    <d v="2018-02-01T00:00:00"/>
    <x v="158"/>
    <n v="100"/>
  </r>
  <r>
    <s v="Accion_1241"/>
    <s v="Designar a un Profesional de la DTM la responsabilidad de verificar la publicación de documentos en el tiempo establecido."/>
    <s v="AUSENCIA DE PUBLICACIÓN DE EVIDENCIAS DE EJECUCIÓN CONTRACTUAL"/>
    <x v="0"/>
    <x v="0"/>
    <s v="Erika Maria Stipanovic Venegas - pestipan1"/>
    <x v="27"/>
    <s v="Luis Ernesto Bernal Rivera - plbernal1"/>
    <s v="Laura Patricia Otero Duran - ploterod1"/>
    <d v="2018-02-01T00:00:00"/>
    <x v="158"/>
    <n v="100"/>
  </r>
  <r>
    <s v="Accion_1242"/>
    <s v="Memorando a la DTGC para que en adelante realice también la publicación en el CAV."/>
    <s v="PUBLICACIONES EN CONTRATACION A LA VISTA CAV - ACUERDO 522 DE 2013"/>
    <x v="0"/>
    <x v="0"/>
    <s v="Erika Maria Stipanovic Venegas - pestipan1"/>
    <x v="27"/>
    <s v="Luis Ernesto Bernal Rivera - plbernal1"/>
    <s v="Laura Patricia Otero Duran - ploterod1"/>
    <d v="2018-02-01T00:00:00"/>
    <x v="158"/>
    <n v="100"/>
  </r>
  <r>
    <s v="Accion_1243"/>
    <s v="Integrar las actividades propuestas en el cronograma del Programa de Gestión Documental con el Plan de Acción."/>
    <s v="Debilidades en el registro de la Planeación del proceso"/>
    <x v="0"/>
    <x v="0"/>
    <s v="Diego Fernando Aparicio Fuentes - pdaparic1"/>
    <x v="0"/>
    <s v="Gloria Patricia Castano Echeverry - pgcastan1"/>
    <s v="Jhoan Estiven Matallana Torres - cjmatall1"/>
    <d v="2018-01-15T00:00:00"/>
    <x v="118"/>
    <n v="100"/>
  </r>
  <r>
    <s v="Accion_1244"/>
    <s v="Elaborar y publicar la Guía para la Gestión Documental."/>
    <s v="Debilidades en la actualización documental"/>
    <x v="0"/>
    <x v="0"/>
    <s v="Diego Fernando Aparicio Fuentes - pdaparic1"/>
    <x v="0"/>
    <s v="Gloria Patricia Castano Echeverry - pgcastan1"/>
    <s v="Jhoan Estiven Matallana Torres - cjmatall1"/>
    <d v="2018-01-15T00:00:00"/>
    <x v="104"/>
    <n v="100"/>
  </r>
  <r>
    <s v="Accion_1245"/>
    <s v="Verificar la actualización del concepto técnico de seguridad humana y sistemas de protección contra incendio, emitido por la Unidad Administrativa Especial Cuerpo Oficial de Bomberos."/>
    <s v="Seguimiento a las condiciones que regulan al proveedor de custodia de archivo físico y magnético"/>
    <x v="0"/>
    <x v="0"/>
    <s v="Diego Fernando Aparicio Fuentes - pdaparic1"/>
    <x v="0"/>
    <s v="Gloria Patricia Castano Echeverry - pgcastan1"/>
    <s v="Jhoan Estiven Matallana Torres - cjmatall1"/>
    <d v="2018-01-15T00:00:00"/>
    <x v="104"/>
    <n v="100"/>
  </r>
  <r>
    <s v="Accion_1246"/>
    <s v="Realizar la solicitud al contratista TANDEM S.A., respecto de las acciones para mitigar el riesgo de inundación del predio ubicado en la localidad de Fontibón."/>
    <s v="Seguimiento a las condiciones que regulan al proveedor de custodia de archivo físico y magnético"/>
    <x v="0"/>
    <x v="0"/>
    <s v="Diego Fernando Aparicio Fuentes - pdaparic1"/>
    <x v="0"/>
    <s v="Gloria Patricia Castano Echeverry - pgcastan1"/>
    <s v="Jhoan Estiven Matallana Torres - cjmatall1"/>
    <d v="2018-01-10T00:00:00"/>
    <x v="104"/>
    <n v="100"/>
  </r>
  <r>
    <s v="Accion_1247"/>
    <s v="Realizar la solicitud a la OAP, para realizar la publicación del PINAR en la página web del IDU."/>
    <s v="Documentos no publicados en la Pág. web"/>
    <x v="0"/>
    <x v="0"/>
    <s v="Diego Fernando Aparicio Fuentes - pdaparic1"/>
    <x v="0"/>
    <s v="Gloria Patricia Castano Echeverry - pgcastan1"/>
    <s v="Jhoan Estiven Matallana Torres - cjmatall1"/>
    <d v="2017-11-22T00:00:00"/>
    <x v="104"/>
    <n v="100"/>
  </r>
  <r>
    <s v="Accion_1248"/>
    <s v="Mesa de trabajo con la Subdireccion General de Desarrollo Urbano, Dirección Técnica Administrativa y Financiera y Subdirección Técnica de Prespuesto y Contabilidad para determinar el archivo del convenio Interadministrativo 13 de 1996."/>
    <s v="PARTIDAS POR CONCILIAR SUPERIORES A DOS AÑOS"/>
    <x v="2"/>
    <x v="0"/>
    <s v="Luz Andrea Chaux Quimbaya - clchauxq1"/>
    <x v="26"/>
    <s v="Vladimiro Alberto Estrada Moncayo - pvestrad1"/>
    <s v="Jhon Fredy Ramirez Forero - cjramire7"/>
    <d v="2018-01-15T00:00:00"/>
    <x v="99"/>
    <n v="100"/>
  </r>
  <r>
    <s v="Accion_1249"/>
    <s v="Memorando a la Subdirección General de Infraestructura solicitando se revise junto con la Secretaría Distrital de Ambiente, la información para conciliación."/>
    <s v="SALDOS CON SDA SUPERIOR A 90 DIAS"/>
    <x v="0"/>
    <x v="0"/>
    <s v="Luz Andrea Chaux Quimbaya - clchauxq1"/>
    <x v="26"/>
    <s v="Vladimiro Alberto Estrada Moncayo - pvestrad1"/>
    <s v="Jhon Fredy Ramirez Forero - cjramire7"/>
    <d v="2018-01-15T00:00:00"/>
    <x v="99"/>
    <n v="100"/>
  </r>
  <r>
    <s v="Accion_1250"/>
    <s v="1. Jornada de capacitación sobre la aplicación de la Resolución 357 de 2008, en lo referente a soportes documentados."/>
    <s v="CLARIDAD SOPORTES PARA CONTABILIDAD"/>
    <x v="0"/>
    <x v="0"/>
    <s v="Luz Andrea Chaux Quimbaya - clchauxq1"/>
    <x v="26"/>
    <s v="Vladimiro Alberto Estrada Moncayo - pvestrad1"/>
    <s v="Jhon Fredy Ramirez Forero - cjramire7"/>
    <d v="2018-01-15T00:00:00"/>
    <x v="99"/>
    <n v="100"/>
  </r>
  <r>
    <s v="Accion_1251"/>
    <s v="1. Realizar un inventario de la documentación publicada en la Intranet para el proceso de Recursos Físicos"/>
    <s v="Procedimientos Desactualizados y Uso de Formatos no vigentes"/>
    <x v="2"/>
    <x v="0"/>
    <s v="Nohra Lucia Forero Cespedes - cnforero2"/>
    <x v="0"/>
    <s v="Gloria Patricia Castano Echeverry - pgcastan1"/>
    <s v="Jhoan Estiven Matallana Torres - cjmatall1"/>
    <d v="2018-02-15T00:00:00"/>
    <x v="144"/>
    <n v="100"/>
  </r>
  <r>
    <s v="Accion_1252"/>
    <s v="2. Identificar los documentos que se deben actualizar y formular un cronograma para llevar a cabo esta actividad."/>
    <s v="Procedimientos Desactualizados y Uso de Formatos no vigentes"/>
    <x v="2"/>
    <x v="0"/>
    <s v="Nohra Lucia Forero Cespedes - cnforero2"/>
    <x v="0"/>
    <s v="Gloria Patricia Castano Echeverry - pgcastan1"/>
    <s v="Jhoan Estiven Matallana Torres - cjmatall1"/>
    <d v="2018-01-15T00:00:00"/>
    <x v="144"/>
    <n v="100"/>
  </r>
  <r>
    <s v="Accion_1253"/>
    <s v="1. Realizar un inventario de la documentación publicada en la Intranet para el proceso de Recursos Físicos."/>
    <s v="No toma de acciones sobre recomendaciones realizadas por la OCI"/>
    <x v="2"/>
    <x v="0"/>
    <s v="Nohra Lucia Forero Cespedes - cnforero2"/>
    <x v="0"/>
    <s v="Gloria Patricia Castano Echeverry - pgcastan1"/>
    <s v="Jhoan Estiven Matallana Torres - cjmatall1"/>
    <d v="2018-01-15T00:00:00"/>
    <x v="144"/>
    <n v="100"/>
  </r>
  <r>
    <s v="Accion_1254"/>
    <s v="2. Identificar los documentos que se deben actualizar y formular un cronograma para llevar a cabo esta actividad."/>
    <s v="No toma de acciones sobre recomendaciones realizadas por la OCI"/>
    <x v="2"/>
    <x v="0"/>
    <s v="Nohra Lucia Forero Cespedes - cnforero2"/>
    <x v="0"/>
    <s v="Gloria Patricia Castano Echeverry - pgcastan1"/>
    <s v="Jhoan Estiven Matallana Torres - cjmatall1"/>
    <d v="2018-01-15T00:00:00"/>
    <x v="144"/>
    <n v="100"/>
  </r>
  <r>
    <s v="Accion_1255"/>
    <s v="3. Solicitar mediante memorando a la OAP, el acompañamiento para realizar anualmente la revisión y actualización de los documentos publicados en la intranet para el proceso"/>
    <s v="No toma de acciones sobre recomendaciones realizadas por la OCI"/>
    <x v="2"/>
    <x v="0"/>
    <s v="Nohra Lucia Forero Cespedes - cnforero2"/>
    <x v="0"/>
    <s v="Gloria Patricia Castano Echeverry - pgcastan1"/>
    <s v="Jhoan Estiven Matallana Torres - cjmatall1"/>
    <d v="2018-01-15T00:00:00"/>
    <x v="144"/>
    <n v="100"/>
  </r>
  <r>
    <s v="Accion_1256"/>
    <s v="Radicar un proceso de selección en la DTPS con el objeto de contratar del mantenimiento al sistema de control de acceso de la Entidad."/>
    <s v="No planificación de recursos financieros"/>
    <x v="2"/>
    <x v="0"/>
    <s v="Nohra Lucia Forero Cespedes - cnforero2"/>
    <x v="0"/>
    <s v="Gloria Patricia Castano Echeverry - pgcastan1"/>
    <s v="Jhoan Estiven Matallana Torres - cjmatall1"/>
    <d v="2018-01-15T00:00:00"/>
    <x v="144"/>
    <n v="100"/>
  </r>
  <r>
    <s v="Accion_1257"/>
    <s v="Solicitar a la OAP la realización de un entrenamiento en la identificación y valoración de Riesgos."/>
    <s v="Debilidades en la identificación de los riesgos, sus causas, consecuencias y controles"/>
    <x v="0"/>
    <x v="0"/>
    <s v="Consuelo Mercedes Russi Suarez - ccrussis1"/>
    <x v="11"/>
    <s v="Maria Del Pilar Grajales Restrepo - pmgrajal1"/>
    <s v="Piedad Nieto Pabon - cpnietop1"/>
    <d v="2018-01-01T00:00:00"/>
    <x v="124"/>
    <n v="100"/>
  </r>
  <r>
    <s v="Accion_1258"/>
    <s v="Dos (2) reuniones de análisis y socialización de uso del formato"/>
    <s v="Diligenciamiento incompleto formato FO-GP-16 LISTA DE CHEQUEO PARA LA ENTREGA DE CARPETAS ADQUISICIÓN PREDIAL"/>
    <x v="0"/>
    <x v="0"/>
    <s v="Consuelo Mercedes Russi Suarez - ccrussis1"/>
    <x v="11"/>
    <s v="Maria Del Pilar Grajales Restrepo - pmgrajal1"/>
    <s v="Piedad Nieto Pabon - cpnietop1"/>
    <d v="2018-01-01T00:00:00"/>
    <x v="74"/>
    <n v="100"/>
  </r>
  <r>
    <s v="Accion_1259"/>
    <s v="Realizar la Actualización de la matriz de riesgos teniendo en cuenta los cambios surgidos en la caracterización del proceso de Gestión Predial como consecuencia del Acuerdo 002 de 2017. Esta actualización se realizará de acuerdo con las fechas institucionales establecidas por la OAP para este fin."/>
    <s v="Falta de actualización en consideración a los ajustes de la caracterización de acuerdo con los cambios en el área según el Acuerdo 002 de 2017"/>
    <x v="0"/>
    <x v="0"/>
    <s v="Consuelo Mercedes Russi Suarez - ccrussis1"/>
    <x v="11"/>
    <s v="Maria Del Pilar Grajales Restrepo - pmgrajal1"/>
    <s v="Piedad Nieto Pabon - cpnietop1"/>
    <d v="2018-01-01T00:00:00"/>
    <x v="124"/>
    <n v="100"/>
  </r>
  <r>
    <s v="Accion_1260"/>
    <s v="Revisar el numeral 5.6.5 del Manual de Gestión Predial_V2.0, para analizar los casos en los cuales se procederá a modificar y/o revocar la oferta de compra y solicitar su actualización a la OAP."/>
    <s v="Incumplimientio al requisito para la elaboración de la promesa de compraventa."/>
    <x v="0"/>
    <x v="0"/>
    <s v="Consuelo Mercedes Russi Suarez - ccrussis1"/>
    <x v="11"/>
    <s v="Maria Del Pilar Grajales Restrepo - pmgrajal1"/>
    <s v="Piedad Nieto Pabon - cpnietop1"/>
    <d v="2018-01-01T00:00:00"/>
    <x v="137"/>
    <n v="100"/>
  </r>
  <r>
    <s v="Accion_1261"/>
    <s v="Realizar dos (2) reuniones con la DGC y la STRT para evaluar la viabilidad técnica en la integración de la fecha de firma en Orfeo en la planilla de las resoluciones de oferta."/>
    <s v="Incumplimiento a lo dispuesto en el en el artículo 68 del C.P.A.C.A"/>
    <x v="0"/>
    <x v="0"/>
    <s v="Consuelo Mercedes Russi Suarez - ccrussis1"/>
    <x v="11"/>
    <s v="Maria Del Pilar Grajales Restrepo - pmgrajal1"/>
    <s v="Piedad Nieto Pabon - cpnietop1"/>
    <d v="2018-01-01T00:00:00"/>
    <x v="99"/>
    <n v="100"/>
  </r>
  <r>
    <s v="Accion_1262"/>
    <s v="Realizar tres (3) reuniones de socialización y entrenamiento del procedimiento de gestión predial con el personal que labora en la dependencia, reiterando la necesidad de dar cumplimiento a los términos procesales"/>
    <s v="Incumplimiento a lo dispuesto en el en el artículo 68 del C.P.A.C.A,"/>
    <x v="0"/>
    <x v="0"/>
    <s v="Consuelo Mercedes Russi Suarez - ccrussis1"/>
    <x v="11"/>
    <s v="Maria Del Pilar Grajales Restrepo - pmgrajal1"/>
    <s v="Piedad Nieto Pabon - cpnietop1"/>
    <d v="2018-01-01T00:00:00"/>
    <x v="74"/>
    <n v="100"/>
  </r>
  <r>
    <s v="Accion_1263"/>
    <s v="Convocar a la Fiduciaria Bogotá y al abogado que representa al patrimonio autónomo a una reunión buscar la agilización del cierre de proceso"/>
    <s v="NO se ha dado cumplimiento al fallo de segunda instancia proferido por la Sala Civil del Tribunal Superior de Bogotá, el 23/10/2014,"/>
    <x v="0"/>
    <x v="0"/>
    <s v="Consuelo Mercedes Russi Suarez - ccrussis1"/>
    <x v="11"/>
    <s v="Maria Del Pilar Grajales Restrepo - pmgrajal1"/>
    <s v="Piedad Nieto Pabon - cpnietop1"/>
    <d v="2018-01-01T00:00:00"/>
    <x v="99"/>
    <n v="100"/>
  </r>
  <r>
    <s v="Accion_1264"/>
    <s v="Realizar la solicitud de eliminación del formato FO-GP-24 del SIG a la OAP"/>
    <s v="Se evidencian dos (2) formatos para la misma actividad de cierre social del predio"/>
    <x v="0"/>
    <x v="0"/>
    <s v="Consuelo Mercedes Russi Suarez - ccrussis1"/>
    <x v="11"/>
    <s v="Maria Del Pilar Grajales Restrepo - pmgrajal1"/>
    <s v="Piedad Nieto Pabon - cpnietop1"/>
    <d v="2018-01-01T00:00:00"/>
    <x v="124"/>
    <n v="100"/>
  </r>
  <r>
    <s v="Accion_1265"/>
    <s v="Realizar dos (2) socializaciones con el componente financiero de la DTDP, así como con los Gestores sociales sobre la necesidad de incluir en el expediente los soportes de pago antes del cierre del mismo."/>
    <s v="Se evidencian dos (2) formatos para la misma actividad de cierre social del predio"/>
    <x v="0"/>
    <x v="0"/>
    <s v="Consuelo Mercedes Russi Suarez - ccrussis1"/>
    <x v="11"/>
    <s v="Maria Del Pilar Grajales Restrepo - pmgrajal1"/>
    <s v="Piedad Nieto Pabon - cpnietop1"/>
    <d v="2018-01-01T00:00:00"/>
    <x v="74"/>
    <n v="100"/>
  </r>
  <r>
    <s v="Accion_1266"/>
    <s v="Entrenamiento dirigido al grupo económico y socio económico en la priorización de las Unidades Sociales de tipo Industrial."/>
    <s v="para el RT 42605 oferta se realizó sin haber obtenido respuesta a las observaciones efectuadas al avalúo y tampoco se evidencia modificación alguna a la oferta de compra, requisito para la elaboración de la promesa de compraventa."/>
    <x v="0"/>
    <x v="0"/>
    <s v="Consuelo Mercedes Russi Suarez - ccrussis1"/>
    <x v="11"/>
    <s v="Maria Del Pilar Grajales Restrepo - pmgrajal1"/>
    <s v="Piedad Nieto Pabon - cpnietop1"/>
    <d v="2018-01-01T00:00:00"/>
    <x v="74"/>
    <n v="100"/>
  </r>
  <r>
    <s v="Accion_1267"/>
    <s v="Al momento de realizar la afiliación de cada contratista y previo a la suscripción del acta de inicio, se realizará inducción presentando los temas básicos propios del SG-SST."/>
    <s v="Inducción a los Contratistas en SST"/>
    <x v="2"/>
    <x v="0"/>
    <s v="Nohra Lucia Forero Cespedes - cnforero2"/>
    <x v="5"/>
    <s v="Jorge Enrique Sepulveda Afanador - pjsepulv1"/>
    <s v="Rosa Yadira Montenegro Lancheros - prmonten2"/>
    <d v="2018-01-15T00:00:00"/>
    <x v="74"/>
    <n v="100"/>
  </r>
  <r>
    <s v="Accion_1268"/>
    <s v="Actualizar el normograma de SST."/>
    <s v="Normograma Actualizado"/>
    <x v="2"/>
    <x v="0"/>
    <s v="Nohra Lucia Forero Cespedes - cnforero2"/>
    <x v="5"/>
    <s v="Jorge Enrique Sepulveda Afanador - pjsepulv1"/>
    <s v="Jorge Enrique Sepulveda Afanador - pjsepulv1"/>
    <d v="2018-01-15T00:00:00"/>
    <x v="99"/>
    <n v="100"/>
  </r>
  <r>
    <s v="Accion_1269"/>
    <s v="Actualizar el Plan de prevención, preparación y respuesta ante emergencias incluyendo la sede calle 17 y remitir correo electrónico a la OAP para eliminar el procedimiento PR GRF 54 de 2008 que está desactualizado."/>
    <s v="Documentos desactualizados"/>
    <x v="2"/>
    <x v="0"/>
    <s v="Nohra Lucia Forero Cespedes - cnforero2"/>
    <x v="5"/>
    <s v="Jorge Enrique Sepulveda Afanador - pjsepulv1"/>
    <s v="Jorge Enrique Sepulveda Afanador - pjsepulv1"/>
    <d v="2018-01-15T00:00:00"/>
    <x v="99"/>
    <n v="100"/>
  </r>
  <r>
    <s v="Accion_1270"/>
    <s v="Realizar mesa de trabajo para revisar procedimiento y determinar responsables del ingreso de novedades al aplicativo CHIE."/>
    <s v="Falta de documentación acciones de mejora"/>
    <x v="2"/>
    <x v="0"/>
    <s v="Nohra Lucia Forero Cespedes - cnforero2"/>
    <x v="5"/>
    <s v="Jorge Enrique Sepulveda Afanador - pjsepulv1"/>
    <s v="Jorge Enrique Sepulveda Afanador - pjsepulv1"/>
    <d v="2018-01-15T00:00:00"/>
    <x v="134"/>
    <n v="100"/>
  </r>
  <r>
    <s v="Accion_1271"/>
    <s v="Solicitar a la SGJ la actualización del normograma."/>
    <s v="Incumplimiento Numeral 4.3.2 Requisitos legales y otros requisitos."/>
    <x v="2"/>
    <x v="0"/>
    <s v="Yully Maritza Montenegro Suarez - cymonten1"/>
    <x v="2"/>
    <s v="Isauro Cabrera Vega - picabrer1"/>
    <s v="Paula Juliana Serrano Serrano - cpserran1"/>
    <d v="2018-02-19T00:00:00"/>
    <x v="104"/>
    <n v="100"/>
  </r>
  <r>
    <s v="Accion_1272"/>
    <s v="Actualizar y adoptar la Matriz de Impactos y aspectos ambientales del proceso de Gestión TICS con la ley 1672 de 2013 y el decreto único ambiental."/>
    <s v="Incumplimiento Numeral 4.3.2 Requisitos legales y otros requisitos."/>
    <x v="2"/>
    <x v="0"/>
    <s v="Yully Maritza Montenegro Suarez - cymonten1"/>
    <x v="2"/>
    <s v="Isauro Cabrera Vega - picabrer1"/>
    <s v="Paula Juliana Serrano Serrano - cpserran1"/>
    <d v="2018-02-19T00:00:00"/>
    <x v="134"/>
    <n v="100"/>
  </r>
  <r>
    <s v="Accion_1273"/>
    <s v="Implementar VLEX y capacitar a profesionales de las distintas áreas y procesos en el uso del programa VLEX, para que sea utilizado en las futuras actualizaciones del normograma y la matriz de aspectos e impactos ambientales."/>
    <s v="Incumplimiento Numeral 4.3.2 Requisitos legales y otros requisitos."/>
    <x v="2"/>
    <x v="0"/>
    <s v="Yully Maritza Montenegro Suarez - cymonten1"/>
    <x v="14"/>
    <s v="Martha Liliana Gonzalez Martinez - pmgonzal3"/>
    <s v="Silvia Juliana Gonzalez Palomino - csgonzal3"/>
    <d v="2018-02-19T00:00:00"/>
    <x v="134"/>
    <n v="100"/>
  </r>
  <r>
    <s v="Accion_1274"/>
    <s v="Adoptar el formato Devoluciones Archivo Inactivo en el Sistema Integrado de Gestión del IDU."/>
    <s v="Control de registros no conforme"/>
    <x v="2"/>
    <x v="0"/>
    <s v="Yully Maritza Montenegro Suarez - cymonten1"/>
    <x v="0"/>
    <s v="Gloria Patricia Castano Echeverry - pgcastan1"/>
    <s v="Jhoan Estiven Matallana Torres - cjmatall1"/>
    <d v="2018-02-02T00:00:00"/>
    <x v="104"/>
    <n v="100"/>
  </r>
  <r>
    <s v="Accion_1275"/>
    <s v="Realizar sensibilización sobre la importancia de utilizar las versiones vigentes de documentos descargadas de la intranet institucional al momento de su uso."/>
    <s v="Control de registros no conforme"/>
    <x v="2"/>
    <x v="0"/>
    <s v="Yully Maritza Montenegro Suarez - cymonten1"/>
    <x v="0"/>
    <s v="Gloria Patricia Castano Echeverry - pgcastan1"/>
    <s v="Jhoan Estiven Matallana Torres - cjmatall1"/>
    <d v="2018-02-02T00:00:00"/>
    <x v="104"/>
    <n v="100"/>
  </r>
  <r>
    <s v="Accion_1276"/>
    <s v="Limpiar el sumidero y limpiar y organizar el depósito"/>
    <s v="Falta de Control Operacional"/>
    <x v="2"/>
    <x v="0"/>
    <s v="Yully Maritza Montenegro Suarez - cymonten1"/>
    <x v="0"/>
    <s v="Gloria Patricia Castano Echeverry - pgcastan1"/>
    <s v="Jhoan Estiven Matallana Torres - cjmatall1"/>
    <d v="2018-02-02T00:00:00"/>
    <x v="104"/>
    <n v="100"/>
  </r>
  <r>
    <s v="Accion_1277"/>
    <s v="Realizar inspección del edificio calle 22 para realizar las correcciones respectivas asociadas con: 1. Solicitar al funcionario el retiro de la cafetera de su escritorio. 2. Solicitar a la STRF el retiro de los tóner vencidos y sustancias de limpieza del centro de copiado y la reubicación del extintor. 3. Solicitar al Contratista Maquinas Procesos y Logísticas SAS el orden y aseo de su espacio para la instalación del ascensor."/>
    <s v="Falta de Control Operacional"/>
    <x v="2"/>
    <x v="0"/>
    <s v="Yully Maritza Montenegro Suarez - cymonten1"/>
    <x v="5"/>
    <s v="Jorge Enrique Sepulveda Afanador - pjsepulv1"/>
    <s v="Jorge Enrique Sepulveda Afanador - pjsepulv1"/>
    <d v="2018-02-25T00:00:00"/>
    <x v="159"/>
    <n v="100"/>
  </r>
  <r>
    <s v="Accion_1278"/>
    <s v="Realizar charla de sensibilización sobre la importancia de cumplir los lineamientos de Orden y Aseo en la SGGC, Centro de Fotocopiado y al contratista de recursos físicos usuario del depósito del sótano calle 20."/>
    <s v="Falta de Control Operacional"/>
    <x v="2"/>
    <x v="0"/>
    <s v="Yully Maritza Montenegro Suarez - cymonten1"/>
    <x v="2"/>
    <s v="Isauro Cabrera Vega - picabrer1"/>
    <s v="Paula Juliana Serrano Serrano - cpserran1"/>
    <d v="2018-02-12T00:00:00"/>
    <x v="134"/>
    <n v="100"/>
  </r>
  <r>
    <s v="Accion_1279"/>
    <s v="Formalizar y aplicar un programa de inspecciones planeadas para chequear periódicamente el cumplimiento de requisitos en las sedes del IDU."/>
    <s v="Falta de Control Operacional"/>
    <x v="2"/>
    <x v="0"/>
    <s v="Yully Maritza Montenegro Suarez - cymonten1"/>
    <x v="2"/>
    <s v="Isauro Cabrera Vega - picabrer1"/>
    <s v="Paula Juliana Serrano Serrano - cpserran1"/>
    <d v="2018-02-12T00:00:00"/>
    <x v="134"/>
    <n v="100"/>
  </r>
  <r>
    <s v="Accion_1292"/>
    <s v="Actualizar y gestionar la aprobación del procedimiento PR-TI-20 GESTIÓN DE CONTINUIDAD DE SERVICIOS DE TI."/>
    <s v="No aplicación del procedimiento PR-TI-20 GESTIÓN DE CONTINUIDAD DE SERVICIOS DE TI, versión 1.0"/>
    <x v="2"/>
    <x v="0"/>
    <s v="Adriana Mabel Nino Acosta - paninoac1"/>
    <x v="1"/>
    <s v="Leydy Yohana Pineda Afanador - plpineda2"/>
    <s v="Hector Pulido Moreno - phpulido1"/>
    <d v="2018-02-15T00:00:00"/>
    <x v="160"/>
    <n v="100"/>
  </r>
  <r>
    <s v="Accion_1293"/>
    <s v="Crear una primera versión del documento plan de recuperación de desastres -DRP- (para los servicios de TI) y gestionar su aprobación."/>
    <s v="No aplicación del procedimiento PR-TI-20 GESTIÓN DE CONTINUIDAD DE SERVICIOS DE TI, versión 1.0"/>
    <x v="2"/>
    <x v="0"/>
    <s v="Adriana Mabel Nino Acosta - paninoac1"/>
    <x v="1"/>
    <s v="Leydy Yohana Pineda Afanador - plpineda2"/>
    <s v="Hector Andres Mafla Trujillo - phmaflat1"/>
    <d v="2018-02-15T00:00:00"/>
    <x v="148"/>
    <n v="100"/>
  </r>
  <r>
    <s v="Accion_1294"/>
    <s v="Crear el plan de pruebas para el DRP y ejecutarlo al menos una vez en la vigencia actual"/>
    <s v="No aplicación del procedimiento PR-TI-20 GESTIÓN DE CONTINUIDAD DE SERVICIOS DE TI, versión 1.0"/>
    <x v="2"/>
    <x v="0"/>
    <s v="Adriana Mabel Nino Acosta - paninoac1"/>
    <x v="1"/>
    <s v="Leydy Yohana Pineda Afanador - plpineda2"/>
    <s v="Hector Andres Mafla Trujillo - phmaflat1"/>
    <d v="2018-08-01T00:00:00"/>
    <x v="161"/>
    <n v="100"/>
  </r>
  <r>
    <s v="Accion_1295"/>
    <s v="Actualizar el instructivo IN-TI-03 RESTAURACIÓN DE LA APLICACIÓN VALORICEMOS V 1.0 e incluirlo en el calendario de pruebas de los aplicativos de TI mencionada en el H/1."/>
    <s v="No han efectuado pruebas para la restauración del aplicativo Valoricemos"/>
    <x v="2"/>
    <x v="0"/>
    <s v="Adriana Mabel Nino Acosta - paninoac1"/>
    <x v="1"/>
    <s v="Leydy Yohana Pineda Afanador - plpineda2"/>
    <s v="Julio Andres Medina Guerrero - cjmedina1"/>
    <d v="2018-02-15T00:00:00"/>
    <x v="132"/>
    <n v="100"/>
  </r>
  <r>
    <s v="Accion_1296"/>
    <s v="Realizan una reevaluación de los riesgos de gestión de la STRT teniendo en cuenta el MGPE018_ADMINISTRACION_DEL_RIESGO_V_6.0."/>
    <s v="Materialización de riesgos R.TI.02 y R.TI.13"/>
    <x v="2"/>
    <x v="0"/>
    <s v="Adriana Mabel Nino Acosta - paninoac1"/>
    <x v="1"/>
    <s v="Leydy Yohana Pineda Afanador - plpineda2"/>
    <s v="Hector Andres Mafla Trujillo - phmaflat1"/>
    <d v="2018-10-02T00:00:00"/>
    <x v="162"/>
    <n v="0"/>
  </r>
  <r>
    <s v="Accion_1297"/>
    <s v="Realizar una revisión y ajuste de los ANS correspondientes a los servicios de TI registrados en el catálogo de servicios."/>
    <s v="Materialización de riesgos R.TI.02 y R.TI.13"/>
    <x v="2"/>
    <x v="0"/>
    <s v="Adriana Mabel Nino Acosta - paninoac1"/>
    <x v="1"/>
    <s v="Leydy Yohana Pineda Afanador - plpineda2"/>
    <s v="Juan Ricardo Manosalva Campos - cjmanosa1"/>
    <d v="2018-03-01T00:00:00"/>
    <x v="137"/>
    <n v="100"/>
  </r>
  <r>
    <s v="Accion_1298"/>
    <s v="Efectuar una depuración del código del sistema que controla el formulario de PQRS."/>
    <s v="Error 403 en Formulario Web de radicación de PQRS (Num 1.1. Resol 3564/2015)"/>
    <x v="2"/>
    <x v="0"/>
    <s v="Adriana Mabel Nino Acosta - paninoac1"/>
    <x v="1"/>
    <s v="Leydy Yohana Pineda Afanador - plpineda2"/>
    <s v="Cinxgler Mariaca Minda - ccmariac1"/>
    <d v="2018-04-01T00:00:00"/>
    <x v="99"/>
    <n v="100"/>
  </r>
  <r>
    <s v="Accion_1299"/>
    <s v="Enviar correo electrónico de prueba al correo de notificaciones judiciales para verificar la configuración de la respuesta automática. (tres) (Observación: Control trimestral del funcionamiento de la respuesta automática)"/>
    <s v="Correo de Notificaciones Judiciales (Num 1.3. Resol 3564/2015)"/>
    <x v="2"/>
    <x v="0"/>
    <s v="Adriana Mabel Nino Acosta - paninoac1"/>
    <x v="15"/>
    <s v="Gisele Brigite Bellmont - pgbellmo1"/>
    <s v="Maria Diva Fuentes Meneses - pmfuente1"/>
    <d v="2018-03-31T00:00:00"/>
    <x v="126"/>
    <n v="100"/>
  </r>
  <r>
    <s v="Accion_1300"/>
    <s v="Revisar el código HTML y la hoja de estilo en cascada CSS para que los enlaces se muestren correctamente en cualquier navegador."/>
    <s v="No se encontraron enlaces que dirijan políticas de seguridad y condiciones de uso de la información (Num 1.4. Resol 3564/2015)"/>
    <x v="2"/>
    <x v="0"/>
    <s v="Adriana Mabel Nino Acosta - paninoac1"/>
    <x v="1"/>
    <s v="Leydy Yohana Pineda Afanador - plpineda2"/>
    <s v="Cinxgler Mariaca Minda - ccmariac1"/>
    <d v="2018-02-12T00:00:00"/>
    <x v="99"/>
    <n v="100"/>
  </r>
  <r>
    <s v="Accion_1301"/>
    <s v="Solicitar a OAC corregir el enlace para que funciones correctamente."/>
    <s v="No Publicación de la rendición de cuentas a los ciudadanos incompleta (Num 7.1. Lit. c. Resol 3564/2015)"/>
    <x v="2"/>
    <x v="0"/>
    <s v="Adriana Mabel Nino Acosta - paninoac1"/>
    <x v="23"/>
    <s v="Carlos Andres Espejo Osorio - pcespejo1"/>
    <s v="Oscar Fabian Cortes Manrique - cocortes2"/>
    <d v="2018-02-01T00:00:00"/>
    <x v="104"/>
    <n v="100"/>
  </r>
  <r>
    <s v="Accion_1302"/>
    <s v="Realizar actualización periódica de la información presupuestal &quot;Presupuesto General y Ejecución Presupuestal Histórica&quot; de la entidad en la pagina web. (Observación: Actualización bimensual del Presupuesto General y Ejecución Presupuestal Histórica). (Cuatro)"/>
    <s v="Publicación presupuesto general y distribución presupuestal de proyectos de inversión (num 5.1 Resol 3564/2015)"/>
    <x v="0"/>
    <x v="0"/>
    <s v="Adriana Mabel Nino Acosta - paninoac1"/>
    <x v="2"/>
    <s v="Isauro Cabrera Vega - picabrer1"/>
    <s v="Paula Juliana Serrano Serrano - cpserran1"/>
    <d v="2018-03-31T00:00:00"/>
    <x v="163"/>
    <n v="0"/>
  </r>
  <r>
    <s v="Accion_1303"/>
    <s v="Definir la información a publicar respecto a los mecanismos de participación ciudadana en la página web del IDU."/>
    <s v="No publicación de mecanismos para participar en la formulación de políticas (Num. 6.5 Resol 3564/2015)"/>
    <x v="2"/>
    <x v="0"/>
    <s v="Adriana Mabel Nino Acosta - paninoac1"/>
    <x v="12"/>
    <s v="Luisa Fernanda Aguilar Peña - plaguila2"/>
    <s v="Luisa Fernanda Aguilar Peña - plaguila2"/>
    <d v="2018-02-06T00:00:00"/>
    <x v="164"/>
    <n v="100"/>
  </r>
  <r>
    <s v="Accion_1304"/>
    <s v="Enviar información a la OAC para publicar en página web del IDU."/>
    <s v="No publicación de mecanismos para participar en la formulación de políticas (Num. 6.5 Resol 3564/2015)"/>
    <x v="2"/>
    <x v="0"/>
    <s v="Adriana Mabel Nino Acosta - paninoac1"/>
    <x v="23"/>
    <s v="Carlos Andres Espejo Osorio - pcespejo1"/>
    <s v="Oscar Fabian Cortes Manrique - cocortes2"/>
    <d v="2018-03-05T00:00:00"/>
    <x v="137"/>
    <n v="100"/>
  </r>
  <r>
    <s v="Accion_1305"/>
    <s v="Crear espació en la web IDU con la información para la población vulnerable, identificada por las áreas misionales de la entidad."/>
    <s v="No se identificó información de normas, políticas, programas y proyectos dirigidos a población vulnerable (Resolución 3564/2015, num. 7.5)"/>
    <x v="2"/>
    <x v="0"/>
    <s v="Adriana Mabel Nino Acosta - paninoac1"/>
    <x v="23"/>
    <s v="Carlos Andres Espejo Osorio - pcespejo1"/>
    <s v="Oscar Fabian Cortes Manrique - cocortes2"/>
    <d v="2018-02-05T00:00:00"/>
    <x v="99"/>
    <n v="100"/>
  </r>
  <r>
    <s v="Accion_1306"/>
    <s v="Identificar los servidores de planta que tienen información desactualizada de formación académica, experiencia, teléfono y correo institucional y verificar que actualicen la información. (Observación: La acción se cumplirá una vez se encuentre actualizada la información del 100% de los servidores de planta)."/>
    <s v="Desactualización del Directorio de información de servidores públicos y contratistas (Num 3.5. Resol 3564/2015)"/>
    <x v="2"/>
    <x v="0"/>
    <s v="Adriana Mabel Nino Acosta - paninoac1"/>
    <x v="5"/>
    <s v="Jorge Enrique Sepulveda Afanador - pjsepulv1"/>
    <s v="Rosa Yadira Montenegro Lancheros - prmonten2"/>
    <d v="2018-01-02T00:00:00"/>
    <x v="138"/>
    <n v="0"/>
  </r>
  <r>
    <s v="Accion_1307"/>
    <s v="Remitir memorando a las personas que tienen desactualizada la información para que actualicen la misma. (Observación: La acción se cumplirá una vez se encuentre actualizada la información del 100% de los servidores de planta)."/>
    <s v="Desactualización del Directorio de información de servidores públicos y contratistas (Num 3.5. Resol 3564/2015)"/>
    <x v="2"/>
    <x v="0"/>
    <s v="Adriana Mabel Nino Acosta - paninoac1"/>
    <x v="5"/>
    <s v="Jorge Enrique Sepulveda Afanador - pjsepulv1"/>
    <s v="Rosa Yadira Montenegro Lancheros - prmonten2"/>
    <d v="2018-01-02T00:00:00"/>
    <x v="138"/>
    <n v="0"/>
  </r>
  <r>
    <s v="Accion_1308"/>
    <s v="Solicitar a la STRT para que en rango salarial se coloque &quot;Ver Escala Salarial Vigente&quot;, con el fin que la información siempre se encuentre actualizada."/>
    <s v="Desactualización del Directorio de información de servidores públicos y contratistas (Num 3.5. Resol 3564/2015)"/>
    <x v="2"/>
    <x v="0"/>
    <s v="Adriana Mabel Nino Acosta - paninoac1"/>
    <x v="5"/>
    <s v="Jorge Enrique Sepulveda Afanador - pjsepulv1"/>
    <s v="Jorge Enrique Sepulveda Afanador - pjsepulv1"/>
    <d v="2018-01-02T00:00:00"/>
    <x v="134"/>
    <n v="100"/>
  </r>
  <r>
    <s v="Accion_1309"/>
    <s v="Ajustar el webservice que ofrece la información a la aplicación web, tomando una fuente unificada y actualizada de información. (Un (1) webservice actualizado)"/>
    <s v="Desactualización del Directorio de información de servidores públicos y contratistas (Num 3.5. Resol 3564/2015)"/>
    <x v="0"/>
    <x v="0"/>
    <s v="Adriana Mabel Nino Acosta - paninoac1"/>
    <x v="1"/>
    <s v="Leydy Yohana Pineda Afanador - plpineda2"/>
    <s v="Carlos Alberto Lopez Narvaez - cclopezn1"/>
    <d v="2018-04-01T00:00:00"/>
    <x v="125"/>
    <n v="100"/>
  </r>
  <r>
    <s v="Accion_1310"/>
    <s v="Solicitar a OAC crear un espacio en el home del portal web del IDU para las convocatorias de participación ciudadana."/>
    <s v="No se encontró información relacionada con el numeral 2.3 Convocatorias de la Resolución 3564/2015"/>
    <x v="2"/>
    <x v="0"/>
    <s v="Adriana Mabel Nino Acosta - paninoac1"/>
    <x v="23"/>
    <s v="Carlos Andres Espejo Osorio - pcespejo1"/>
    <s v="Oscar Fabian Cortes Manrique - cocortes2"/>
    <d v="2018-02-05T00:00:00"/>
    <x v="165"/>
    <n v="100"/>
  </r>
  <r>
    <s v="Accion_1318"/>
    <s v="Realizar al menos una mesa de trabajo con Subdirección Técnica de Recursos Tecnológicos, Subdirección Técnica de Recursos Físicos y Oficina Control Interno."/>
    <s v="Deficiencias en la oportunidad de la respuesta de Peticiones"/>
    <x v="2"/>
    <x v="0"/>
    <s v="Consuelo Mercedes Russi Suarez - ccrussis1"/>
    <x v="12"/>
    <s v="Luisa Fernanda Aguilar Peña - plaguila2"/>
    <s v="Luisa Fernanda Aguilar Peña - plaguila2"/>
    <d v="2018-05-01T00:00:00"/>
    <x v="99"/>
    <n v="100"/>
  </r>
  <r>
    <s v="Accion_1319"/>
    <s v="Enviar memorando con reporte a los directivos de las tres áreas con mayores incumplimientos, con copia a OCD."/>
    <s v="Deficiencias en la oportunidad de la respuesta de Peticiones"/>
    <x v="2"/>
    <x v="0"/>
    <s v="Consuelo Mercedes Russi Suarez - ccrussis1"/>
    <x v="12"/>
    <s v="Luisa Fernanda Aguilar Peña - plaguila2"/>
    <s v="Luisa Fernanda Aguilar Peña - plaguila2"/>
    <d v="2018-04-09T00:00:00"/>
    <x v="113"/>
    <n v="100"/>
  </r>
  <r>
    <s v="Accion_1320"/>
    <s v="Mediante el correo del Defensor del Ciudadano, sensibilizar a funcionarios y/o contratistas, con el objeto de que comprendan la importancia de dar aplicación a lo establecido en la ley."/>
    <s v="Ausencia de copia del oficio remisorio al ciudadano que efectúa la petición."/>
    <x v="2"/>
    <x v="0"/>
    <s v="Consuelo Mercedes Russi Suarez - ccrussis1"/>
    <x v="12"/>
    <s v="Luisa Fernanda Aguilar Peña - plaguila2"/>
    <s v="Luisa Fernanda Aguilar Peña - plaguila2"/>
    <d v="2018-04-01T00:00:00"/>
    <x v="95"/>
    <n v="100"/>
  </r>
  <r>
    <s v="Accion_1321"/>
    <s v="Enviar un oficio a las interventorías, manifestando la necesidad de dar cumplimiento a la obligación contractual adquirida con el IDU, incluyendo los resultados de satisfacción consolidados de puntos IDU 2017."/>
    <s v="Falta de oportunidad en el registro de peticiones en Puntos IDU."/>
    <x v="2"/>
    <x v="0"/>
    <s v="Consuelo Mercedes Russi Suarez - ccrussis1"/>
    <x v="12"/>
    <s v="Luisa Fernanda Aguilar Peña - plaguila2"/>
    <s v="Luisa Fernanda Aguilar Peña - plaguila2"/>
    <d v="2018-05-01T00:00:00"/>
    <x v="95"/>
    <n v="100"/>
  </r>
  <r>
    <s v="Accion_1322"/>
    <s v="AJUSTAR OPERATIVAMENTE LA TRANSCRIPCIÓN DE LAS ACTAS"/>
    <s v="EXTEMPORANEIDAD REGISTRO ACTAS DE COMITÉ EN SIPROJ"/>
    <x v="0"/>
    <x v="0"/>
    <s v="Erika Maria Stipanovic Venegas - pestipan1"/>
    <x v="15"/>
    <s v="Gisele Brigite Bellmont - pgbellmo1"/>
    <s v="Maria Diva Fuentes Meneses - pmfuente1"/>
    <d v="2018-05-01T00:00:00"/>
    <x v="74"/>
    <n v="100"/>
  </r>
  <r>
    <s v="Accion_1323"/>
    <s v="IMPLEMENTAR MECANISMOS DE CONTROL RELACIONADOS CON LA ELABORACIÓN DE FICHAS DE REPETICIÓN"/>
    <s v="EXTEMPORANEIDAD EN LA PRESENTACIÓN DE FICHAS DE REPETICIÓN ANTE EL COMITÉ DJCR"/>
    <x v="2"/>
    <x v="0"/>
    <s v="Erika Maria Stipanovic Venegas - pestipan1"/>
    <x v="15"/>
    <s v="Gisele Brigite Bellmont - pgbellmo1"/>
    <s v="Maria Diva Fuentes Meneses - pmfuente1"/>
    <d v="2018-05-01T00:00:00"/>
    <x v="74"/>
    <n v="100"/>
  </r>
  <r>
    <s v="Accion_1324"/>
    <s v="DESIGNAR UNA PERSONA EXCLUSIVA PARA REALIZAR TODAS LAS FUNCIONES RELACIONADAS CON EL COMITÉ DE CONCILIACIÓN"/>
    <s v="EXTEMPORANEIDAD REGISTRO ACTAS DE COMITÉ EN SIPROJ"/>
    <x v="0"/>
    <x v="0"/>
    <s v="Erika Maria Stipanovic Venegas - pestipan1"/>
    <x v="15"/>
    <s v="Gisele Brigite Bellmont - pgbellmo1"/>
    <s v="Maria Diva Fuentes Meneses - pmfuente1"/>
    <d v="2018-05-01T00:00:00"/>
    <x v="74"/>
    <n v="100"/>
  </r>
  <r>
    <s v="Accion_1325"/>
    <s v="Realizar la verificación tanto por DTP como por OAP y reporte a las áreas correspondientes acerca de las diferencias de información registrada y publicada."/>
    <s v="Imprecisiones en el envío de información de indicadores"/>
    <x v="2"/>
    <x v="0"/>
    <s v="Adriana Mabel Nino Acosta - paninoac1"/>
    <x v="10"/>
    <s v="William Orlando Luzardo Triana - pwluzard1"/>
    <s v="Erika Andrea Prieto Perez - ceprieto1"/>
    <d v="2018-05-04T00:00:00"/>
    <x v="125"/>
    <n v="100"/>
  </r>
  <r>
    <s v="Accion_1326"/>
    <s v="Realizar seguimiento mensual de la publicación de los informes de estado y ejecución de los contratos descargados del aplicativo ZIPA para su publicación en el SECOP según Circular No. 13 de 2018 emitida el 23 de marzo de 2018"/>
    <s v="Hallazgo No. 1: Deficiencias en la publicación de información de ejecución contractual en el SECOP."/>
    <x v="2"/>
    <x v="0"/>
    <s v="Diego Fernando Aparicio Fuentes - pdaparic1"/>
    <x v="10"/>
    <s v="William Orlando Luzardo Triana - pwluzard1"/>
    <s v="Erika Andrea Prieto Perez - ceprieto1"/>
    <d v="2018-05-04T00:00:00"/>
    <x v="74"/>
    <n v="100"/>
  </r>
  <r>
    <s v="Accion_1327"/>
    <s v="Recordar a través de un correo a los profesionales de apoyo a la supervisión e interventores, la importancia de verificar y/o controlar la inversión y buen manejo de anticipos y la solicitud a la Interventoría de enviar al IDU los soportes correspondientes, de acuerdo con lo establecido en el Manual de Interventoría y Supervisión de contratos capitulo 6,3,3 parágrafo 4."/>
    <s v="Hallazgo No. 2: Deficiencias en la recuperación de los soportes de informe de inversión y buen manejo de anticipo Contrato IDU – 926 - 2017."/>
    <x v="2"/>
    <x v="0"/>
    <s v="Diego Fernando Aparicio Fuentes - pdaparic1"/>
    <x v="10"/>
    <s v="William Orlando Luzardo Triana - pwluzard1"/>
    <s v="Erika Andrea Prieto Perez - ceprieto1"/>
    <d v="2018-05-04T00:00:00"/>
    <x v="74"/>
    <n v="100"/>
  </r>
  <r>
    <s v="Accion_1328"/>
    <s v="Monitorear el adecuado manejo de los soporte de buen manejo de anticipo."/>
    <s v="Hallazgo No. 2: Deficiencias en la recuperación de los soportes de informe de inversión y buen manejo de anticipo Contrato IDU – 926 - 2017."/>
    <x v="2"/>
    <x v="0"/>
    <s v="Diego Fernando Aparicio Fuentes - pdaparic1"/>
    <x v="10"/>
    <s v="William Orlando Luzardo Triana - pwluzard1"/>
    <s v="Erika Andrea Prieto Perez - ceprieto1"/>
    <d v="2018-05-04T00:00:00"/>
    <x v="74"/>
    <n v="100"/>
  </r>
  <r>
    <s v="Accion_1329"/>
    <s v="Realizar mesas de trabajo con los especialistas del área para retroalimentar el normograma y solicitar a SGJ y OAP reporte de los cambios en la legislación"/>
    <s v="Hallazgo No. 3: Desactualización del normograma del proceso."/>
    <x v="2"/>
    <x v="0"/>
    <s v="Diego Fernando Aparicio Fuentes - pdaparic1"/>
    <x v="10"/>
    <s v="William Orlando Luzardo Triana - pwluzard1"/>
    <s v="Erika Andrea Prieto Perez - ceprieto1"/>
    <d v="2018-05-04T00:00:00"/>
    <x v="74"/>
    <n v="100"/>
  </r>
  <r>
    <s v="Accion_1330"/>
    <s v="Actualizar el normograma existente incluyendo las normatividad faltante y actualizada"/>
    <s v="Hallazgo No. 3: Desactualización del normograma del proceso."/>
    <x v="2"/>
    <x v="0"/>
    <s v="Diego Fernando Aparicio Fuentes - pdaparic1"/>
    <x v="10"/>
    <s v="William Orlando Luzardo Triana - pwluzard1"/>
    <s v="Erika Andrea Prieto Perez - ceprieto1"/>
    <d v="2018-05-04T00:00:00"/>
    <x v="99"/>
    <n v="100"/>
  </r>
  <r>
    <s v="Accion_1331"/>
    <s v="Realizar una sensibilización por parte de especialistas en SST, a las interventorías y consultoría sobre la correcta afiliación a la ARL según el cargo."/>
    <s v="Hallazgo No. 4: Inadecuada afiliación de personal a ARL según nivel de riesgo."/>
    <x v="2"/>
    <x v="0"/>
    <s v="Diego Fernando Aparicio Fuentes - pdaparic1"/>
    <x v="10"/>
    <s v="William Orlando Luzardo Triana - pwluzard1"/>
    <s v="Erika Andrea Prieto Perez - ceprieto1"/>
    <d v="2018-05-04T00:00:00"/>
    <x v="74"/>
    <n v="100"/>
  </r>
  <r>
    <s v="Accion_1332"/>
    <s v="Verificar que en los nuevos contratos se establezcan dentro de las obligaciones en materia de SST los requisitos sobre los cuales se realiza la verificación y cumplimiento en la afiliación de personal a la ARL, (Remitir al IDU el estudio de clasificación de riesgos de la ARL, según la estructura, cargas y funciones de todos los especialistas y personal mínimo requerido)."/>
    <s v="Hallazgo No. 4: Inadecuada afiliación de personal a ARL según nivel de riesgo."/>
    <x v="2"/>
    <x v="0"/>
    <s v="Diego Fernando Aparicio Fuentes - pdaparic1"/>
    <x v="10"/>
    <s v="William Orlando Luzardo Triana - pwluzard1"/>
    <s v="Erika Andrea Prieto Perez - ceprieto1"/>
    <d v="2018-05-04T00:00:00"/>
    <x v="74"/>
    <n v="100"/>
  </r>
  <r>
    <s v="Accion_1333"/>
    <s v="Sensibilizar a los interventores, consultores y profesionales de apoyo a la supervisión, acerca de la importancia de presentar registros completos, debidamente diligenciados y pertinentes a la actividad ejecutada."/>
    <s v="Hallazgo No. 5: Deficiencias en la información contenida en el anexo “Registro fotográfico” de los informes mensuales de Interventoría."/>
    <x v="2"/>
    <x v="0"/>
    <s v="Diego Fernando Aparicio Fuentes - pdaparic1"/>
    <x v="10"/>
    <s v="William Orlando Luzardo Triana - pwluzard1"/>
    <s v="Erika Andrea Prieto Perez - ceprieto1"/>
    <d v="2018-05-04T00:00:00"/>
    <x v="74"/>
    <n v="100"/>
  </r>
  <r>
    <s v="Accion_1334"/>
    <s v="Desarrollar mesas de trabajo y seguimiento a los planes con los encargados de la acción en DTP y los asesores correspondientes en la OAP y la OCI."/>
    <s v="Hallazgo No. 6: Incumplimiento de acciones establecidas en el Plan de mejoramiento presentado a la Contraloría de Bogotá D.C"/>
    <x v="2"/>
    <x v="0"/>
    <s v="Diego Fernando Aparicio Fuentes - pdaparic1"/>
    <x v="10"/>
    <s v="William Orlando Luzardo Triana - pwluzard1"/>
    <s v="Erika Andrea Prieto Perez - ceprieto1"/>
    <d v="2018-05-04T00:00:00"/>
    <x v="74"/>
    <n v="100"/>
  </r>
  <r>
    <s v="Accion_1335"/>
    <s v="Recordar a través de un correo a los interventores, especialistas y profesionales de apoyo a la supervisión acerca de la importancia de cumplir y exigir el cumplimiento de las fechas de presentación y respuesta de los informes mensuales y el procedimiento de incumplimiento establecido por el IDU."/>
    <s v="Hallazgo No. 7: Uso inadecuado del aplicativo ZIPA durante la etapa de estudios y diseños."/>
    <x v="2"/>
    <x v="0"/>
    <s v="Diego Fernando Aparicio Fuentes - pdaparic1"/>
    <x v="10"/>
    <s v="William Orlando Luzardo Triana - pwluzard1"/>
    <s v="Erika Andrea Prieto Perez - ceprieto1"/>
    <d v="2018-05-04T00:00:00"/>
    <x v="74"/>
    <n v="100"/>
  </r>
  <r>
    <s v="Accion_1336"/>
    <s v="Realizar seguimiento semanal de la publicación de la información requerida en el aplicativo ZIPA de los diferentes contratos de la DTP"/>
    <s v="Hallazgo No. 7: Uso inadecuado del aplicativo ZIPA durante la etapa de estudios y diseños."/>
    <x v="2"/>
    <x v="0"/>
    <s v="Diego Fernando Aparicio Fuentes - pdaparic1"/>
    <x v="10"/>
    <s v="William Orlando Luzardo Triana - pwluzard1"/>
    <s v="Erika Andrea Prieto Perez - ceprieto1"/>
    <d v="2018-05-04T00:00:00"/>
    <x v="74"/>
    <n v="100"/>
  </r>
  <r>
    <s v="Accion_1337"/>
    <s v="Realizar una revisión de los formatos que requieren modificación, eliminación o creación y realizar su correspondiente actualización."/>
    <s v="Hallazgo No. 8: Inconsistencias en registros del proceso."/>
    <x v="2"/>
    <x v="0"/>
    <s v="Diego Fernando Aparicio Fuentes - pdaparic1"/>
    <x v="10"/>
    <s v="William Orlando Luzardo Triana - pwluzard1"/>
    <s v="Erika Andrea Prieto Perez - ceprieto1"/>
    <d v="2018-05-04T00:00:00"/>
    <x v="74"/>
    <n v="100"/>
  </r>
  <r>
    <s v="Accion_1338"/>
    <s v="Hacer seguimiento a los tramites de actualización de documentos requeridos para el desarrollo de las actividades en la DTP."/>
    <s v="Hallazgo No. 8: Inconsistencias en registros del proceso."/>
    <x v="2"/>
    <x v="0"/>
    <s v="Diego Fernando Aparicio Fuentes - pdaparic1"/>
    <x v="10"/>
    <s v="William Orlando Luzardo Triana - pwluzard1"/>
    <s v="Erika Andrea Prieto Perez - ceprieto1"/>
    <d v="2018-05-04T00:00:00"/>
    <x v="74"/>
    <n v="100"/>
  </r>
  <r>
    <s v="Accion_1339"/>
    <s v="Revisión de cargas laborales y trámites de radicación a otras dependencias del IDU, para solicitar los recursos necesarios y para agilizar las labores de revisión de los informes mensuales de interventoría."/>
    <s v="Hallazgo No. 9: Incumplimiento en la fecha de entrega de los informes mensuales de interventoría."/>
    <x v="2"/>
    <x v="0"/>
    <s v="Diego Fernando Aparicio Fuentes - pdaparic1"/>
    <x v="10"/>
    <s v="William Orlando Luzardo Triana - pwluzard1"/>
    <s v="Erika Andrea Prieto Perez - ceprieto1"/>
    <d v="2018-05-04T00:00:00"/>
    <x v="74"/>
    <n v="100"/>
  </r>
  <r>
    <s v="Accion_1340"/>
    <s v="Recordatorio a los interventores, especialistas y profesionales de apoyo a la supervisión acerca de la importancia de cumplir y exigir el cumplimiento de los plazos de presentación y respuesta de los informes mensuales de acuerdo con el Manual de interventoría, y el procedimiento de incumplimiento establecido por el IDU."/>
    <s v="Hallazgo No. 9: Incumplimiento en la fecha de entrega de los informes mensuales de interventoría."/>
    <x v="2"/>
    <x v="0"/>
    <s v="Diego Fernando Aparicio Fuentes - pdaparic1"/>
    <x v="10"/>
    <s v="William Orlando Luzardo Triana - pwluzard1"/>
    <s v="Erika Andrea Prieto Perez - ceprieto1"/>
    <d v="2018-05-04T00:00:00"/>
    <x v="74"/>
    <n v="100"/>
  </r>
  <r>
    <s v="Accion_1341"/>
    <s v="1. Realizar la entrega de la información de forma oportuna para el siguiente reporte de indicadores"/>
    <s v="Formalización inoportuna de Caracterización de Indicadores y plan de acción 2018"/>
    <x v="2"/>
    <x v="0"/>
    <s v="Yully Maritza Montenegro Suarez - cymonten1"/>
    <x v="2"/>
    <s v="Isauro Cabrera Vega - picabrer1"/>
    <s v="Paula Juliana Serrano Serrano - cpserran1"/>
    <d v="2018-04-01T00:00:00"/>
    <x v="137"/>
    <n v="100"/>
  </r>
  <r>
    <s v="Accion_1342"/>
    <s v="2. Enviar un comunicado por parte del Jefe OAP recordando a los responsables del indicador y plan de acción la entrega oportuna de la información que se les requiere en las fechas programadas"/>
    <s v="Formalización inoportuna de Caracterización de Indicadores y plan de acción 2018"/>
    <x v="2"/>
    <x v="0"/>
    <s v="Yully Maritza Montenegro Suarez - cymonten1"/>
    <x v="2"/>
    <s v="Isauro Cabrera Vega - picabrer1"/>
    <s v="Paula Juliana Serrano Serrano - cpserran1"/>
    <d v="2018-04-01T00:00:00"/>
    <x v="137"/>
    <n v="100"/>
  </r>
  <r>
    <s v="Accion_1343"/>
    <s v="Insistir y reiterar a SGJ el requerimiento para que se demande vía medio de control de nulidad el concepto tributario de la Gobernación de Cundinamarca que nos obliga a realizar pagos por este concepto 30 de mayo"/>
    <s v="Falta de registro de las Resoluciones de Expropiación."/>
    <x v="0"/>
    <x v="0"/>
    <s v="Consuelo Mercedes Russi Suarez - ccrussis1"/>
    <x v="11"/>
    <s v="Maria Del Pilar Grajales Restrepo - pmgrajal1"/>
    <s v="Piedad Nieto Pabon - cpnietop1"/>
    <d v="2018-05-15T00:00:00"/>
    <x v="137"/>
    <n v="100"/>
  </r>
  <r>
    <s v="Accion_1344"/>
    <s v="Solicitar a la STPC establecer un procedimiento expedito que permita cumplir con los pagos a la oficina tributaria de la Gobernación de Cundinamarca en los términos de Ley"/>
    <s v="Falta de registro de las Resoluciones de Expropiación."/>
    <x v="0"/>
    <x v="0"/>
    <s v="Consuelo Mercedes Russi Suarez - ccrussis1"/>
    <x v="11"/>
    <s v="Maria Del Pilar Grajales Restrepo - pmgrajal1"/>
    <s v="Piedad Nieto Pabon - cpnietop1"/>
    <d v="2018-05-15T00:00:00"/>
    <x v="137"/>
    <n v="100"/>
  </r>
  <r>
    <s v="Accion_1345"/>
    <s v="Realizar dos (2) reuniones de análisis y socialización de la metodologia para la validación de solicitudes inter componentes"/>
    <s v="Falencias en la articulación interna, relacionada con aspectos a normalizar, en el componente de estudio de títulos."/>
    <x v="0"/>
    <x v="0"/>
    <s v="Consuelo Mercedes Russi Suarez - ccrussis1"/>
    <x v="11"/>
    <s v="Maria Del Pilar Grajales Restrepo - pmgrajal1"/>
    <s v="Piedad Nieto Pabon - cpnietop1"/>
    <d v="2018-05-15T00:00:00"/>
    <x v="137"/>
    <n v="100"/>
  </r>
  <r>
    <s v="Accion_1346"/>
    <s v="Realizar (2) mesas de trabajo con la OAP con el fin de definir el criterio y el formato de reporte que permita armonizar los parametros de información."/>
    <s v="Debilidades en la implementación de actividades y herramientas asociadas a controles registrados en la matriz de riesgos de corrupción del proceso de Gestión Predial."/>
    <x v="0"/>
    <x v="0"/>
    <s v="Consuelo Mercedes Russi Suarez - ccrussis1"/>
    <x v="11"/>
    <s v="Maria Del Pilar Grajales Restrepo - pmgrajal1"/>
    <s v="Piedad Nieto Pabon - cpnietop1"/>
    <d v="2018-05-15T00:00:00"/>
    <x v="137"/>
    <n v="100"/>
  </r>
  <r>
    <s v="Accion_1347"/>
    <s v="Realizar dos (2) sesiones de capacitación y entrenamiento a los gestores y articuladores en el diligenciamiento de los formatos."/>
    <s v="Debilidades en la implementación de actividades y herramientas asociadas a controles registrados en la matriz de riesgos de corrupción del proceso de Gestión Predial."/>
    <x v="0"/>
    <x v="0"/>
    <s v="Consuelo Mercedes Russi Suarez - ccrussis1"/>
    <x v="11"/>
    <s v="Maria Del Pilar Grajales Restrepo - pmgrajal1"/>
    <s v="Piedad Nieto Pabon - cpnietop1"/>
    <d v="2018-05-31T00:00:00"/>
    <x v="137"/>
    <n v="100"/>
  </r>
  <r>
    <s v="Accion_1348"/>
    <s v="Formalizar el modelo de Resolución de Cierre"/>
    <s v="Debilidades en la implementación de actividades y herramientas asociadas a controles registrados en la matriz de riesgos de corrupción del proceso de Gestión Predial."/>
    <x v="0"/>
    <x v="0"/>
    <s v="Consuelo Mercedes Russi Suarez - ccrussis1"/>
    <x v="11"/>
    <s v="Maria Del Pilar Grajales Restrepo - pmgrajal1"/>
    <s v="Piedad Nieto Pabon - cpnietop1"/>
    <d v="2018-05-31T00:00:00"/>
    <x v="137"/>
    <n v="100"/>
  </r>
  <r>
    <s v="Accion_1349"/>
    <s v="Efectuar reuniones de seguimiento (mínimo una) mensual a la gestión de entrega de avalúos, con la Unidad Administrativa Especial de Catastro Distrital - UAECD"/>
    <s v="Debilidades en la implementación de actividades y herramientas asociadas a controles registrados en la matriz de riesgos de corrupción del proceso de Gestión Predial."/>
    <x v="0"/>
    <x v="0"/>
    <s v="Consuelo Mercedes Russi Suarez - ccrussis1"/>
    <x v="11"/>
    <s v="Maria Del Pilar Grajales Restrepo - pmgrajal1"/>
    <s v="Piedad Nieto Pabon - cpnietop1"/>
    <d v="2018-06-30T00:00:00"/>
    <x v="74"/>
    <n v="100"/>
  </r>
  <r>
    <s v="Accion_1350"/>
    <s v="Diligenciar el Formato de Acciones de Mitigación"/>
    <s v="Debilidades en la implementación de actividades y herramientas asociadas a controles registrados en la matriz de riesgos de corrupción del proceso de Gestión Predial."/>
    <x v="0"/>
    <x v="0"/>
    <s v="Consuelo Mercedes Russi Suarez - ccrussis1"/>
    <x v="11"/>
    <s v="Maria Del Pilar Grajales Restrepo - pmgrajal1"/>
    <s v="Piedad Nieto Pabon - cpnietop1"/>
    <d v="2018-05-31T00:00:00"/>
    <x v="137"/>
    <n v="100"/>
  </r>
  <r>
    <s v="Accion_1351"/>
    <s v="Solicitar a la DTP como estructuradora de los procesos de selección para la construcción de infraestructura, requiera y valide con la DTDP, la fecha para la disponibilidad y entrega de los predios -viabilidad predial- que permitan el inicio del contrato de obra, como lo indica el manual de gestión predial al que remite el manual de contratación."/>
    <s v="Debilidades en la implementación de actividades y herramientas asociadas a controles registrados en la matriz de riesgos de corrupción del proceso de Gestión Predial."/>
    <x v="0"/>
    <x v="0"/>
    <s v="Consuelo Mercedes Russi Suarez - ccrussis1"/>
    <x v="11"/>
    <s v="Maria Del Pilar Grajales Restrepo - pmgrajal1"/>
    <s v="Piedad Nieto Pabon - cpnietop1"/>
    <d v="2018-05-31T00:00:00"/>
    <x v="74"/>
    <n v="100"/>
  </r>
  <r>
    <s v="Accion_1352"/>
    <s v="Definir e implementar un Plan de Trabajo con la oficina de archivo orientado a establecer la implemantacion de la tablas de retencion documental - TRD y lista de chequeo en los expedientes, que contemple las necesidades de recuros y fechas de implementación para proyectos activos"/>
    <s v="Debilidades en la implementación de las Tablas de Retención Documental vigentes de la Dirección Técnica de Predios."/>
    <x v="0"/>
    <x v="0"/>
    <s v="Consuelo Mercedes Russi Suarez - ccrussis1"/>
    <x v="11"/>
    <s v="Maria Del Pilar Grajales Restrepo - pmgrajal1"/>
    <s v="Piedad Nieto Pabon - cpnietop1"/>
    <d v="2018-06-15T00:00:00"/>
    <x v="74"/>
    <n v="100"/>
  </r>
  <r>
    <s v="Accion_1353"/>
    <s v="Solicitar a la Oficina de Archivo la actualización de la TRD"/>
    <s v="Debilidades en la implementación de las Tablas de Retención Documental vigentes de la Dirección Técnica de Predios."/>
    <x v="0"/>
    <x v="0"/>
    <s v="Consuelo Mercedes Russi Suarez - ccrussis1"/>
    <x v="11"/>
    <s v="Maria Del Pilar Grajales Restrepo - pmgrajal1"/>
    <s v="Piedad Nieto Pabon - cpnietop1"/>
    <d v="2018-05-31T00:00:00"/>
    <x v="137"/>
    <n v="100"/>
  </r>
  <r>
    <s v="Accion_1354"/>
    <s v="Coordinar al interior de la DTDP la entrega y recibo de predios de proyectos en ejecución."/>
    <s v="Deficiencia de controles en la actividad de demolición de predios, que hace parte de la actividad crítica “Administración predial”"/>
    <x v="0"/>
    <x v="0"/>
    <s v="Consuelo Mercedes Russi Suarez - ccrussis1"/>
    <x v="11"/>
    <s v="Maria Del Pilar Grajales Restrepo - pmgrajal1"/>
    <s v="Piedad Nieto Pabon - cpnietop1"/>
    <d v="2018-05-31T00:00:00"/>
    <x v="166"/>
    <n v="100"/>
  </r>
  <r>
    <s v="Accion_1355"/>
    <s v="Realizar dos (2) reuniones para Identificar y precisar los terminos de publicación de información actualizada en la Web por parte de la OAP."/>
    <s v="Incumplimientos en la ejecución de actividades asociadas a la materialización de riesgos."/>
    <x v="0"/>
    <x v="0"/>
    <s v="Consuelo Mercedes Russi Suarez - ccrussis1"/>
    <x v="11"/>
    <s v="Maria Del Pilar Grajales Restrepo - pmgrajal1"/>
    <s v="Piedad Nieto Pabon - cpnietop1"/>
    <d v="2018-05-31T00:00:00"/>
    <x v="137"/>
    <n v="100"/>
  </r>
  <r>
    <s v="Accion_1358"/>
    <s v="DICTAR CHARLA A LOS ABOGADOS DE LA DTGJ SOBRE LA IMPORTANCIA Y CONSECUENCIAS DE NO CUMPLIR CON LOS TÉRMINOS PREVISTOS RELACIONADOS CON LAS ACCIONES DE REPETICIÓN"/>
    <s v="EXTEMPORANEIDAD EN LA PRESENTACIÓN DE FICHAS DE REPETICIÓN ANTE EL COMITÉ DJCR"/>
    <x v="0"/>
    <x v="0"/>
    <s v="Erika Maria Stipanovic Venegas - pestipan1"/>
    <x v="15"/>
    <s v="Gisele Brigite Bellmont - pgbellmo1"/>
    <s v="Maria Diva Fuentes Meneses - pmfuente1"/>
    <d v="2018-03-30T00:00:00"/>
    <x v="99"/>
    <n v="100"/>
  </r>
  <r>
    <s v="Accion_1359"/>
    <s v="Establecer punto de control a través de un abogado de la SGJ para garantizar que la solicitud de concepto jurídico sea marcada en el sistema Orfeo y genere la alerta de vencimiento en el marco del procedimiento PR-GL-06."/>
    <s v="Extemporaneidad en el trámite de solicitudes de conceptos."/>
    <x v="2"/>
    <x v="0"/>
    <s v="Erika Maria Stipanovic Venegas - pestipan1"/>
    <x v="14"/>
    <s v="Martha Liliana Gonzalez Martinez - pmgonzal3"/>
    <s v="Maria Alejandra Guerrero Vergel - cmguerre2"/>
    <d v="2018-07-15T00:00:00"/>
    <x v="167"/>
    <n v="100"/>
  </r>
  <r>
    <s v="Accion_1360"/>
    <s v="Enviar memorando a los jefes de las áreas del IDU sobre el procedimiento PR-GL-06 para el trámite de las solicitudes de conceptos jurídicos efectuados a la SGJ."/>
    <s v="Inobservancia de las condiciones de trámite contempladas en el procedimiento PR-GL-06."/>
    <x v="2"/>
    <x v="0"/>
    <s v="Erika Maria Stipanovic Venegas - pestipan1"/>
    <x v="14"/>
    <s v="Martha Liliana Gonzalez Martinez - pmgonzal3"/>
    <s v="Maria Alejandra Guerrero Vergel - cmguerre2"/>
    <d v="2018-07-15T00:00:00"/>
    <x v="167"/>
    <n v="100"/>
  </r>
  <r>
    <s v="Accion_1361"/>
    <s v="Realizar jornada de conocimiento al interior de la SGJ sobre la normatividad vigente y el procedimiento PR-GL-06 para el trámite asociado a la suspensión de términos de las solicitudes de conceptos jurídicos."/>
    <s v="Extemporaneidad en el trámite de solicitudes de conceptos."/>
    <x v="2"/>
    <x v="0"/>
    <s v="Erika Maria Stipanovic Venegas - pestipan1"/>
    <x v="14"/>
    <s v="Martha Liliana Gonzalez Martinez - pmgonzal3"/>
    <s v="Maria Alejandra Guerrero Vergel - cmguerre2"/>
    <d v="2018-07-15T00:00:00"/>
    <x v="167"/>
    <n v="100"/>
  </r>
  <r>
    <s v="Accion_1362"/>
    <s v="Establecer punto de control a través de un abogado de la SGJ para garantizar que la solicitud de concepto jurídico sea marcada en el sistema Orfeo y genere la alerta de vencimiento en el marco del procedimiento PR-GL-06."/>
    <s v="Inobservancia de las condiciones de trámite contempladas en el procedimiento PR-GL-06."/>
    <x v="2"/>
    <x v="0"/>
    <s v="Erika Maria Stipanovic Venegas - pestipan1"/>
    <x v="14"/>
    <s v="Martha Liliana Gonzalez Martinez - pmgonzal3"/>
    <s v="Maria Alejandra Guerrero Vergel - cmguerre2"/>
    <d v="2018-07-15T00:00:00"/>
    <x v="167"/>
    <n v="100"/>
  </r>
  <r>
    <s v="Accion_1363"/>
    <s v="Realizar seguimiento mensual de los cambios normativos para hacer ajustes en el normograma."/>
    <s v="Desactualización normativa en documentación del proceso."/>
    <x v="0"/>
    <x v="0"/>
    <s v="Consuelo Mercedes Russi Suarez - ccrussis1"/>
    <x v="26"/>
    <s v="Vladimiro Alberto Estrada Moncayo - pvestrad1"/>
    <s v="Jhon Fredy Ramirez Forero - cjramire7"/>
    <d v="2018-07-03T00:00:00"/>
    <x v="145"/>
    <n v="100"/>
  </r>
  <r>
    <s v="Accion_1364"/>
    <s v="Actualizar la normatividad de los Procedimientos de &quot;Gestión del Programa Anual de Caja - PAC y PR-PE-01 Modificaciones Presupuestales&quot;, socializarlos y remitir para publicación a la Oficina Asesora de Planeación."/>
    <s v="Desactualización normativa en documentación del proceso."/>
    <x v="0"/>
    <x v="0"/>
    <s v="Consuelo Mercedes Russi Suarez - ccrussis1"/>
    <x v="26"/>
    <s v="Vladimiro Alberto Estrada Moncayo - pvestrad1"/>
    <s v="Jhon Fredy Ramirez Forero - cjramire7"/>
    <d v="2018-07-03T00:00:00"/>
    <x v="74"/>
    <n v="100"/>
  </r>
  <r>
    <s v="Accion_1365"/>
    <s v="Ajustar el Procedimiento de &quot;PR-GAF-079 Traslado entre Cuentas Bancarias&quot;, incorporando alternativas que permitan atender contingencias."/>
    <s v="Incumplimiento de acciones establecidas en el procedimiento PRGAF079 Traslados entre Cuentas Bancarias."/>
    <x v="0"/>
    <x v="0"/>
    <s v="Consuelo Mercedes Russi Suarez - ccrussis1"/>
    <x v="9"/>
    <s v="Fernando Alberto Pedraza Gaona - pfpedraz1"/>
    <s v="Sandra Maria Moreno Sanchez - psmoreno1"/>
    <d v="2018-07-03T00:00:00"/>
    <x v="74"/>
    <n v="100"/>
  </r>
  <r>
    <s v="Accion_1366"/>
    <s v="Realizar mesa de trabajo con la Dirección Distrital de Presupuesto, la Dirección Distrital de Contabilidad y la Contaduría General de la Nación para aclarar aspectos relevantes."/>
    <s v="Discrepancias entre información de registros presupuestales e información contable."/>
    <x v="0"/>
    <x v="0"/>
    <s v="Consuelo Mercedes Russi Suarez - ccrussis1"/>
    <x v="26"/>
    <s v="Vladimiro Alberto Estrada Moncayo - pvestrad1"/>
    <s v="Jhon Fredy Ramirez Forero - cjramire7"/>
    <d v="2018-07-03T00:00:00"/>
    <x v="74"/>
    <n v="100"/>
  </r>
  <r>
    <s v="Accion_1367"/>
    <s v="Reiterar a las áreas del IDU a través de un memorando los términos establecidos para la publicación, resaltando las implicaciones de no adelantar esta actividad en los términos establecidos por la ley."/>
    <s v="Extemporaneidad en la publicación de documentos contractuales y precontractuales."/>
    <x v="2"/>
    <x v="0"/>
    <s v="Erika Maria Stipanovic Venegas - pestipan1"/>
    <x v="6"/>
    <s v="Ivan Abelardo Sarmiento Galvis - pisarmie1"/>
    <s v="Johana Paola Lamilla Sanchez - cjlamill1"/>
    <d v="2018-07-23T00:00:00"/>
    <x v="74"/>
    <n v="100"/>
  </r>
  <r>
    <s v="Accion_1368"/>
    <s v="Elaborar una instrucción jurídica dirigida a las áreas del IDU, en la cual se establezca la obligatoriedad del envío de los informes de cumplimiento de los contratos en ejecución para dar cumplimiento con la ley de transparencia."/>
    <s v="Ausencia de publicación en SECOP de información sobre ejecución contractual."/>
    <x v="4"/>
    <x v="0"/>
    <s v="Erika Maria Stipanovic Venegas - pestipan1"/>
    <x v="6"/>
    <s v="Ivan Abelardo Sarmiento Galvis - pisarmie1"/>
    <s v="Johana Paola Lamilla Sanchez - cjlamill1"/>
    <d v="2018-07-23T00:00:00"/>
    <x v="74"/>
    <m/>
  </r>
  <r>
    <s v="Accion_1369"/>
    <s v="Asignar a un técnico operativo para realizar la verificación de las publicaciones efectuadas en SECOP, en cada etapa del proceso de selección: prepliego, pliego definitivo, evaluación y adjudicación"/>
    <s v="Extemporaneidad en la publicación de documentos contractuales y pre contractuales"/>
    <x v="2"/>
    <x v="0"/>
    <s v="Erika Maria Stipanovic Venegas - pestipan1"/>
    <x v="25"/>
    <s v="Ferney Baquero Figueredo - pfbaquer1"/>
    <s v="Sayda Yolanda Ochica Vargas - psochica1"/>
    <d v="2018-08-01T00:00:00"/>
    <x v="168"/>
    <n v="100"/>
  </r>
  <r>
    <s v="Accion_1370"/>
    <s v="Realizar 2 sesiones semestrales de sensibilización sobre la importancia en el cumplimiento de términos legales para publicaciones"/>
    <s v="Extemporaneidad en la publicación de documentos contractuales y pre contractuales"/>
    <x v="0"/>
    <x v="0"/>
    <s v="Erika Maria Stipanovic Venegas - pestipan1"/>
    <x v="25"/>
    <s v="Ferney Baquero Figueredo - pfbaquer1"/>
    <s v="Sayda Yolanda Ochica Vargas - psochica1"/>
    <d v="2018-08-01T00:00:00"/>
    <x v="168"/>
    <n v="100"/>
  </r>
  <r>
    <s v="Accion_1371"/>
    <s v="Hacer socialización a los interventores con los factores recurrentes de devolución de informes mensuales."/>
    <s v="Hallazgo 1. Incumplimiento en la fecha de entrega, revisión y aprobación de los informes mensuales por parte de interventoría y/o supervisión."/>
    <x v="2"/>
    <x v="0"/>
    <s v="Wilson Guillermo Herrera Reyes - pwherrer1"/>
    <x v="27"/>
    <s v="Luis Ernesto Bernal Rivera - plbernal1"/>
    <s v="Laura Patricia Otero Duran - ploterod1"/>
    <d v="2018-07-26T00:00:00"/>
    <x v="74"/>
    <n v="100"/>
  </r>
  <r>
    <s v="Accion_1372"/>
    <s v="Solicitar a la DTP para futuros contratos establecer, en la forma de pago, un porcentaje de descuento a la interventoría a partir de la segunda devolución del informe mensual por parte del IDU."/>
    <s v="Hallazgo 1. Incumplimiento en la fecha de entrega, revisión y aprobación de los informes mensuales por parte de interventoría y/o supervisión."/>
    <x v="2"/>
    <x v="0"/>
    <s v="Wilson Guillermo Herrera Reyes - pwherrer1"/>
    <x v="27"/>
    <s v="Luis Ernesto Bernal Rivera - plbernal1"/>
    <s v="Laura Patricia Otero Duran - ploterod1"/>
    <d v="2018-07-26T00:00:00"/>
    <x v="74"/>
    <n v="100"/>
  </r>
  <r>
    <s v="Accion_1373"/>
    <s v="Realizar un análisis al interior de la DTM para establecer los requisitos que se ajusten a las característcas de cada proceso y enviar el documento a la DTP para futuros contratos."/>
    <s v="Hallazgo 2. Incumplimiento del plazo para suscribir Acta de Inicio de los contratos de Obra 1385 de 2017 y 1387 de 2017"/>
    <x v="2"/>
    <x v="0"/>
    <s v="Wilson Guillermo Herrera Reyes - pwherrer1"/>
    <x v="27"/>
    <s v="Luis Ernesto Bernal Rivera - plbernal1"/>
    <s v="Laura Patricia Otero Duran - ploterod1"/>
    <d v="2018-07-26T00:00:00"/>
    <x v="169"/>
    <n v="100"/>
  </r>
  <r>
    <s v="Accion_1374"/>
    <s v="Realizar reunión con el contratista y la interventoría para fijar en el acta con cual acta de recibo parcial se realizará la amortización de los $161.083 girados de más como anticipo. (Contrato 1385-2017)"/>
    <s v="HALLAZGO 4. Deficiencias en la gestión y manejo del anticipo en los Contratos 1385 y 1387 de 2017"/>
    <x v="2"/>
    <x v="0"/>
    <s v="Wilson Guillermo Herrera Reyes - pwherrer1"/>
    <x v="27"/>
    <s v="Luis Ernesto Bernal Rivera - plbernal1"/>
    <s v="Laura Patricia Otero Duran - ploterod1"/>
    <d v="2018-07-26T00:00:00"/>
    <x v="126"/>
    <n v="100"/>
  </r>
  <r>
    <s v="Accion_1375"/>
    <s v="Descontar el valor adicional, en el acta parcial de obra acordada y efectuar la anotación en el Informe de Buen Manejo de Anticipo. (Contrato 1385-2017)"/>
    <s v="HALLAZGO 4. Deficiencias en la gestión y manejo del anticipo en los Contratos 1385 y 1387 de 2017"/>
    <x v="0"/>
    <x v="0"/>
    <s v="Wilson Guillermo Herrera Reyes - pwherrer1"/>
    <x v="27"/>
    <s v="Luis Ernesto Bernal Rivera - plbernal1"/>
    <s v="Laura Patricia Otero Duran - ploterod1"/>
    <d v="2018-07-26T00:00:00"/>
    <x v="74"/>
    <n v="100"/>
  </r>
  <r>
    <s v="Accion_1376"/>
    <s v="Enviar oficio a la fiduciaria solicitando el envío del extracto bancario dentro de los 10 días calendario posteriores al corte, para cumplir con los plazos establecidos. Para los contratos DTM en ejecución."/>
    <s v="HALLAZGO 4. Deficiencias en la gestión y manejo del anticipo en los Contratos 1385 y 1387 de 2017"/>
    <x v="2"/>
    <x v="0"/>
    <s v="Wilson Guillermo Herrera Reyes - pwherrer1"/>
    <x v="27"/>
    <s v="Luis Ernesto Bernal Rivera - plbernal1"/>
    <s v="Laura Patricia Otero Duran - ploterod1"/>
    <d v="2018-07-26T00:00:00"/>
    <x v="74"/>
    <n v="100"/>
  </r>
  <r>
    <s v="Accion_1377"/>
    <s v="Iniciar proceso sancionatorio"/>
    <s v="HALLAZGO 6. No se evidenció la implementación de un Plan de Contingencia, ante atrasos físicos y financieros del Contrato 1385 de 2017."/>
    <x v="2"/>
    <x v="0"/>
    <s v="Wilson Guillermo Herrera Reyes - pwherrer1"/>
    <x v="27"/>
    <s v="Luis Ernesto Bernal Rivera - plbernal1"/>
    <s v="Laura Patricia Otero Duran - ploterod1"/>
    <d v="2018-07-26T00:00:00"/>
    <x v="74"/>
    <n v="100"/>
  </r>
  <r>
    <s v="Accion_1378"/>
    <s v="Programar una socialización del Apéndice G “Cronograma, Lineamientos de seguimiento y control de proyectos”, a los supervisores de la DTM. (Acción ajustada mediante Orfeo 20183050214863 del 4 de septiembre de 2018)"/>
    <s v="HALLAZGO 9. Cumplimiento parcial en la implementación de los entregables asociados al Apéndice G “Cronograma”"/>
    <x v="2"/>
    <x v="0"/>
    <s v="Wilson Guillermo Herrera Reyes - pwherrer1"/>
    <x v="7"/>
    <s v="Edgar Francisco Uribe Ramos - peuriber1"/>
    <s v="Claudia Ximena Moya Hederich - ccmoyahe1"/>
    <d v="2018-07-26T00:00:00"/>
    <x v="169"/>
    <n v="100"/>
  </r>
  <r>
    <s v="Accion_1379"/>
    <s v="Memorando de la OTC para todas las áreas técnicas sobre la atención de PQRS asociada a los proyectos de infraestructura."/>
    <s v="HALLAZGO 10. Debilidades en la atención de Peticiones en puntos IDU."/>
    <x v="2"/>
    <x v="0"/>
    <s v="Wilson Guillermo Herrera Reyes - pwherrer1"/>
    <x v="12"/>
    <s v="Luisa Fernanda Aguilar Peña - plaguila2"/>
    <s v="Luisa Fernanda Aguilar Peña - plaguila2"/>
    <d v="2018-07-26T00:00:00"/>
    <x v="148"/>
    <n v="100"/>
  </r>
  <r>
    <s v="Accion_1380"/>
    <s v="Hacer socialización a los interventores con los factores recurrentes de devolución de informes semanales."/>
    <s v="HALLAZGO 11. Inoportunidad en la publicación de los informes de avance semanal en ZIPA"/>
    <x v="2"/>
    <x v="0"/>
    <s v="Wilson Guillermo Herrera Reyes - pwherrer1"/>
    <x v="27"/>
    <s v="Luis Ernesto Bernal Rivera - plbernal1"/>
    <s v="Laura Patricia Otero Duran - ploterod1"/>
    <d v="2018-07-26T00:00:00"/>
    <x v="169"/>
    <n v="100"/>
  </r>
  <r>
    <s v="Accion_1381"/>
    <s v="Actualización de las matrices de riesgos de gestión"/>
    <s v="Falta de reporte y tratamiento de riesgos materializados"/>
    <x v="2"/>
    <x v="0"/>
    <s v="Yully Maritza Montenegro Suarez - cymonten1"/>
    <x v="2"/>
    <s v="Isauro Cabrera Vega - picabrer1"/>
    <s v="Paula Juliana Serrano Serrano - cpserran1"/>
    <d v="2018-06-01T00:00:00"/>
    <x v="148"/>
    <n v="100"/>
  </r>
  <r>
    <s v="Accion_1382"/>
    <s v="Modificar la metodología de riesgos: incluyendo una política operacional de oportunidad en el seguimiento a los riesgos de gestión que incluya reporte de eventos materializados, y ajustes a los formatos relacionados."/>
    <s v="Falta de reporte y tratamiento de riesgos materializados"/>
    <x v="2"/>
    <x v="0"/>
    <s v="Yully Maritza Montenegro Suarez - cymonten1"/>
    <x v="2"/>
    <s v="Isauro Cabrera Vega - picabrer1"/>
    <s v="Paula Juliana Serrano Serrano - cpserran1"/>
    <d v="2018-09-01T00:00:00"/>
    <x v="126"/>
    <n v="100"/>
  </r>
  <r>
    <s v="Accion_1383"/>
    <s v="Aplicar una estrategia para socialización y sensibilización a las dependencias sobre los cambios realizados frente a los ajustes metodológicos, con el propósito de generar cultura en el seguimiento periódico a los riesgos Entre las acciones que se deben contemplar están: Sensibilizaciones presenciales, comunicaciones escritas, y comunicaciones informativas."/>
    <s v="Falta de reporte y tratamiento de riesgos materializados"/>
    <x v="2"/>
    <x v="0"/>
    <s v="Yully Maritza Montenegro Suarez - cymonten1"/>
    <x v="2"/>
    <s v="Isauro Cabrera Vega - picabrer1"/>
    <s v="Paula Juliana Serrano Serrano - cpserran1"/>
    <d v="2018-11-01T00:00:00"/>
    <x v="169"/>
    <n v="100"/>
  </r>
  <r>
    <s v="Accion_1384"/>
    <s v="1. Actualizar y publicar el normograma de Planeación Estratégica."/>
    <s v="Desactualización de la normatividad relacionada en el normograma y los documentos para la gestión del riesgo."/>
    <x v="2"/>
    <x v="0"/>
    <s v="Yully Maritza Montenegro Suarez - cymonten1"/>
    <x v="2"/>
    <s v="Isauro Cabrera Vega - picabrer1"/>
    <s v="Paula Juliana Serrano Serrano - cpserran1"/>
    <d v="2018-06-01T00:00:00"/>
    <x v="126"/>
    <n v="100"/>
  </r>
  <r>
    <s v="Accion_1385"/>
    <s v="2. Actualizar el procedimiento de riesgos en cuanto a su normatividad, referenciando adecuadamente el Manual de Riesgo."/>
    <s v="Desactualización de la normatividad relacionada en el normograma y los documentos para la gestión del riesgo."/>
    <x v="2"/>
    <x v="0"/>
    <s v="Yully Maritza Montenegro Suarez - cymonten1"/>
    <x v="2"/>
    <s v="Isauro Cabrera Vega - picabrer1"/>
    <s v="Paula Juliana Serrano Serrano - cpserran1"/>
    <d v="2018-09-01T00:00:00"/>
    <x v="125"/>
    <n v="100"/>
  </r>
  <r>
    <s v="Accion_1386"/>
    <s v="3. Inclusión en el procedimiento de actualización del normograma de una política operacional para la frecuencia de actualización del normograma."/>
    <s v="Desactualización de la normatividad relacionada en el normograma y los documentos para la gestión del riesgo."/>
    <x v="2"/>
    <x v="0"/>
    <s v="Yully Maritza Montenegro Suarez - cymonten1"/>
    <x v="2"/>
    <s v="Isauro Cabrera Vega - picabrer1"/>
    <s v="Paula Juliana Serrano Serrano - cpserran1"/>
    <d v="2018-05-10T00:00:00"/>
    <x v="148"/>
    <n v="100"/>
  </r>
  <r>
    <s v="Accion_1483"/>
    <s v="Realizar revisión y actualización de las políticas operacionales del procedimiento PRMC01 Formulación, monitoreo y seguimiento a planes de mejoramiento (…) versión 5.0, aclarando los diferentes roles para la formulación, cargue y seguimiento de planes de mejoramiento."/>
    <s v="El sistema de Información CHIE no se ajusta integralmente a lo establecido en el formato FO-MC-01 Plan de mejoramiento interno V5.0."/>
    <x v="2"/>
    <x v="0"/>
    <s v="Yully Maritza Montenegro Suarez - cymonten1"/>
    <x v="16"/>
    <s v="Ismael Martinez Guerrero - pimartin1"/>
    <s v="Gloria Nancy Saenz Ruiz - pgsaenzr1"/>
    <d v="2018-09-01T00:00:00"/>
    <x v="138"/>
    <n v="100"/>
  </r>
  <r>
    <s v="Accion_1484"/>
    <s v="Solicitar la modificación del campo &quot;Ejecutor&quot; en el aplicativo de planes de mejoramiento CHIE"/>
    <s v="El sistema de Información CHIE no se ajusta integralmente a lo establecido en el formato FO-MC-01 Plan de mejoramiento interno V5.0."/>
    <x v="2"/>
    <x v="0"/>
    <s v="Yully Maritza Montenegro Suarez - cymonten1"/>
    <x v="16"/>
    <s v="Ismael Martinez Guerrero - pimartin1"/>
    <s v="Gloria Nancy Saenz Ruiz - pgsaenzr1"/>
    <d v="2018-09-01T00:00:00"/>
    <x v="169"/>
    <n v="100"/>
  </r>
  <r>
    <s v="Accion_1485"/>
    <s v="Realizar revisión y actualización del procedimiento PRMC04 Respuesta a informe de auditoría y gestión de plan de mejoramiento con organismos de control versión 4.0, aclarando los diferentes roles para la formulación, cargue y seguimiento de planes de mejoramiento."/>
    <s v="Deficiencia en el análisis de causas generadoras de los hallazgos, al igual que un inadecuado seguimiento al cumplimiento de los Planes de Mejoramiento."/>
    <x v="2"/>
    <x v="0"/>
    <s v="Yully Maritza Montenegro Suarez - cymonten1"/>
    <x v="16"/>
    <s v="Ismael Martinez Guerrero - pimartin1"/>
    <s v="Gloria Nancy Saenz Ruiz - pgsaenzr1"/>
    <d v="2018-09-01T00:00:00"/>
    <x v="138"/>
    <n v="100"/>
  </r>
  <r>
    <s v="Accion_1486"/>
    <s v="Realizar una capacitación en formulación de planes de mejoramiento según la metodología existente"/>
    <s v="Deficiencia en el análisis de causas generadoras de los hallazgos, al igual que un inadecuado seguimiento al cumplimiento de los Planes de Mejoramiento."/>
    <x v="2"/>
    <x v="0"/>
    <s v="Yully Maritza Montenegro Suarez - cymonten1"/>
    <x v="2"/>
    <s v="Isauro Cabrera Vega - picabrer1"/>
    <s v="Paula Juliana Serrano Serrano - cpserran1"/>
    <d v="2018-09-01T00:00:00"/>
    <x v="169"/>
    <n v="100"/>
  </r>
  <r>
    <s v="Accion_1487"/>
    <s v="Realizar un taller práctico para formulación de planes de mejoramiento según la metodología existente"/>
    <s v="Deficiencia en el análisis de causas generadoras de los hallazgos, al igual que un inadecuado seguimiento al cumplimiento de los Planes de Mejoramiento."/>
    <x v="2"/>
    <x v="0"/>
    <s v="Yully Maritza Montenegro Suarez - cymonten1"/>
    <x v="2"/>
    <s v="Isauro Cabrera Vega - picabrer1"/>
    <s v="Paula Juliana Serrano Serrano - cpserran1"/>
    <d v="2018-09-01T00:00:00"/>
    <x v="169"/>
    <n v="100"/>
  </r>
  <r>
    <s v="Accion_1488"/>
    <s v="*Generar medios de comunicación permanentes con la Dirección de Gestión Judicial."/>
    <s v="Errada clasificación de las cuentas por cobrar de Actos administrativos que no se encuentran plenamente ejecutoriados."/>
    <x v="0"/>
    <x v="0"/>
    <s v="Consuelo Mercedes Russi Suarez - ccrussis1"/>
    <x v="18"/>
    <s v="Jose Antonio Velandia Clavijo - pjveland1"/>
    <s v="Andrea Milena Moreno Munoz - pamoreno2"/>
    <d v="2018-09-06T00:00:00"/>
    <x v="170"/>
    <n v="100"/>
  </r>
  <r>
    <s v="Accion_1489"/>
    <s v="Realizar la validación y la solicitud a la STRT sobre los ajustes requeridos a la marca &quot;"/>
    <s v="Errada clasificación de las cuentas por cobrar de Actos administrativos que no se encuentran plenamente ejecutoriados."/>
    <x v="0"/>
    <x v="0"/>
    <s v="Consuelo Mercedes Russi Suarez - ccrussis1"/>
    <x v="18"/>
    <s v="Jose Antonio Velandia Clavijo - pjveland1"/>
    <s v="Andrea Milena Moreno Munoz - pamoreno2"/>
    <d v="2018-09-06T00:00:00"/>
    <x v="170"/>
    <n v="100"/>
  </r>
  <r>
    <s v="Accion_1490"/>
    <s v="Se realizará un ejercicio de pre asignación de las zonas de influencia que van a hacer objeto de asignación en un próximo cobro de Valorización y estudio de casos especiales"/>
    <s v="Materialización del riesgo R.VF.04 &quot;Que la liquidación de la contribución de valorización presenta inconsistencias&quot;, sin tratamiento correspondiente."/>
    <x v="0"/>
    <x v="0"/>
    <s v="Consuelo Mercedes Russi Suarez - ccrussis1"/>
    <x v="18"/>
    <s v="Jose Antonio Velandia Clavijo - pjveland1"/>
    <s v="Andrea Milena Moreno Munoz - pamoreno2"/>
    <d v="2018-09-06T00:00:00"/>
    <x v="170"/>
    <n v="100"/>
  </r>
  <r>
    <s v="Accion_1491"/>
    <s v="Verificación y actualización de los controles de la matriz de riesgos de gestión"/>
    <s v="Fallas en el inventario de controles para la gestión de riesgos"/>
    <x v="2"/>
    <x v="0"/>
    <s v="Yully Maritza Montenegro Suarez - cymonten1"/>
    <x v="23"/>
    <s v="Carlos Andres Espejo Osorio - pcespejo1"/>
    <s v="Oscar Fabian Cortes Manrique - cocortes2"/>
    <d v="2018-09-12T00:00:00"/>
    <x v="74"/>
    <n v="100"/>
  </r>
  <r>
    <s v="Accion_1492"/>
    <s v="Solicitar reunión para la actualización de las TRD con el área responsable de efectuar la actualización"/>
    <s v="Desactualización de las Tablas de Retención Documental TRD"/>
    <x v="2"/>
    <x v="0"/>
    <s v="Yully Maritza Montenegro Suarez - cymonten1"/>
    <x v="23"/>
    <s v="Carlos Andres Espejo Osorio - pcespejo1"/>
    <s v="Oscar Fabian Cortes Manrique - cocortes2"/>
    <d v="2018-08-01T00:00:00"/>
    <x v="74"/>
    <n v="100"/>
  </r>
  <r>
    <s v="Accion_1493"/>
    <s v="Solicitar y recibir una capacitación por parte de la OAP en la formulación de acciones de planes de mejoramiento"/>
    <s v="Deficiencias en la formulación de acciones de planes de mejoramiento"/>
    <x v="2"/>
    <x v="0"/>
    <s v="Yully Maritza Montenegro Suarez - cymonten1"/>
    <x v="23"/>
    <s v="Carlos Andres Espejo Osorio - pcespejo1"/>
    <s v="Oscar Fabian Cortes Manrique - cocortes2"/>
    <d v="2018-09-13T00:00:00"/>
    <x v="74"/>
    <n v="100"/>
  </r>
  <r>
    <s v="Accion_1494"/>
    <s v="Realizar seguimiento y validación de la información publicada una vez al mes y generar el reporte correspondiente a la OAC de los links que tengan inconvenientes, para lo cual será asignada una persona en la DTE."/>
    <s v="Errores y diferencia en los enlaces de la información geográfica"/>
    <x v="2"/>
    <x v="0"/>
    <s v="Camilo Oswaldo Barajas Sierra - pcbaraja1"/>
    <x v="28"/>
    <s v="Joanny Camelo Yepez - pjcamelo1"/>
    <s v="Sandra Yazmin Espinosa Valbuena - csespino1"/>
    <d v="2018-10-01T00:00:00"/>
    <x v="74"/>
    <n v="100"/>
  </r>
  <r>
    <s v="Accion_1495"/>
    <s v="Solicitar mediante memorando a la OAC y a la STRT un link en donde el cliente interno y externo pueda informar sobre el mal funcionamiento de los vínculos."/>
    <s v="Errores y diferencia en los enlaces de la información geográfica"/>
    <x v="2"/>
    <x v="0"/>
    <s v="Camilo Oswaldo Barajas Sierra - pcbaraja1"/>
    <x v="28"/>
    <s v="Joanny Camelo Yepez - pjcamelo1"/>
    <s v="Sandra Yazmin Espinosa Valbuena - csespino1"/>
    <d v="2018-09-15T00:00:00"/>
    <x v="74"/>
    <n v="100"/>
  </r>
  <r>
    <s v="Accion_1496"/>
    <s v="Se solicitará mediante memorando a la OAC y a la STRT un link en la intranet (Mapa de procesos/Innovación y gestión del conocimiento/especificaciones técnicas) que conduzca a los históricos de las especificaciones técnicas."/>
    <s v="No publicación de las versiones anteriores de las especificaciones técnicas en la intranet."/>
    <x v="2"/>
    <x v="0"/>
    <s v="Camilo Oswaldo Barajas Sierra - pcbaraja1"/>
    <x v="28"/>
    <s v="Joanny Camelo Yepez - pjcamelo1"/>
    <s v="Sandra Yazmin Espinosa Valbuena - csespino1"/>
    <d v="2018-09-15T00:00:00"/>
    <x v="74"/>
    <n v="100"/>
  </r>
  <r>
    <s v="Accion_1497"/>
    <s v="Remitir un correo de seguimiento semanal a los articuladores con los términos de notificación de las resoluciones."/>
    <s v="No disposición de resoluciones de oferta de compra firmadas en el sistema ORFEO"/>
    <x v="2"/>
    <x v="0"/>
    <s v="Wilson Guillermo Herrera Reyes - pwherrer1"/>
    <x v="11"/>
    <s v="Maria Del Pilar Grajales Restrepo - pmgrajal1"/>
    <s v="Piedad Nieto Pabon - cpnietop1"/>
    <d v="2018-09-10T00:00:00"/>
    <x v="74"/>
    <n v="0"/>
  </r>
  <r>
    <s v="Accion_1498"/>
    <s v="Realizar una reunión con Archivo Central para unificar criterios y establecer la articulación del procedimiento de archivo y correspondencia con la norma procesal."/>
    <s v="No disposición de resoluciones de oferta de compra firmadas en el sistema ORFEO"/>
    <x v="2"/>
    <x v="0"/>
    <s v="Wilson Guillermo Herrera Reyes - pwherrer1"/>
    <x v="11"/>
    <s v="Maria Del Pilar Grajales Restrepo - pmgrajal1"/>
    <s v="Piedad Nieto Pabon - cpnietop1"/>
    <d v="2018-09-10T00:00:00"/>
    <x v="74"/>
    <n v="0"/>
  </r>
  <r>
    <s v="Accion_1499"/>
    <s v="Presentar un informe ejecutivo del estado actual de los convenios en ejecución con las Empresas de Servicios Públicos con frecuencia trimestral."/>
    <s v="Incumplimiento en la elaboración del informe ejecutivo consolidado de los convenios y/o contratos interadministrativos con destino a la Dirección General."/>
    <x v="5"/>
    <x v="0"/>
    <s v="Wilson Guillermo Herrera Reyes - pwherrer1"/>
    <x v="7"/>
    <s v="Edgar Francisco Uribe Ramos - peuriber1"/>
    <s v="Claudia Ximena Moya Hederich - ccmoyahe1"/>
    <d v="2018-09-06T00:00:00"/>
    <x v="168"/>
    <n v="50"/>
  </r>
  <r>
    <s v="Accion_1500"/>
    <s v="Solicitar la delegación formal del representante por la Dirección General para la conformación del Comité Coordinador."/>
    <s v="Incumplimiento a la Cláusula Décima Cuarta del Convenio IDU-1454-2017."/>
    <x v="0"/>
    <x v="0"/>
    <s v="Wilson Guillermo Herrera Reyes - pwherrer1"/>
    <x v="7"/>
    <s v="Edgar Francisco Uribe Ramos - peuriber1"/>
    <s v="Claudia Ximena Moya Hederich - ccmoyahe1"/>
    <d v="2018-09-06T00:00:00"/>
    <x v="171"/>
    <n v="100"/>
  </r>
  <r>
    <s v="Accion_1501"/>
    <s v="Hacer reuniones bimestrales con el área encargada del contrato de almacenamiento y custodia de los medios magnéticos en sitio externo."/>
    <s v="NC 1: Incumplimiento de actividades establecidas en el Manual de Copias de Seguridad"/>
    <x v="2"/>
    <x v="0"/>
    <s v="Adriana Mabel Nino Acosta - paninoac1"/>
    <x v="1"/>
    <s v="Leydy Yohana Pineda Afanador - plpineda2"/>
    <s v="Esperanza Valencia Certuche - pevalenc1"/>
    <d v="2018-09-07T00:00:00"/>
    <x v="172"/>
    <n v="0"/>
  </r>
  <r>
    <s v="Accion_1502"/>
    <s v="Elaborar informe y presentarlo a la Subdirectora, sobre el estado de los trabajos de copias de seguridad y restauración de enero a agosto de 2018."/>
    <s v="NC 1: Incumplimiento de actividades establecidas en el Manual de Copias de Seguridad"/>
    <x v="2"/>
    <x v="0"/>
    <s v="Adriana Mabel Nino Acosta - paninoac1"/>
    <x v="1"/>
    <s v="Leydy Yohana Pineda Afanador - plpineda2"/>
    <s v="Hernan Dario Gutierrez Casas - chgutier2"/>
    <d v="2018-09-07T00:00:00"/>
    <x v="173"/>
    <n v="100"/>
  </r>
  <r>
    <s v="Accion_1503"/>
    <s v="Elaborar informe y presentarlo a la Subdirectora, sobre el estado de los trabajos de copias de seguridad y restauración de acuerdo con la periodicidad indicada en el MG-TI-16 “Manual de Copias de Seguridad”."/>
    <s v="NC 1: Incumplimiento de actividades establecidas en el Manual de Copias de Seguridad"/>
    <x v="5"/>
    <x v="0"/>
    <s v="Adriana Mabel Nino Acosta - paninoac1"/>
    <x v="1"/>
    <s v="Leydy Yohana Pineda Afanador - plpineda2"/>
    <s v="Hernan Dario Gutierrez Casas - chgutier2"/>
    <d v="2018-11-01T00:00:00"/>
    <x v="174"/>
    <m/>
  </r>
  <r>
    <s v="Accion_1504"/>
    <s v="Elaborar y ejecutar plan de actividades para verificar la restauración de copias de respaldo."/>
    <s v="NC 1: Incumplimiento de actividades establecidas en el Manual de Copias de Seguridad"/>
    <x v="5"/>
    <x v="0"/>
    <s v="Adriana Mabel Nino Acosta - paninoac1"/>
    <x v="1"/>
    <s v="Leydy Yohana Pineda Afanador - plpineda2"/>
    <s v="Hernan Dario Gutierrez Casas - chgutier2"/>
    <d v="2018-09-17T00:00:00"/>
    <x v="175"/>
    <m/>
  </r>
  <r>
    <s v="Accion_1505"/>
    <s v="Generar y enviar un reporte de usuarios registrados en el servicio del Directorio Activo para cada proceso, solicitando confirmación del estado de cada usuario al líder."/>
    <s v="NC 2. Incumplimiento en el envío de reportes para la revisión de los derechos de acceso a los recursos de TI"/>
    <x v="5"/>
    <x v="0"/>
    <s v="Adriana Mabel Nino Acosta - paninoac1"/>
    <x v="1"/>
    <s v="Leydy Yohana Pineda Afanador - plpineda2"/>
    <s v="Hector Andres Mafla Trujillo - phmaflat1"/>
    <d v="2018-09-17T00:00:00"/>
    <x v="176"/>
    <m/>
  </r>
  <r>
    <s v="Accion_1506"/>
    <s v="Actualizar los documentos: DUTI01 - Catálogo de servicios de tecnologías de la información y la comunicación y PRTI06 – Gestión de servicios de tecnologías de la información, para armonizar con el sistema ARANDA."/>
    <s v="NC 3: Inconsistencias en la información del reporte de casos atendidos"/>
    <x v="4"/>
    <x v="0"/>
    <s v="Adriana Mabel Nino Acosta - paninoac1"/>
    <x v="1"/>
    <s v="Leydy Yohana Pineda Afanador - plpineda2"/>
    <s v="Hector Andres Mafla Trujillo - phmaflat1"/>
    <d v="2018-10-01T00:00:00"/>
    <x v="177"/>
    <n v="50"/>
  </r>
  <r>
    <s v="Accion_1507"/>
    <s v="Generar un memorando u oficio de notificación y nombramiento de los especialistas al inicio de cada proyecto, recordando además la obligación de reportar las novedades para actualizar en SIAC."/>
    <s v="NC 1: Desactualización de la información consignada en el aplicativo SIAC."/>
    <x v="5"/>
    <x v="0"/>
    <s v="Adriana Mabel Nino Acosta - paninoac1"/>
    <x v="10"/>
    <s v="William Orlando Luzardo Triana - pwluzard1"/>
    <s v="Gloria Yaneth Arevalo - pgareval1"/>
    <d v="2018-09-05T00:00:00"/>
    <x v="178"/>
    <m/>
  </r>
  <r>
    <s v="Accion_1508"/>
    <s v="Emitir un memorando u oficio en el que se aclare este requisito y la forma de recibir y dar trámite interno, tanto del recibo como de la respuesta de los informes mensuales y los procesos en caso de incumplimiento."/>
    <s v="NC 2: Inefectividad de la Acción 1091 — Plan de mejoramiento interno."/>
    <x v="5"/>
    <x v="0"/>
    <s v="Adriana Mabel Nino Acosta - paninoac1"/>
    <x v="10"/>
    <s v="William Orlando Luzardo Triana - pwluzard1"/>
    <s v="Erika Andrea Prieto Perez - ceprieto1"/>
    <d v="2018-09-05T00:00:00"/>
    <x v="179"/>
    <m/>
  </r>
  <r>
    <s v="Accion_1509"/>
    <s v="Incluir en los cronogramas de los futuros proyectos a ejecutar, plazos para revisión y aprobación de los productos antes de Iniciar la etapa de diseños."/>
    <s v="NC 1. Incumplimiento en la entrega de los productos de factibilidad, por parte de los consultores y/o interventores conforme a los cronogramas establecidos y aprobados."/>
    <x v="5"/>
    <x v="0"/>
    <s v="Adriana Mabel Nino Acosta - paninoac1"/>
    <x v="10"/>
    <s v="William Orlando Luzardo Triana - pwluzard1"/>
    <s v="Erika Andrea Prieto Perez - ceprieto1"/>
    <d v="2018-09-05T00:00:00"/>
    <x v="180"/>
    <n v="5"/>
  </r>
  <r>
    <s v="Accion_1510"/>
    <s v="Realizar una conferencia técnica informativa, al equipo auditor y supervisores de apoyo de contratos de conservación, sobre requisitos de materiales en espacio público según las especificaciones técnicas IDU-ET."/>
    <s v="Fallas en la verificación o control de materiales utilizados en obra"/>
    <x v="5"/>
    <x v="0"/>
    <s v="Fabio Luis Ayala Rodriguez - pfayalar1"/>
    <x v="27"/>
    <s v="Luis Ernesto Bernal Rivera - plbernal1"/>
    <s v="Laura Patricia Otero Duran - ploterod1"/>
    <d v="2018-09-07T00:00:00"/>
    <x v="181"/>
    <n v="0"/>
  </r>
  <r>
    <s v="Accion_1511"/>
    <s v="Gestionar ante la OAP una capacitación en las herramientas de análisis de causas para formular planes de mejoramiento."/>
    <s v="Fallas en la aplicación de la metodología de lluvia de ideas"/>
    <x v="2"/>
    <x v="0"/>
    <s v="Fabio Luis Ayala Rodriguez - pfayalar1"/>
    <x v="27"/>
    <s v="Luis Ernesto Bernal Rivera - plbernal1"/>
    <s v="Laura Patricia Otero Duran - ploterod1"/>
    <d v="2018-09-07T00:00:00"/>
    <x v="169"/>
    <n v="100"/>
  </r>
  <r>
    <s v="Accion_1512"/>
    <s v="Gestionar ante la OCI una capacitación en elaboración de planes de mejoramiento según procedimiento PR-MC-01 ."/>
    <s v="Fallas en la aplicación de la metodología de lluvia de ideas"/>
    <x v="2"/>
    <x v="0"/>
    <s v="Fabio Luis Ayala Rodriguez - pfayalar1"/>
    <x v="27"/>
    <s v="Luis Ernesto Bernal Rivera - plbernal1"/>
    <s v="Laura Patricia Otero Duran - ploterod1"/>
    <d v="2018-09-07T00:00:00"/>
    <x v="169"/>
    <n v="100"/>
  </r>
  <r>
    <s v="Accion_1513"/>
    <s v="Actualizar el plan de transición y llevar versionamientos"/>
    <s v="Inadecuada planificación y control de cambios en el Sistema de Gestión de la Calidad."/>
    <x v="2"/>
    <x v="0"/>
    <s v="Nohra Lucia Forero Cespedes - cnforero2"/>
    <x v="2"/>
    <s v="Isauro Cabrera Vega - picabrer1"/>
    <s v="Paula Juliana Serrano Serrano - cpserran1"/>
    <d v="2018-08-15T00:00:00"/>
    <x v="148"/>
    <n v="100"/>
  </r>
  <r>
    <s v="Accion_1514"/>
    <s v="Realizar una sensibilización sobre la política de manejo de la materialización de riesgo para los facilitadores del proceso, por parte del experto en la metodología de riesgos del IDU"/>
    <s v="Materialización de riesgos del proceso"/>
    <x v="2"/>
    <x v="0"/>
    <s v="Nohra Lucia Forero Cespedes - cnforero2"/>
    <x v="2"/>
    <s v="Isauro Cabrera Vega - picabrer1"/>
    <s v="Paula Juliana Serrano Serrano - cpserran1"/>
    <d v="2018-08-15T00:00:00"/>
    <x v="135"/>
    <n v="100"/>
  </r>
  <r>
    <s v="Accion_1515"/>
    <s v="Solicitar por email la actualización de la matriz de riesgos de acuerdo con la materialización evidenciada"/>
    <s v="Materialización de riesgos del proceso"/>
    <x v="2"/>
    <x v="0"/>
    <s v="Nohra Lucia Forero Cespedes - cnforero2"/>
    <x v="2"/>
    <s v="Isauro Cabrera Vega - picabrer1"/>
    <s v="Paula Juliana Serrano Serrano - cpserran1"/>
    <d v="2018-08-15T00:00:00"/>
    <x v="135"/>
    <n v="100"/>
  </r>
  <r>
    <s v="Accion_1516"/>
    <s v="Estructurar un lineamiento para gestión de cambios incluido en algún documento del Sistema Integrado de Gestión"/>
    <s v="Inadecuada planificación y control de cambios en el Sistema de Gestión de la Calidad."/>
    <x v="2"/>
    <x v="0"/>
    <s v="Nohra Lucia Forero Cespedes - cnforero2"/>
    <x v="2"/>
    <s v="Isauro Cabrera Vega - picabrer1"/>
    <s v="Paula Juliana Serrano Serrano - cpserran1"/>
    <d v="2018-08-15T00:00:00"/>
    <x v="182"/>
    <n v="100"/>
  </r>
  <r>
    <s v="Accion_1517"/>
    <s v="Actualización y publicación de la Caracterización del proceso de Planeación estratégica, considerando la participación de los profesionales de la OAP en la revisión de la caracterización."/>
    <s v="No se cuenta con evidencia, que permita conocer el resultado de los productos establecidos como salidas, en la caracterización del proceso."/>
    <x v="2"/>
    <x v="0"/>
    <s v="Yully Maritza Montenegro Suarez - cymonten1"/>
    <x v="2"/>
    <s v="Isauro Cabrera Vega - picabrer1"/>
    <s v="Paula Juliana Serrano Serrano - cpserran1"/>
    <d v="2018-09-15T00:00:00"/>
    <x v="125"/>
    <n v="100"/>
  </r>
  <r>
    <s v="Accion_1518"/>
    <s v="Realizar una actividad de sensibilización en aspectos fundamentales del Sistema de Gestión de Calidad y Ambiental, a través de espacios presenciales en las tres sedes del IDU."/>
    <s v="Falta de conciencia por parte del personal, de aspectos transversales propios del SIG."/>
    <x v="2"/>
    <x v="0"/>
    <s v="Nohra Lucia Forero Cespedes - cnforero2"/>
    <x v="2"/>
    <s v="Isauro Cabrera Vega - picabrer1"/>
    <s v="Paula Juliana Serrano Serrano - cpserran1"/>
    <d v="2018-08-15T00:00:00"/>
    <x v="126"/>
    <n v="100"/>
  </r>
  <r>
    <s v="Accion_1519"/>
    <s v="Medir el grado de entendimiento de aspectos básicos de la sensibilización impartida"/>
    <s v="Falta de conciencia por parte del personal, de aspectos transversales propios del SIG."/>
    <x v="2"/>
    <x v="0"/>
    <s v="Nohra Lucia Forero Cespedes - cnforero2"/>
    <x v="2"/>
    <s v="Isauro Cabrera Vega - picabrer1"/>
    <s v="Paula Juliana Serrano Serrano - cpserran1"/>
    <d v="2018-08-15T00:00:00"/>
    <x v="126"/>
    <n v="100"/>
  </r>
  <r>
    <s v="Accion_1520"/>
    <s v="Actualizar los documentos identificados con necesidad de ajustes de acuerdo con la hoja de cálculo adjunta, Documentos_por_actualizar."/>
    <s v="Deficiencias en la creación, actualización y control de la Información documentada del SIG."/>
    <x v="2"/>
    <x v="0"/>
    <s v="Nohra Lucia Forero Cespedes - cnforero2"/>
    <x v="2"/>
    <s v="Isauro Cabrera Vega - picabrer1"/>
    <s v="Paula Juliana Serrano Serrano - cpserran1"/>
    <d v="2018-08-15T00:00:00"/>
    <x v="138"/>
    <n v="100"/>
  </r>
  <r>
    <s v="Accion_1521"/>
    <s v="Implementar el SID para la gestión de los documentos del SIG."/>
    <s v="Deficiencias en la creación, actualización y control de la Información documentada del SIG."/>
    <x v="2"/>
    <x v="0"/>
    <s v="Nohra Lucia Forero Cespedes - cnforero2"/>
    <x v="2"/>
    <s v="Isauro Cabrera Vega - picabrer1"/>
    <s v="Paula Juliana Serrano Serrano - cpserran1"/>
    <d v="2018-10-15T00:00:00"/>
    <x v="169"/>
    <n v="100"/>
  </r>
  <r>
    <s v="Accion_1522"/>
    <s v="Realizar una reunión con los representantes de los procesos responsables de PIC, SNC y responsables del reciclaje para fortalecer el conocimiento sobre los controles definidos en los respectivos planes de mejora de cara."/>
    <s v="Acciones de planes de mejoramiento no efectivas"/>
    <x v="2"/>
    <x v="0"/>
    <s v="Nohra Lucia Forero Cespedes - cnforero2"/>
    <x v="2"/>
    <s v="Isauro Cabrera Vega - picabrer1"/>
    <s v="Paula Juliana Serrano Serrano - cpserran1"/>
    <d v="2018-09-15T00:00:00"/>
    <x v="169"/>
    <n v="100"/>
  </r>
  <r>
    <s v="Accion_1523"/>
    <s v="Realizar una sensibilización sobre planes de mejora y causa raíz que aumente los conocimientos de los asistentes al respecto."/>
    <s v="Acciones de planes de mejoramiento no efectivas"/>
    <x v="2"/>
    <x v="0"/>
    <s v="Nohra Lucia Forero Cespedes - cnforero2"/>
    <x v="2"/>
    <s v="Isauro Cabrera Vega - picabrer1"/>
    <s v="Paula Juliana Serrano Serrano - cpserran1"/>
    <d v="2018-10-15T00:00:00"/>
    <x v="169"/>
    <n v="100"/>
  </r>
  <r>
    <s v="Accion_1524"/>
    <s v="Realizar y enviar correo a los profesionales del SIG de la OAP, y a los facilitadores de las dependencias del grupo operativo SIG, solicitando la verificación de los ajustes"/>
    <s v="Falta de análisis y evaluación de los resultados de seguimiento y medición a los indicadores de gestión"/>
    <x v="5"/>
    <x v="0"/>
    <s v="Yully Maritza Montenegro Suarez - cymonten1"/>
    <x v="2"/>
    <s v="Isauro Cabrera Vega - picabrer1"/>
    <s v="Paula Juliana Serrano Serrano - cpserran1"/>
    <d v="2018-10-01T00:00:00"/>
    <x v="168"/>
    <m/>
  </r>
  <r>
    <s v="Accion_1525"/>
    <s v="Actualización de la GUPE18-Guía de Seguimiento de la Gestión del IDU, donde se establecerán los lineamientos para las publicaciones de las moficicaciones."/>
    <s v="Falta de análisis y evaluación de los resultados de seguimiento y medición a los indicadores de gestión"/>
    <x v="5"/>
    <x v="0"/>
    <s v="Yully Maritza Montenegro Suarez - cymonten1"/>
    <x v="2"/>
    <s v="Isauro Cabrera Vega - picabrer1"/>
    <s v="Paula Juliana Serrano Serrano - cpserran1"/>
    <d v="2018-10-01T00:00:00"/>
    <x v="168"/>
    <m/>
  </r>
  <r>
    <s v="Accion_1526"/>
    <s v="Realizar y publicar el Cuadro de mando en el Manual de Procesos con los ajustes acordados en las mesas realizadas durante el segundo trimestre del 2018, derivados de las recomendaciones de la OCI y acordados con las dependencias."/>
    <s v="Falta de análisis y evaluación de los resultados de seguimiento y medición a los indicadores de gestión"/>
    <x v="2"/>
    <x v="0"/>
    <s v="Yully Maritza Montenegro Suarez - cymonten1"/>
    <x v="2"/>
    <s v="Isauro Cabrera Vega - picabrer1"/>
    <s v="Paula Juliana Serrano Serrano - cpserran1"/>
    <d v="2018-07-15T00:00:00"/>
    <x v="126"/>
    <n v="100"/>
  </r>
  <r>
    <s v="Accion_1527"/>
    <s v="Realizar los ajustes y mejoras en las caracteristicas y componentes del riesgo RPE01 contemplando el análisis y valoración de los controles para determinar el tratamiento del riesgo que se requiera."/>
    <s v="Materialización de riesgos del proceso"/>
    <x v="2"/>
    <x v="0"/>
    <s v="Yully Maritza Montenegro Suarez - cymonten1"/>
    <x v="2"/>
    <s v="Isauro Cabrera Vega - picabrer1"/>
    <s v="Paula Juliana Serrano Serrano - cpserran1"/>
    <d v="2018-11-01T00:00:00"/>
    <x v="169"/>
    <n v="100"/>
  </r>
  <r>
    <s v="Accion_1528"/>
    <s v="Actualización del normograma del proceso de planeación estratégica. Incluyendo la normatividad relacionada en el hallazgo."/>
    <s v="Acciones de planes de mejoramiento no efectivas"/>
    <x v="2"/>
    <x v="0"/>
    <s v="Yully Maritza Montenegro Suarez - cymonten1"/>
    <x v="2"/>
    <s v="Isauro Cabrera Vega - picabrer1"/>
    <s v="Paula Juliana Serrano Serrano - cpserran1"/>
    <d v="2018-06-01T00:00:00"/>
    <x v="126"/>
    <n v="100"/>
  </r>
  <r>
    <s v="Accion_1529"/>
    <s v="Socializar al equipo de la OAP el procedimiento del normograma"/>
    <s v="Acciones de planes de mejoramiento no efectivas"/>
    <x v="2"/>
    <x v="0"/>
    <s v="Yully Maritza Montenegro Suarez - cymonten1"/>
    <x v="2"/>
    <s v="Isauro Cabrera Vega - picabrer1"/>
    <s v="Paula Juliana Serrano Serrano - cpserran1"/>
    <d v="2018-09-15T00:00:00"/>
    <x v="125"/>
    <n v="100"/>
  </r>
  <r>
    <s v="Accion_1530"/>
    <s v="Sensbilización al personal de la OAP en la estructuración de planes de mejoramiento y análisis de causas. (actividad definida en el marco del proceso de Mejoramiento Continuo)"/>
    <s v="Acciones de planes de mejoramiento no efectivas"/>
    <x v="2"/>
    <x v="0"/>
    <s v="Yully Maritza Montenegro Suarez - cymonten1"/>
    <x v="2"/>
    <s v="Isauro Cabrera Vega - picabrer1"/>
    <s v="Paula Juliana Serrano Serrano - cpserran1"/>
    <d v="2018-09-10T00:00:00"/>
    <x v="125"/>
    <n v="100"/>
  </r>
  <r>
    <s v="Accion_1531"/>
    <s v="Establecer punto de control a través de un abogado de la SGJ para garantizar que la solicitud de respuesta ante requerimientos efectuados por los órganos de control y respuestas a los derechos de petición sobre temas de alto impacto sean tramitadas de acuerdo a los términos otorgados"/>
    <s v="Falta de control de términos de respuesta ante requerimientos efectuados por los órganos de control y respuestas a los derechos de petición sobre temas de alto impacto."/>
    <x v="2"/>
    <x v="0"/>
    <s v="Erika Maria Stipanovic Venegas - pestipan1"/>
    <x v="14"/>
    <s v="Martha Liliana Gonzalez Martinez - pmgonzal3"/>
    <s v="Silvia Juliana Gonzalez Palomino - csgonzal3"/>
    <d v="2018-09-15T00:00:00"/>
    <x v="171"/>
    <n v="100"/>
  </r>
  <r>
    <s v="Accion_1532"/>
    <s v="Realizar jornada de socialización al interior de la SGJ sobre el artículo 2.1.1.2.1.8 &quot;Publicación de la Ejecución de Contratos&quot; del Decreto 1081 de 2015 y por ende incumpliendo el numeral 1 del literal a) del numeral 8.2.2 de la Norma ISO 9001:2015"/>
    <s v="Incumplimiento en la publicación de la ejecución de contratos, en el Sistema Electrónico para la Contratación Pública SECOP."/>
    <x v="0"/>
    <x v="0"/>
    <s v="Erika Maria Stipanovic Venegas - pestipan1"/>
    <x v="14"/>
    <s v="Martha Liliana Gonzalez Martinez - pmgonzal3"/>
    <s v="Silvia Juliana Gonzalez Palomino - csgonzal3"/>
    <d v="2018-09-15T00:00:00"/>
    <x v="171"/>
    <n v="100"/>
  </r>
  <r>
    <s v="Accion_1533"/>
    <s v="Construir archivo digital con las evidencias que soportan la construcción de los indicadores de gestión"/>
    <s v="Ausencia de métodos de medición, que soporten los resultados de indicadores de gestión del proceso."/>
    <x v="2"/>
    <x v="0"/>
    <s v="Erika Maria Stipanovic Venegas - pestipan1"/>
    <x v="14"/>
    <s v="Martha Liliana Gonzalez Martinez - pmgonzal3"/>
    <s v="Silvia Juliana Gonzalez Palomino - csgonzal3"/>
    <d v="2018-09-15T00:00:00"/>
    <x v="171"/>
    <n v="100"/>
  </r>
  <r>
    <s v="Accion_1534"/>
    <s v="Consolidar y remitir a la DTGC para su publicación en SECOP, los certificados o documentos que consten el cumplimiento de la ejecución a corte del mes de agosto 2018, de los contratos que actualmente se estén ejecutando y se encuentren bajo coordinación y/o supervisión de la DTAF y sus subdirecciones técnicas."/>
    <s v="Ausencia de publicación en SECOP de información sobre ejecución contractual"/>
    <x v="2"/>
    <x v="0"/>
    <s v="Erika Maria Stipanovic Venegas - pestipan1"/>
    <x v="30"/>
    <s v="Gloria Patricia Castano Echeverry - tppgcastan1"/>
    <s v="Omar Fernando Garcia Batte - cogarcia3"/>
    <d v="2018-09-20T00:00:00"/>
    <x v="125"/>
    <n v="100"/>
  </r>
  <r>
    <s v="Accion_1535"/>
    <s v="Remitir una comunicación desde la DTAF a los supervisores y apoyos a la supervisión de contratos de las subdirecciones técnicas, en donde se informen las directrices a seguir para el cumplimiento eficiente de esta labor."/>
    <s v="Ausencia de publicación en SECOP de información sobre ejecución contractual"/>
    <x v="2"/>
    <x v="0"/>
    <s v="Erika Maria Stipanovic Venegas - pestipan1"/>
    <x v="30"/>
    <s v="Gloria Patricia Castano Echeverry - tppgcastan1"/>
    <s v="Omar Fernando Garcia Batte - cogarcia3"/>
    <d v="2018-09-20T00:00:00"/>
    <x v="125"/>
    <n v="100"/>
  </r>
  <r>
    <s v="Accion_1536"/>
    <s v="Elaborar y socializar con el personal que traslada archivo entre sedes de la Entidad, un documento que contenga las recomendaciones y directrices con las buenas practicas para llevar a cabo esta actividad."/>
    <s v="Acciones de planes de mejoramiento no efectivas"/>
    <x v="2"/>
    <x v="0"/>
    <s v="Fernando Garavito Guerra - pfgaravi1"/>
    <x v="0"/>
    <s v="Gloria Patricia Castano Echeverry - pgcastan1"/>
    <s v="Jhoan Estiven Matallana Torres - cjmatall1"/>
    <d v="2018-09-10T00:00:00"/>
    <x v="169"/>
    <n v="100"/>
  </r>
  <r>
    <s v="Accion_1537"/>
    <s v="Participar de las actividades de capacitación que realiza la Oficina Asesora de Planeación, sobre la formulación y elaboración de planes de mejoramiento."/>
    <s v="Acciones de planes de mejoramiento no efectivas"/>
    <x v="2"/>
    <x v="0"/>
    <s v="Fernando Garavito Guerra - pfgaravi1"/>
    <x v="0"/>
    <s v="Gloria Patricia Castano Echeverry - pgcastan1"/>
    <s v="Jhoan Estiven Matallana Torres - cjmatall1"/>
    <d v="2018-09-10T00:00:00"/>
    <x v="169"/>
    <n v="100"/>
  </r>
  <r>
    <s v="Accion_1538"/>
    <s v="Solicitar aclaración a la DTGC, sobre el procedimiento, aplicación y uso del cierre de expedientes contractuales en contratos no misionales."/>
    <s v="Ausencia de constancia de cierre de expediente contractual"/>
    <x v="2"/>
    <x v="0"/>
    <s v="Erika Maria Stipanovic Venegas - pestipan1"/>
    <x v="30"/>
    <s v="Gloria Patricia Castano Echeverry - tppgcastan1"/>
    <s v="Omar Fernando Garcia Batte - cogarcia3"/>
    <d v="2018-09-20T00:00:00"/>
    <x v="171"/>
    <n v="100"/>
  </r>
  <r>
    <s v="Accion_1539"/>
    <s v="Socializar el resultado de la consulta emitida por la DTGC (sobre constancia de cierre), a los supervisores de contratos de la DTAF y sus subdirecciones técnicas."/>
    <s v="Ausencia de constancia de cierre de expediente contractual"/>
    <x v="2"/>
    <x v="0"/>
    <s v="Erika Maria Stipanovic Venegas - pestipan1"/>
    <x v="30"/>
    <s v="Gloria Patricia Castano Echeverry - tppgcastan1"/>
    <s v="Omar Fernando Garcia Batte - cogarcia3"/>
    <d v="2018-10-15T00:00:00"/>
    <x v="74"/>
    <n v="100"/>
  </r>
  <r>
    <s v="Accion_1540"/>
    <s v="Realizar un diagnóstico de los contratos pendientes de cierre de expediente, cuya supervisión haya estado o este a cargo de la DTAF o de sus subdirecciones, desde la vigencia 2016, así como un cronograma para realizar la labor de cierre, de conformidad con la respuesta entregada por la DTGC, en caso de proceder."/>
    <s v="Ausencia de constancia de cierre de expediente contractual"/>
    <x v="2"/>
    <x v="0"/>
    <s v="Erika Maria Stipanovic Venegas - pestipan1"/>
    <x v="30"/>
    <s v="Gloria Patricia Castano Echeverry - tppgcastan1"/>
    <s v="Omar Fernando Garcia Batte - cogarcia3"/>
    <d v="2018-09-01T00:00:00"/>
    <x v="138"/>
    <n v="100"/>
  </r>
  <r>
    <s v="Accion_1541"/>
    <s v="Corregir y documentar las mejoras de mantenimiento locativo a las condiciones físicas que presentan riesgo para la información, las cuales fueron evidenciadas en el área de archivo de la sede IDU Calle 20 dentro del recorrido de la Auditoria."/>
    <s v="Inadecuadas condiciones físicas y ambientales para la manipulación, el almacenamiento, custodia y protección del archivo documental del Instituto."/>
    <x v="2"/>
    <x v="0"/>
    <s v="Fernando Garavito Guerra - pfgaravi1"/>
    <x v="0"/>
    <s v="Gloria Patricia Castano Echeverry - pgcastan1"/>
    <s v="Jhoan Estiven Matallana Torres - cjmatall1"/>
    <d v="2018-09-07T00:00:00"/>
    <x v="183"/>
    <n v="100"/>
  </r>
  <r>
    <s v="Accion_1542"/>
    <s v="Diseñar un cronograma en donde se plasmen las actividades y fechas a cumplir para presentar el PESV ante el organismo de tránsito."/>
    <s v="No registro del Plan Estratégico de Seguridad Vial (PESV) ante el organismo de tránsito."/>
    <x v="2"/>
    <x v="0"/>
    <s v="Fernando Garavito Guerra - pfgaravi1"/>
    <x v="0"/>
    <s v="Gloria Patricia Castano Echeverry - pgcastan1"/>
    <s v="Jhoan Estiven Matallana Torres - cjmatall1"/>
    <d v="2018-09-07T00:00:00"/>
    <x v="183"/>
    <n v="100"/>
  </r>
  <r>
    <s v="Accion_1543"/>
    <s v="Emitir comunicación dirigida al equipo de la STRH, recordando la importancia de dejar evidencia de todas las acciones realizadas en el marco de la inducción alas servidores del nivel directivo del Instituto"/>
    <s v="Ausencia de evidencia de la inducción del personal directivo que ingresa al Instituto."/>
    <x v="2"/>
    <x v="0"/>
    <s v="Fernando Garavito Guerra - pfgaravi1"/>
    <x v="5"/>
    <s v="Jorge Enrique Sepulveda Afanador - pjsepulv1"/>
    <s v="Jorge Enrique Sepulveda Afanador - pjsepulv1"/>
    <d v="2018-09-06T00:00:00"/>
    <x v="171"/>
    <n v="100"/>
  </r>
  <r>
    <s v="Accion_1544"/>
    <s v="Dotar de contenedores plásticos que protejan la documentación al momento de realizar traslados entre las sedes."/>
    <s v="Acciones de planes de mejoramiento no efectivas"/>
    <x v="2"/>
    <x v="0"/>
    <s v="Fernando Garavito Guerra - pfgaravi1"/>
    <x v="0"/>
    <s v="Gloria Patricia Castano Echeverry - pgcastan1"/>
    <s v="Jhoan Estiven Matallana Torres - cjmatall1"/>
    <d v="2018-09-10T00:00:00"/>
    <x v="169"/>
    <n v="100"/>
  </r>
  <r>
    <s v="Accion_1545"/>
    <s v="Realizar una sensibilización a las personas que realizan labores de manipulación de documentos, archivos y carpetas en el proceso de Gestión Documental, sobre la importancia del uso adecuado de los elementos de protección personal en este tipo de actividades."/>
    <s v="Uso no adecuado de los elementos de protección personal"/>
    <x v="2"/>
    <x v="0"/>
    <s v="Fernando Garavito Guerra - pfgaravi1"/>
    <x v="0"/>
    <s v="Gloria Patricia Castano Echeverry - pgcastan1"/>
    <s v="Jhoan Estiven Matallana Torres - cjmatall1"/>
    <d v="2018-09-10T00:00:00"/>
    <x v="169"/>
    <n v="100"/>
  </r>
  <r>
    <s v="Accion_1546"/>
    <s v="Realizar inspecciones quincenales aleatorias, a las personas que trabajan en la Gestión Documental, en donde se verifique el uso de los elementos de protección personal. Registrar el resultado de la revisión en el formato FOAC29 &quot;VERIFICACION USO DE ELEMENTOS DE PROTECCION PERSONAL V1.0&quot;"/>
    <s v="Uso no adecuado de los elementos de protección personal"/>
    <x v="2"/>
    <x v="0"/>
    <s v="Fernando Garavito Guerra - pfgaravi1"/>
    <x v="0"/>
    <s v="Gloria Patricia Castano Echeverry - pgcastan1"/>
    <s v="Jhoan Estiven Matallana Torres - cjmatall1"/>
    <d v="2018-09-10T00:00:00"/>
    <x v="169"/>
    <n v="100"/>
  </r>
  <r>
    <s v="Accion_1547"/>
    <s v="Solicitar concepto a la entidad técnica competente sobre la pertinencia del procedimiento aplicado en el IDU en cuento a la afiliación de los servidores públicos a la ARL"/>
    <s v="Inexistencia de cobertura en riesgos laborales el primer día de trabajo de servidores de planta."/>
    <x v="2"/>
    <x v="0"/>
    <s v="Fernando Garavito Guerra - pfgaravi1"/>
    <x v="5"/>
    <s v="Jorge Enrique Sepulveda Afanador - pjsepulv1"/>
    <s v="Rosa Yadira Montenegro Lancheros - prmonten2"/>
    <d v="2018-09-06T00:00:00"/>
    <x v="74"/>
    <n v="100"/>
  </r>
  <r>
    <s v="Accion_1548"/>
    <s v="Una vez se reciba respuesta por parle de la entidad técnica competente respecto al concepto solicitado, adoptar las correspondientes recomendaciones, en caso de que haya lugar a ello"/>
    <s v="Inexistencia de cobertura en riesgos laborales el primer día de trabajo de servidores de planta."/>
    <x v="2"/>
    <x v="0"/>
    <s v="Fernando Garavito Guerra - pfgaravi1"/>
    <x v="5"/>
    <s v="Jorge Enrique Sepulveda Afanador - pjsepulv1"/>
    <s v="Rosa Yadira Montenegro Lancheros - prmonten2"/>
    <d v="2018-09-06T00:00:00"/>
    <x v="74"/>
    <n v="100"/>
  </r>
  <r>
    <s v="Accion_1549"/>
    <s v="Incluir en el normograma la norma faltante (Ley 1857 de 2017)"/>
    <s v="Desactualización del normograma del proceso"/>
    <x v="2"/>
    <x v="0"/>
    <s v="Fernando Garavito Guerra - pfgaravi1"/>
    <x v="5"/>
    <s v="Jorge Enrique Sepulveda Afanador - pjsepulv1"/>
    <s v="Jorge Enrique Sepulveda Afanador - pjsepulv1"/>
    <d v="2018-09-06T00:00:00"/>
    <x v="171"/>
    <n v="100"/>
  </r>
  <r>
    <s v="Accion_1550"/>
    <s v="Revisar periódicamente las fuentes de información de la normatividad vigente en Materia de Gestión de Talento Humano"/>
    <s v="Desactualización del normograma del proceso"/>
    <x v="2"/>
    <x v="0"/>
    <s v="Fernando Garavito Guerra - pfgaravi1"/>
    <x v="5"/>
    <s v="Jorge Enrique Sepulveda Afanador - pjsepulv1"/>
    <s v="Rosa Yadira Montenegro Lancheros - prmonten2"/>
    <d v="2018-09-06T00:00:00"/>
    <x v="74"/>
    <n v="100"/>
  </r>
  <r>
    <s v="Accion_1551"/>
    <s v="Formular dos (2) acciones de mejora utilizando el procedimiento PR-MC-01 &quot;Formulación, monitoreo y seguimiento a planes de mejoramiento de auditorías internas, auditorías externas, autoevaluación y evaluaciones de gestión"/>
    <s v="Falta formulación de acciones por autocontrol de acuerdo con el procedimiento interno"/>
    <x v="2"/>
    <x v="0"/>
    <s v="Nohra Lucia Forero Cespedes - cnforero2"/>
    <x v="2"/>
    <s v="Isauro Cabrera Vega - picabrer1"/>
    <s v="Paula Juliana Serrano Serrano - cpserran1"/>
    <d v="2018-08-01T00:00:00"/>
    <x v="74"/>
    <n v="100"/>
  </r>
  <r>
    <s v="Accion_1552"/>
    <s v="Socializar el procedimiento PR-MC-01 a los integrantes de la mesa de gobierno ZIPA"/>
    <s v="Falta formulación de acciones por autocontrol de acuerdo con el procedimiento interno"/>
    <x v="2"/>
    <x v="0"/>
    <s v="Nohra Lucia Forero Cespedes - cnforero2"/>
    <x v="2"/>
    <s v="Isauro Cabrera Vega - picabrer1"/>
    <s v="Paula Juliana Serrano Serrano - cpserran1"/>
    <d v="2018-08-01T00:00:00"/>
    <x v="126"/>
    <n v="100"/>
  </r>
  <r>
    <s v="Accion_1553"/>
    <s v="Enviar formato FO-PE-11 diligenciado a la OAP. Contrato IDU-1115-16"/>
    <s v="Hallazgo 5 Deficiencias en la gestión de riesgos del proceso"/>
    <x v="0"/>
    <x v="0"/>
    <s v="Wilson Guillermo Herrera Reyes - pwherrer1"/>
    <x v="27"/>
    <s v="Luis Ernesto Bernal Rivera - plbernal1"/>
    <s v="Laura Patricia Otero Duran - ploterod1"/>
    <d v="2018-09-07T00:00:00"/>
    <x v="169"/>
    <n v="100"/>
  </r>
  <r>
    <s v="Accion_1554"/>
    <s v="Enviar oficio a la interventoría para que realice un monitoreo frecuente a los frentes ejecutados con miras a identificar nuevas patologías o deficiencias que el contratista debe atender antes del recibo final de obra"/>
    <s v="Hallazgo 7. Deficiencias en acabados y en la implementación del Manejo Ambiental en obra en el contrato 1385 de 2017"/>
    <x v="2"/>
    <x v="0"/>
    <s v="Wilson Guillermo Herrera Reyes - pwherrer1"/>
    <x v="27"/>
    <s v="Luis Ernesto Bernal Rivera - plbernal1"/>
    <s v="Laura Patricia Otero Duran - ploterod1"/>
    <d v="2018-09-07T00:00:00"/>
    <x v="184"/>
    <n v="100"/>
  </r>
  <r>
    <s v="Accion_1555"/>
    <s v="Otorgar una calificación desfavorable en las fichas de seguimiento a las labores ambientales y de SST para el item de protección de sumideros."/>
    <s v="Hallazgo 7. Deficiencias en acabados y en la implementación del Manejo Ambiental en obra en el contrato 1385 de 2017"/>
    <x v="5"/>
    <x v="0"/>
    <s v="Wilson Guillermo Herrera Reyes - pwherrer1"/>
    <x v="27"/>
    <s v="Luis Ernesto Bernal Rivera - plbernal1"/>
    <s v="Laura Patricia Otero Duran - ploterod1"/>
    <d v="2018-09-07T00:00:00"/>
    <x v="185"/>
    <n v="0"/>
  </r>
  <r>
    <s v="Accion_1556"/>
    <s v="Realizar la capacitación a los profesionales SIG de la STEST y la STESV para que se realice el reporte mensualmente"/>
    <s v="Incumplimiento reporte de Salidas No conformes"/>
    <x v="2"/>
    <x v="0"/>
    <s v="Yully Maritza Montenegro Suarez - cymonten1"/>
    <x v="17"/>
    <s v="Cesar Augusto Reyes Riano (e) - tppcreyesr1"/>
    <s v="Habib Leonardo Mejia Rivera - chmejiar1"/>
    <d v="2018-09-10T00:00:00"/>
    <x v="186"/>
    <n v="100"/>
  </r>
  <r>
    <s v="Accion_1557"/>
    <s v="Actualizar el reporte de los productos no conformes del proceso de Ejecución de obras"/>
    <s v="Incumplimiento reporte de Salidas No conformes"/>
    <x v="2"/>
    <x v="0"/>
    <s v="Yully Maritza Montenegro Suarez - cymonten1"/>
    <x v="17"/>
    <s v="Cesar Augusto Reyes Riano (e) - tppcreyesr1"/>
    <s v="Habib Leonardo Mejia Rivera - chmejiar1"/>
    <d v="2018-09-10T00:00:00"/>
    <x v="186"/>
    <n v="100"/>
  </r>
  <r>
    <s v="Accion_1558"/>
    <s v="Capacitar, formar y/o sensibilizar al grupo de radicación de la STRF, al grupo canales de atencion de la OTC, y a los residentes sociales de los contratos de los proyectos de infrraestructura."/>
    <s v="Inconsistencias en la determinación de la tipología y clasificación documental de requerimienos ciudadanos"/>
    <x v="2"/>
    <x v="0"/>
    <s v="Consuelo Mercedes Russi Suarez - ccrussis1"/>
    <x v="12"/>
    <s v="Luisa Fernanda Aguilar Peña - plaguila2"/>
    <s v="Luisa Fernanda Aguilar Peña - plaguila2"/>
    <d v="2018-10-01T00:00:00"/>
    <x v="74"/>
    <n v="100"/>
  </r>
  <r>
    <s v="Accion_1559"/>
    <s v="Realizar una campaña de comunicación desde la figura del defensor del ciudadano."/>
    <s v="Extemporaneidad en la generación o entrega de respuesta al peticionario"/>
    <x v="2"/>
    <x v="0"/>
    <s v="Consuelo Mercedes Russi Suarez - ccrussis1"/>
    <x v="12"/>
    <s v="Luisa Fernanda Aguilar Peña - plaguila2"/>
    <s v="Luisa Fernanda Aguilar Peña - plaguila2"/>
    <d v="2018-10-01T00:00:00"/>
    <x v="74"/>
    <n v="100"/>
  </r>
  <r>
    <s v="Accion_1560"/>
    <s v="A las respuestas dirigidas a peticionarios anónimos, se publicarán en cartelera en formarto con fecha, hora y nombre de quien fijará y desfijará las respuestas, y esto a su vez, será cargado como imágen en el Sistema Orfeo."/>
    <s v="Extemporaneidad en la generación o entrega de respuesta al peticionario"/>
    <x v="0"/>
    <x v="0"/>
    <s v="Consuelo Mercedes Russi Suarez - ccrussis1"/>
    <x v="0"/>
    <s v="Gloria Patricia Castano Echeverry - pgcastan1"/>
    <s v="Jhoan Estiven Matallana Torres - cjmatall1"/>
    <d v="2018-11-01T00:00:00"/>
    <x v="74"/>
    <n v="100"/>
  </r>
  <r>
    <s v="Accion_1561"/>
    <s v="Enviar un memorando al área supervisora del contrato IDU-1413-2017. en el cual se señale la importancia de contar con la totalidad de la información de la etapa de ejecución del contrato en el expediente físico y virtual"/>
    <s v="Deficiencias en los soportes de controles de los bienes o productos adquiridos externamente-Contrato IDU-1413-2017."/>
    <x v="2"/>
    <x v="0"/>
    <s v="Erika Maria Stipanovic Venegas - pestipan1"/>
    <x v="6"/>
    <s v="Ivan Abelardo Sarmiento Galvis - pisarmie1"/>
    <s v="Johana Paola Lamilla Sanchez - cjlamill1"/>
    <d v="2018-09-05T00:00:00"/>
    <x v="74"/>
    <n v="100"/>
  </r>
  <r>
    <s v="Accion_1562"/>
    <s v="Generar vistas para consulta de acciones según el rol en el Instituto"/>
    <s v="Facilitar las consultas de acuerdo al rol"/>
    <x v="2"/>
    <x v="0"/>
    <s v="Nohra Lucia Forero Cespedes - cnforero2"/>
    <x v="16"/>
    <s v="Ismael Martinez Guerrero - pimartin1"/>
    <s v="Gloria Nancy Saenz Ruiz - pgsaenzr1"/>
    <d v="2018-05-07T00:00:00"/>
    <x v="170"/>
    <n v="100"/>
  </r>
  <r>
    <s v="Accion_1563"/>
    <s v="Realizar el curso de MIPG organizado por el DASCD por parte de los funcionarios IDU"/>
    <s v="Oportunidad de Mejora: Realizar un esquema de capacitaciones del MIPG"/>
    <x v="6"/>
    <x v="0"/>
    <s v="Yully Maritza Montenegro Suarez - cymonten1"/>
    <x v="2"/>
    <s v="Isauro Cabrera Vega - picabrer1"/>
    <m/>
    <d v="2018-08-01T00:00:00"/>
    <x v="175"/>
    <m/>
  </r>
  <r>
    <s v="Accion_1564"/>
    <s v="Contratar la formación de auditores internos en ISO 45001:2018"/>
    <s v="Oportunidad de Mejora: Realizar un ciclo de auditorias internas en el primer semestre de 2019, que contemple los subsistemas (SGA, SGSST, SGSI y SGC)."/>
    <x v="6"/>
    <x v="0"/>
    <s v="Yully Maritza Montenegro Suarez - cymonten1"/>
    <x v="2"/>
    <s v="Isauro Cabrera Vega - picabrer1"/>
    <m/>
    <d v="2018-08-01T00:00:00"/>
    <x v="187"/>
    <m/>
  </r>
  <r>
    <s v="Accion_1565"/>
    <s v="Preparar y tramitar la aprobación del plan anual de auditoria que incluya los Subsistemas de Gestión Ambiental, Calidad, SST y Seguridad de la información."/>
    <s v="Oportunidad de Mejora: Realizar un ciclo de auditorias internas en el primer semestre de 2019 , que contemple los subsistemas."/>
    <x v="5"/>
    <x v="0"/>
    <s v="Yully Maritza Montenegro Suarez - cymonten1"/>
    <x v="16"/>
    <s v="Ismael Martinez Guerrero - pimartin1"/>
    <m/>
    <d v="2019-01-01T00:00:00"/>
    <x v="175"/>
    <m/>
  </r>
  <r>
    <s v="Accion_1585"/>
    <s v="Socializar los procedimientos actualizados de la DTPS a los servidores públicos del área"/>
    <s v="Extemporaneidad en la revisión de la solicitud de trámite y soportes de procesos por parte de la DTPS"/>
    <x v="5"/>
    <x v="0"/>
    <s v="Erika Maria Stipanovic Venegas - pestipan1"/>
    <x v="25"/>
    <s v="Ferney Baquero Figueredo - pfbaquer1"/>
    <s v="Clara Puerto Cardoso - pcpuerto1"/>
    <d v="2019-02-04T00:00:00"/>
    <x v="188"/>
    <m/>
  </r>
  <r>
    <s v="Accion_1586"/>
    <s v="Realizar inducciones y reinducciones para unificación de criterios y politicas a los servidores públicos del área"/>
    <s v="Extemporaneidad en la revisión de la solicitud de trámite y soportes de procesos por parte de la DTPS"/>
    <x v="5"/>
    <x v="0"/>
    <s v="Erika Maria Stipanovic Venegas - pestipan1"/>
    <x v="25"/>
    <s v="Ferney Baquero Figueredo - pfbaquer1"/>
    <s v="Clara Puerto Cardoso - pcpuerto1"/>
    <d v="2019-02-04T00:00:00"/>
    <x v="189"/>
    <m/>
  </r>
  <r>
    <s v="Accion_1587"/>
    <s v="Socializar los procedimientos actualizados de la DTPS a los servidores públicos del área"/>
    <s v="Ausencia parcial de constancias impresas de la publicación de cada uno de los documentos publicados en los portales de contratación"/>
    <x v="5"/>
    <x v="0"/>
    <s v="Erika Maria Stipanovic Venegas - pestipan1"/>
    <x v="25"/>
    <s v="Ferney Baquero Figueredo - pfbaquer1"/>
    <s v="Clara Puerto Cardoso - pcpuerto1"/>
    <d v="2019-02-04T00:00:00"/>
    <x v="188"/>
    <m/>
  </r>
  <r>
    <s v="Accion_1588"/>
    <s v="Realizar inducciones y reinducciones para unificación de criterios y politicas a los servidores públicos del área"/>
    <s v="Ausencia parcial de constancias impresas de la publicación de cada uno de los documentos publicados en los portales de contratación"/>
    <x v="5"/>
    <x v="0"/>
    <s v="Erika Maria Stipanovic Venegas - pestipan1"/>
    <x v="25"/>
    <s v="Ferney Baquero Figueredo - pfbaquer1"/>
    <s v="Clara Puerto Cardoso - pcpuerto1"/>
    <d v="2019-02-04T00:00:00"/>
    <x v="189"/>
    <m/>
  </r>
  <r>
    <s v="Accion_1589"/>
    <s v="Socializar los procedimientos actualizados de la DTPS a los servidores públicos del área"/>
    <s v="Ausencia de evidencia de revisión de las evaluaciones (iniciales y finales) de los respectivos procesos de selección, por parte del Director Técnico de Procesos Selectivos"/>
    <x v="5"/>
    <x v="0"/>
    <s v="Erika Maria Stipanovic Venegas - pestipan1"/>
    <x v="25"/>
    <s v="Ferney Baquero Figueredo - pfbaquer1"/>
    <s v="Clara Puerto Cardoso - pcpuerto1"/>
    <d v="2019-02-04T00:00:00"/>
    <x v="188"/>
    <m/>
  </r>
  <r>
    <s v="Accion_1590"/>
    <s v="Socializar los procedimientos actualizados de la DTPS a los servidores públicos del área"/>
    <s v="Empleo de formatos desactualizados y uso indebido de formatos"/>
    <x v="5"/>
    <x v="0"/>
    <s v="Erika Maria Stipanovic Venegas - pestipan1"/>
    <x v="25"/>
    <s v="Ferney Baquero Figueredo - pfbaquer1"/>
    <s v="Clara Puerto Cardoso - pcpuerto1"/>
    <d v="2019-02-04T00:00:00"/>
    <x v="188"/>
    <m/>
  </r>
  <r>
    <s v="Accion_1591"/>
    <s v="Realizar inducciones y reinducciones para unificación de criterios y politicas a los servidores públicos del área"/>
    <s v="Empleo de formatos desactualizados y uso indebido de formatos"/>
    <x v="5"/>
    <x v="0"/>
    <s v="Erika Maria Stipanovic Venegas - pestipan1"/>
    <x v="25"/>
    <s v="Ferney Baquero Figueredo - pfbaquer1"/>
    <s v="Clara Puerto Cardoso - pcpuerto1"/>
    <d v="2019-02-04T00:00:00"/>
    <x v="189"/>
    <m/>
  </r>
  <r>
    <s v="Accion_1592"/>
    <s v="Realizar inducciones y reinducciones para unificación de criterios y politicas a los servidores públicos del área"/>
    <s v="Falta de oportunidad en publicaciones de Adenda"/>
    <x v="5"/>
    <x v="0"/>
    <s v="Erika Maria Stipanovic Venegas - pestipan1"/>
    <x v="25"/>
    <s v="Ferney Baquero Figueredo - pfbaquer1"/>
    <s v="Clara Puerto Cardoso - pcpuerto1"/>
    <d v="2019-02-04T00:00:00"/>
    <x v="189"/>
    <m/>
  </r>
  <r>
    <s v="Accion_1593"/>
    <s v="Socializar los procedimientos actualizados de la DTPS a los servidores públicos del área"/>
    <s v="Falta de oportunidad en publicaciones de Adenda"/>
    <x v="5"/>
    <x v="0"/>
    <s v="Erika Maria Stipanovic Venegas - pestipan1"/>
    <x v="25"/>
    <s v="Ferney Baquero Figueredo - pfbaquer1"/>
    <s v="Clara Puerto Cardoso - pcpuerto1"/>
    <d v="2019-02-04T00:00:00"/>
    <x v="188"/>
    <m/>
  </r>
  <r>
    <s v="Accion_1594"/>
    <s v="Socializar los procedimientos actualizados de la DTPS a los servidores públicos del área"/>
    <s v="Deficiencias en el control de firmas de documentos publicados en SECOP"/>
    <x v="5"/>
    <x v="0"/>
    <s v="Erika Maria Stipanovic Venegas - pestipan1"/>
    <x v="25"/>
    <s v="Ferney Baquero Figueredo - pfbaquer1"/>
    <s v="Clara Puerto Cardoso - pcpuerto1"/>
    <d v="2019-02-04T00:00:00"/>
    <x v="188"/>
    <m/>
  </r>
  <r>
    <s v="Accion_1595"/>
    <s v="Realizar inducciones y reinducciones para unificación de criterios y politicas a los servidores públicos del área"/>
    <s v="Deficiencias en el control de firmas de documentos publicados en SECOP"/>
    <x v="5"/>
    <x v="0"/>
    <s v="Erika Maria Stipanovic Venegas - pestipan1"/>
    <x v="25"/>
    <s v="Ferney Baquero Figueredo - pfbaquer1"/>
    <s v="Clara Puerto Cardoso - pcpuerto1"/>
    <d v="2019-02-04T00:00:00"/>
    <x v="189"/>
    <m/>
  </r>
  <r>
    <s v="Accion_1597"/>
    <s v="Elevar consultar a la Secretaría Jurídica de la Alcaldía de Bogotá sobre la obligatoriedad de la publicación en el CAV de los procesos de selección"/>
    <s v="Ausencia de registros en el Portal de Contratación a la Vista CAV"/>
    <x v="5"/>
    <x v="0"/>
    <s v="Erika Maria Stipanovic Venegas - pestipan1"/>
    <x v="25"/>
    <s v="Ferney Baquero Figueredo - pfbaquer1"/>
    <s v="Clara Puerto Cardoso - pcpuerto1"/>
    <d v="2019-01-21T00:00:00"/>
    <x v="190"/>
    <m/>
  </r>
  <r>
    <s v="Accion_1598"/>
    <s v="Socializar los procedimientos actualizados de la DTPS a los servidores públicos del área"/>
    <s v="No se evidenciaron soportes de la ejecución de puntos de control relacionados en el Procedimiento PR-GC-02 Licitación Pública"/>
    <x v="5"/>
    <x v="0"/>
    <s v="Erika Maria Stipanovic Venegas - pestipan1"/>
    <x v="25"/>
    <s v="Ferney Baquero Figueredo - pfbaquer1"/>
    <s v="Clara Puerto Cardoso - pcpuerto1"/>
    <d v="2019-02-04T00:00:00"/>
    <x v="188"/>
    <m/>
  </r>
  <r>
    <s v="Accion_1599"/>
    <s v="Socializar los procedimientos ACTUALIZADOS de la DTPS a los servidores públicos del área"/>
    <s v="No se evidenciaron soportes de la ejecución de puntos de control relacionados en el Procedimiento PR-GC-02 Licitación Pública"/>
    <x v="5"/>
    <x v="0"/>
    <s v="Erika Maria Stipanovic Venegas - pestipan1"/>
    <x v="25"/>
    <s v="Ferney Baquero Figueredo - pfbaquer1"/>
    <s v="Clara Puerto Cardoso - pcpuerto1"/>
    <d v="2019-02-04T00:00:00"/>
    <x v="188"/>
    <m/>
  </r>
  <r>
    <s v="Accion_1600"/>
    <s v="Realizar inducciones y reinducciones para unificación de criterios y politicas a los servidores públicos del área"/>
    <s v="Ingreso de personal ajeno a la DTPS, sin realizar el registro en la respectiva planilla de control"/>
    <x v="5"/>
    <x v="0"/>
    <s v="Erika Maria Stipanovic Venegas - pestipan1"/>
    <x v="25"/>
    <s v="Ferney Baquero Figueredo - pfbaquer1"/>
    <s v="Clara Puerto Cardoso - pcpuerto1"/>
    <d v="2019-02-04T00:00:00"/>
    <x v="189"/>
    <m/>
  </r>
  <r>
    <s v="Accion_1601"/>
    <s v="Realizar una inspección al parque automotor del IDU, diagnosticando el cumplimiento de elementos de seguridad mínimo requeridos en los vehículos."/>
    <s v="Carencia de elementos de seguridad mínimos requeridos en los vehículos."/>
    <x v="2"/>
    <x v="0"/>
    <s v="Fernando Garavito Guerra - pfgaravi1"/>
    <x v="0"/>
    <s v="Gloria Patricia Castano Echeverry - pgcastan1"/>
    <s v="Jhoan Estiven Matallana Torres - cjmatall1"/>
    <d v="2018-10-26T00:00:00"/>
    <x v="182"/>
    <n v="100"/>
  </r>
  <r>
    <s v="Accion_1602"/>
    <s v="Dotar de elementos de seguridad mínimos requeridos, a los vehículos de la Entidad que fueron identificados con faltantes en los mismos."/>
    <s v="Carencia de elementos de seguridad mínimos requeridos en los vehículos."/>
    <x v="5"/>
    <x v="0"/>
    <s v="Fernando Garavito Guerra - pfgaravi1"/>
    <x v="0"/>
    <s v="Gloria Patricia Castano Echeverry - pgcastan1"/>
    <s v="Jhoan Estiven Matallana Torres - cjmatall1"/>
    <d v="2019-01-01T00:00:00"/>
    <x v="180"/>
    <m/>
  </r>
  <r>
    <s v="Accion_1603"/>
    <s v="Socializar el uso del formato FO-RF-11 Orden de Servicio para la Revisión de Vehículos, entre los conductores y el conductor mecánico, además de exigir su diligenciamiento pleno, incluidas las firmas."/>
    <s v="Deficiencias en el diligenciamiento del formato de orden de servicio para la revisión de vehículos."/>
    <x v="2"/>
    <x v="0"/>
    <s v="Fernando Garavito Guerra - pfgaravi1"/>
    <x v="0"/>
    <s v="Gloria Patricia Castano Echeverry - pgcastan1"/>
    <s v="Jhoan Estiven Matallana Torres - cjmatall1"/>
    <d v="2018-10-26T00:00:00"/>
    <x v="191"/>
    <n v="100"/>
  </r>
  <r>
    <s v="Accion_1604"/>
    <s v="Realizar la actualización documental de: 1. Resolución por la cual se constituye y reglamenta el funcionamiento de la Caja Menor de gastos generales del IDU, para la siguiente vigencia. 2. Manual MG-RF-02: Administración bienes muebles e inmuebles del IDU, teniendo en cuenta los nuevos lineamientos de la SDH o manual que expida dicha Secretaría. Las anteriores actualizaciones, conforme con la operación y gestión del proceso."/>
    <s v="Deficiencias en el control de cambios, disponibilidad y actualización normativa de información documentada del proceso"/>
    <x v="5"/>
    <x v="0"/>
    <s v="Fernando Garavito Guerra - pfgaravi1"/>
    <x v="0"/>
    <s v="Gloria Patricia Castano Echeverry - pgcastan1"/>
    <s v="Jhoan Estiven Matallana Torres - cjmatall1"/>
    <d v="2018-11-01T00:00:00"/>
    <x v="180"/>
    <m/>
  </r>
  <r>
    <s v="Accion_1605"/>
    <s v="Realizar jornada de organización y clasificación del inventario existente en la bodega de almacén ubicada en la carrera 96 No. 25G-27"/>
    <s v="Inadecuada organización de bienes devolutivos en Almacén."/>
    <x v="5"/>
    <x v="0"/>
    <s v="Fernando Garavito Guerra - pfgaravi1"/>
    <x v="0"/>
    <s v="Gloria Patricia Castano Echeverry - pgcastan1"/>
    <s v="Jhoan Estiven Matallana Torres - cjmatall1"/>
    <d v="2018-11-01T00:00:00"/>
    <x v="129"/>
    <m/>
  </r>
  <r>
    <s v="Accion_1606"/>
    <s v="Realizar inspecciones a las placas que identifican los bienes muebles que se encuentran en servicio del Instituto, durante los arqueos físicos mensuales realizados a los funcionarios y contratistas de prestación de servicios."/>
    <s v="Incumplimiento política de manejo de bienes del IDU."/>
    <x v="5"/>
    <x v="0"/>
    <s v="Fernando Garavito Guerra - pfgaravi1"/>
    <x v="0"/>
    <s v="Gloria Patricia Castano Echeverry - pgcastan1"/>
    <s v="Jhoan Estiven Matallana Torres - cjmatall1"/>
    <d v="2018-11-01T00:00:00"/>
    <x v="178"/>
    <m/>
  </r>
  <r>
    <s v="Accion_1607"/>
    <s v="Realizar jornada de organización y clasificación del inventario existente en la bodega de almacén ubicada en la carrera 96 No. 25G-27"/>
    <s v="Inadecuada organización de bienes devolutivos en Almacén."/>
    <x v="3"/>
    <x v="0"/>
    <s v="Fernando Garavito Guerra - pfgaravi1"/>
    <x v="0"/>
    <s v="Gloria Patricia Castano Echeverry - pgcastan1"/>
    <m/>
    <d v="2018-12-01T00:00:00"/>
    <x v="129"/>
    <m/>
  </r>
  <r>
    <s v="Accion_1608"/>
    <s v="Documentar las solicitudes enviadas a la STRT con los problemas de funcionamiento del sistema Stone, que afecten el envío oportuno del informe valorizado de bienes a la STPC."/>
    <s v="Incumplimiento de disposiciones establecidas en el Anexo No. 1 Plan de Sostenibilidad Contable"/>
    <x v="5"/>
    <x v="0"/>
    <s v="Fernando Garavito Guerra - pfgaravi1"/>
    <x v="0"/>
    <s v="Gloria Patricia Castano Echeverry - pgcastan1"/>
    <s v="Jhoan Estiven Matallana Torres - cjmatall1"/>
    <d v="2018-11-01T00:00:00"/>
    <x v="178"/>
    <m/>
  </r>
  <r>
    <s v="Accion_1609"/>
    <s v="Gestionar ante la STRT, los ajustes que se consideren necesarios para el CHAT de valorización (Formato FO-TI-06)"/>
    <s v="NO ATENCIÓN REQUERIMIENTOS EN CHAT Y CONTESTACIÓN EXTEMPORANEA DE PETICIONES"/>
    <x v="5"/>
    <x v="0"/>
    <s v="Consuelo Mercedes Russi Suarez - ccrussis1"/>
    <x v="20"/>
    <s v="Hernando Arenas Castro - pharenas1"/>
    <s v="Svetlana Jimenez Pulido - csjimene1"/>
    <d v="2018-11-22T00:00:00"/>
    <x v="192"/>
    <n v="100"/>
  </r>
  <r>
    <s v="Accion_1610"/>
    <s v="Gestionar la revisión y actualización de la tipificación y tiempos en los radicados de entrada a la DTAV."/>
    <s v="CONTESTACIÓN EXTEMPORÁNEA DE PETICIONES"/>
    <x v="5"/>
    <x v="0"/>
    <s v="Consuelo Mercedes Russi Suarez - ccrussis1"/>
    <x v="21"/>
    <s v="Sandra Liliana Saavedra Quevedo - pssaaved1"/>
    <s v="Tatiana Vanessa Mahecha Valenzuela - ctmahech1"/>
    <d v="2018-11-22T00:00:00"/>
    <x v="192"/>
    <m/>
  </r>
  <r>
    <s v="Accion_1611"/>
    <s v="Realizar la solicitud de ajuste de la nota de validez del Certifiacado de Estado de Cuenta para Trámite Notarial expedidos por página web y módulo ágil"/>
    <s v="INCONSISTENCIA EN INFORMACIÓN GENERADA EN EL CERTIFICADO DE ESTADO DE CUENTA PARA TRÁMITE NOTARIAL"/>
    <x v="5"/>
    <x v="0"/>
    <s v="Consuelo Mercedes Russi Suarez - ccrussis1"/>
    <x v="18"/>
    <s v="Jose Antonio Velandia Clavijo - pjveland1"/>
    <s v="Andrea Milena Moreno Munoz - pamoreno2"/>
    <d v="2018-11-22T00:00:00"/>
    <x v="193"/>
    <n v="100"/>
  </r>
  <r>
    <s v="Accion_1612"/>
    <s v="Realizar seguimiento periódico mediante pruebas de impresión en el portal web y módulo ágill, de los Certificados de Estado de Cuenta para Trámite Notarial"/>
    <s v="INCONSISTENCIA EN INFORMACIÓN GENERADA EN EL CERTIFICADO DE ESTADO DE CUENTA PARA TRÁMITE NOTARIAL"/>
    <x v="5"/>
    <x v="0"/>
    <s v="Consuelo Mercedes Russi Suarez - ccrussis1"/>
    <x v="18"/>
    <s v="Jose Antonio Velandia Clavijo - pjveland1"/>
    <m/>
    <d v="2018-12-01T00:00:00"/>
    <x v="192"/>
    <m/>
  </r>
  <r>
    <s v="Accion_1613"/>
    <s v="ESTRUCTURAR Y SENSIBILIZAR UNA NUEVA FORMA DE ACTUALIZACIÓN Y CONSULTA DEL NORMOGRAMA"/>
    <s v="OPTIMIZACIÓN NORMOGRAMA"/>
    <x v="5"/>
    <x v="0"/>
    <s v="Erika Maria Stipanovic Venegas - pestipan1"/>
    <x v="14"/>
    <s v="Martha Liliana Gonzalez Martinez - pmgonzal3"/>
    <s v="Silvia Juliana Gonzalez Palomino - csgonzal3"/>
    <d v="2018-10-17T00:00:00"/>
    <x v="194"/>
    <m/>
  </r>
  <r>
    <m/>
    <m/>
    <m/>
    <x v="7"/>
    <x v="1"/>
    <m/>
    <x v="31"/>
    <m/>
    <m/>
    <m/>
    <x v="195"/>
    <m/>
  </r>
</pivotCacheRecords>
</file>

<file path=xl/pivotCache/pivotCacheRecords2.xml><?xml version="1.0" encoding="utf-8"?>
<pivotCacheRecords xmlns="http://schemas.openxmlformats.org/spreadsheetml/2006/main" xmlns:r="http://schemas.openxmlformats.org/officeDocument/2006/relationships" count="549">
  <r>
    <s v="Accion_1"/>
    <s v="Mediante la Resolución 4374 de 2010 se adoptó el Manual de Gestión Integral de Proyectos en el cual se establecieron las mejores practicas para el seguimiento y control de la ejecución de los contratos"/>
    <s v="3.1.9.6.13. Hallazgo administrativo con presunta"/>
    <x v="0"/>
    <x v="0"/>
    <s v="Camilo Oswaldo Barajas Sierra - pcbaraja1"/>
    <x v="0"/>
    <s v="Edgar Francisco Uribe Ramos - peuriber1"/>
    <s v="Ana Lucia Bacares Toledo - cabacare1"/>
    <d v="2010-08-31T00:00:00"/>
    <x v="0"/>
    <n v="0"/>
  </r>
  <r>
    <s v="Accion_2"/>
    <s v="Efectuar el cruce de cuentas con las ESP&quot;s"/>
    <s v="3.1.9.6.13. Hallazgo administrativo con presunta"/>
    <x v="0"/>
    <x v="0"/>
    <s v="Camilo Oswaldo Barajas Sierra - pcbaraja1"/>
    <x v="1"/>
    <s v="Cesar Augusto Reyes Riano (e) - tppcreyesr1"/>
    <s v="Habib Leonardo Mejia Rivera - chmejiar1"/>
    <d v="2010-08-31T00:00:00"/>
    <x v="0"/>
    <n v="100"/>
  </r>
  <r>
    <s v="Accion_3"/>
    <s v="Adelantar las gestiones necesarias para ajustar los convenios suscritos por el IDU con las ESP&quot;s aclarando el tema presupuestal para aclarar intervenciones"/>
    <s v="3.1.9.6.13. Hallazgo administrativo con presunta"/>
    <x v="1"/>
    <x v="0"/>
    <s v="Camilo Oswaldo Barajas Sierra - pcbaraja1"/>
    <x v="2"/>
    <s v="Jose Javier Suarez Bernal - tppjsuarez2"/>
    <s v="Blanca Nubia Penuela Roa - cbpenuel1"/>
    <d v="2010-08-31T00:00:00"/>
    <x v="0"/>
    <n v="100"/>
  </r>
  <r>
    <s v="Accion_4"/>
    <s v="Adelantar un análisis técnico en el cual se identifiquen los responsables de los daños."/>
    <s v="3.1.8.5.2. Hallazgo administrativo con incidencia"/>
    <x v="1"/>
    <x v="0"/>
    <s v="Camilo Oswaldo Barajas Sierra - pcbaraja1"/>
    <x v="3"/>
    <s v="Ricardo Andres Mosquera Noguera - prmosque1"/>
    <s v="Pilar Perez Mesa - cpperezm1"/>
    <d v="2012-06-15T00:00:00"/>
    <x v="0"/>
    <n v="100"/>
  </r>
  <r>
    <s v="Accion_5"/>
    <s v="De acuerdo con los resultados del análisis iniciar las acciones legales a que halla lugar"/>
    <s v="3.1.8.5.2. Hallazgo administrativo con incidencia"/>
    <x v="1"/>
    <x v="0"/>
    <s v="Camilo Oswaldo Barajas Sierra - pcbaraja1"/>
    <x v="3"/>
    <s v="Ricardo Andres Mosquera Noguera - prmosque1"/>
    <s v="Pilar Perez Mesa - cpperezm1"/>
    <d v="2012-06-15T00:00:00"/>
    <x v="0"/>
    <n v="100"/>
  </r>
  <r>
    <s v="Accion_6"/>
    <s v="Adelantar la resciliación de la escritura pública 3714 correspondiente a la compraventa del RT 35275"/>
    <s v="2.2 Presunto hallazgo administrativo con presunta"/>
    <x v="1"/>
    <x v="0"/>
    <s v="Camilo Oswaldo Barajas Sierra - pcbaraja1"/>
    <x v="4"/>
    <s v="Maria Del Pilar Grajales Restrepo - pmgrajal1"/>
    <s v="Cristian Camilo Bello Rodriguez - ccbellor1"/>
    <d v="2012-08-15T00:00:00"/>
    <x v="1"/>
    <n v="100"/>
  </r>
  <r>
    <s v="Accion_7"/>
    <s v="Generar oficios dirigidos a las Alcaldías Locales con información completa de los proyectos pendientes, con el fin de que las Alcaldías contribuyan a gestionar la entrega de las Areas de Cesión por parte de los Urbanizadores."/>
    <s v="Se evidenció que el IDU no ha realizado gestión"/>
    <x v="1"/>
    <x v="0"/>
    <s v="Camilo Oswaldo Barajas Sierra - pcbaraja1"/>
    <x v="1"/>
    <s v="Cesar Augusto Reyes Riano (e) - tppcreyesr1"/>
    <s v="Habib Leonardo Mejia Rivera - chmejiar1"/>
    <d v="2012-08-15T00:00:00"/>
    <x v="2"/>
    <n v="100"/>
  </r>
  <r>
    <s v="Accion_8"/>
    <s v="Requerir al Urbanizador el ajuste del proyecto de acuerdo a lo establecido en la Licencia de Urbanismo"/>
    <s v="Es de anotar, que bien es cierto existen 7 áreas"/>
    <x v="1"/>
    <x v="0"/>
    <s v="Camilo Oswaldo Barajas Sierra - pcbaraja1"/>
    <x v="1"/>
    <s v="Cesar Augusto Reyes Riano (e) - tppcreyesr1"/>
    <s v="Habib Leonardo Mejia Rivera - chmejiar1"/>
    <d v="2012-08-15T00:00:00"/>
    <x v="2"/>
    <n v="100"/>
  </r>
  <r>
    <s v="Accion_9"/>
    <s v="Generar oficios dirigidos a las Alcaldías Locales con información completa de los incumplimientos por parte de los Urbanizadores en las obras ejecutadas"/>
    <s v="Es de anotar, que bien es cierto existen 7 áreas"/>
    <x v="1"/>
    <x v="0"/>
    <s v="Camilo Oswaldo Barajas Sierra - pcbaraja1"/>
    <x v="1"/>
    <s v="Cesar Augusto Reyes Riano (e) - tppcreyesr1"/>
    <s v="Habib Leonardo Mejia Rivera - chmejiar1"/>
    <d v="2012-08-15T00:00:00"/>
    <x v="2"/>
    <n v="100"/>
  </r>
  <r>
    <s v="Accion_10"/>
    <s v="Requerir a la interventoría la presentación de un informe con la exigencia realizada a Urbanizadores y/o Terceros, del cumplimiento de las especificaciones de los proyectos y de las medidas"/>
    <s v="Además, el IDU no exigió a los Interventores que son"/>
    <x v="1"/>
    <x v="0"/>
    <s v="Camilo Oswaldo Barajas Sierra - pcbaraja1"/>
    <x v="1"/>
    <s v="Cesar Augusto Reyes Riano (e) - tppcreyesr1"/>
    <s v="Habib Leonardo Mejia Rivera - chmejiar1"/>
    <d v="2012-08-15T00:00:00"/>
    <x v="2"/>
    <n v="100"/>
  </r>
  <r>
    <s v="Accion_11"/>
    <s v="Generar oficios dirigidos a las Alcaldías Locales, Secretaría Distrital de Planeación y al Departamento Administrativo de la Defensoría del Espacio Público, solicitando la autorización para la exclusión del seguimiento por parte del IDU a los proyectos INACTIVOS, teniendo en cuenta que son las Entidades Urbanísticas competentes"/>
    <s v="Este Ente de control, advierte que los 59"/>
    <x v="1"/>
    <x v="0"/>
    <s v="Camilo Oswaldo Barajas Sierra - pcbaraja1"/>
    <x v="1"/>
    <s v="Cesar Augusto Reyes Riano (e) - tppcreyesr1"/>
    <s v="Habib Leonardo Mejia Rivera - chmejiar1"/>
    <d v="2012-08-15T00:00:00"/>
    <x v="2"/>
    <n v="100"/>
  </r>
  <r>
    <s v="Accion_12"/>
    <s v="Establecer un control que permita supervisar el cumplimiento de los plazos establecidos en los términos contractuales"/>
    <s v="2.7.3.5 Hallazgo Administrativo con incidencia"/>
    <x v="0"/>
    <x v="0"/>
    <s v="Camilo Oswaldo Barajas Sierra - pcbaraja1"/>
    <x v="2"/>
    <s v="Jose Javier Suarez Bernal - tppjsuarez2"/>
    <s v="Blanca Nubia Penuela Roa - cbpenuel1"/>
    <d v="2013-06-17T00:00:00"/>
    <x v="3"/>
    <n v="100"/>
  </r>
  <r>
    <s v="Accion_13"/>
    <s v="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
    <s v="2.7.4.1 Hallazgo Administrativo con"/>
    <x v="1"/>
    <x v="0"/>
    <s v="Camilo Oswaldo Barajas Sierra - pcbaraja1"/>
    <x v="0"/>
    <s v="Edgar Francisco Uribe Ramos - peuriber1"/>
    <s v="Pedro Ernesto Guaqueta Paez - cpguaque1"/>
    <d v="2013-06-17T00:00:00"/>
    <x v="3"/>
    <n v="100"/>
  </r>
  <r>
    <s v="Accion_14"/>
    <s v="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
    <s v="2.7.5.1 Hallazgo Administrativo con presunta"/>
    <x v="1"/>
    <x v="0"/>
    <s v="Camilo Oswaldo Barajas Sierra - pcbaraja1"/>
    <x v="0"/>
    <s v="Edgar Francisco Uribe Ramos - peuriber1"/>
    <s v="Pedro Ernesto Guaqueta Paez - cpguaque1"/>
    <d v="2013-06-17T00:00:00"/>
    <x v="3"/>
    <n v="100"/>
  </r>
  <r>
    <s v="Accion_15"/>
    <s v="Diseñar e implementar un punto de control que permita supervisar el cumplimiento de los plazos establecidos en los términos contractuales."/>
    <s v="2.7.5.2 Hallazgo Administrativo con presunta"/>
    <x v="1"/>
    <x v="0"/>
    <s v="Camilo Oswaldo Barajas Sierra - pcbaraja1"/>
    <x v="0"/>
    <s v="Edgar Francisco Uribe Ramos - peuriber1"/>
    <s v="Ana Lucia Bacares Toledo - cabacare1"/>
    <d v="2013-06-17T00:00:00"/>
    <x v="3"/>
    <n v="100"/>
  </r>
  <r>
    <s v="Accion_16"/>
    <s v="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
    <s v="2.7.6.1 Hallazgo Administrativo con presunta incidencia disciplinaria"/>
    <x v="1"/>
    <x v="0"/>
    <s v="Camilo Oswaldo Barajas Sierra - pcbaraja1"/>
    <x v="0"/>
    <s v="Edgar Francisco Uribe Ramos - peuriber1"/>
    <s v="Ana Lucia Bacares Toledo - cabacare1"/>
    <d v="2013-06-17T00:00:00"/>
    <x v="3"/>
    <n v="100"/>
  </r>
  <r>
    <s v="Accion_17"/>
    <s v="Actualizar el Documento de especificaciones técnicas IDU ET-2011 en relación con las definiciones sobre la materia, para que estén acordes con el Manual de Interventoria."/>
    <s v="2.7.6.2 Hallazgo Administrativo con presunta"/>
    <x v="1"/>
    <x v="0"/>
    <s v="Camilo Oswaldo Barajas Sierra - pcbaraja1"/>
    <x v="5"/>
    <s v="Joanny Camelo Yepez - pjcamelo1"/>
    <s v="Sandra Yazmin Espinosa Valbuena - csespino1"/>
    <d v="2013-06-17T00:00:00"/>
    <x v="3"/>
    <n v="100"/>
  </r>
  <r>
    <s v="Accion_18"/>
    <s v="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
    <s v="2.7.7.1 Hallazgo Administrativo con presunta"/>
    <x v="1"/>
    <x v="0"/>
    <s v="Camilo Oswaldo Barajas Sierra - pcbaraja1"/>
    <x v="0"/>
    <s v="Edgar Francisco Uribe Ramos - peuriber1"/>
    <s v="Ana Lucia Bacares Toledo - cabacare1"/>
    <d v="2013-06-17T00:00:00"/>
    <x v="3"/>
    <n v="100"/>
  </r>
  <r>
    <s v="Accion_19"/>
    <s v="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
    <s v="2.13.2 Hallazgo Administrativo con"/>
    <x v="1"/>
    <x v="0"/>
    <s v="Camilo Oswaldo Barajas Sierra - pcbaraja1"/>
    <x v="0"/>
    <s v="Edgar Francisco Uribe Ramos - peuriber1"/>
    <s v="Ana Lucia Bacares Toledo - cabacare1"/>
    <d v="2013-06-17T00:00:00"/>
    <x v="3"/>
    <n v="100"/>
  </r>
  <r>
    <s v="Accion_20"/>
    <s v="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
    <s v="2.15.8.1 Hallazgo Administrativo por cuanto"/>
    <x v="1"/>
    <x v="0"/>
    <s v="Camilo Oswaldo Barajas Sierra - pcbaraja1"/>
    <x v="0"/>
    <s v="Edgar Francisco Uribe Ramos - peuriber1"/>
    <s v="Ana Lucia Bacares Toledo - cabacare1"/>
    <d v="2013-06-17T00:00:00"/>
    <x v="3"/>
    <n v="100"/>
  </r>
  <r>
    <s v="Accion_21"/>
    <s v="Revisar el esquema con que cuenta la entidad para la planeación y estructuración de los programas conservación de la Malla Vial, efectuando los ajustes necesarios que garanticen que durante la ejecución de minimicen los cambios en los segmentos inicialmente"/>
    <s v="2.4.2. Hallazgo administrativo, por presentarse una"/>
    <x v="1"/>
    <x v="0"/>
    <s v="Camilo Oswaldo Barajas Sierra - pcbaraja1"/>
    <x v="6"/>
    <s v="William Orlando Luzardo Triana - pwluzard1"/>
    <s v="Natalia Mayorga Bohorquez - cnmayorg1"/>
    <d v="2013-10-20T00:00:00"/>
    <x v="4"/>
    <n v="100"/>
  </r>
  <r>
    <s v="Accion_22"/>
    <s v="Liquidar el anticipo entregado al contratista, en los términos establecidos en el contrato y conforme a la Ley."/>
    <s v="2.5.1. Hallazgo administrativo con presunta"/>
    <x v="0"/>
    <x v="0"/>
    <s v="Camilo Oswaldo Barajas Sierra - pcbaraja1"/>
    <x v="1"/>
    <s v="Cesar Augusto Reyes Riano (e) - tppcreyesr1"/>
    <s v="Habib Leonardo Mejia Rivera - chmejiar1"/>
    <d v="2013-10-30T00:00:00"/>
    <x v="5"/>
    <n v="10"/>
  </r>
  <r>
    <s v="Accion_23"/>
    <s v="Implementar un punto de control que permita supervisar el cumplimiento de los plazos establecidos en los términos contractuales."/>
    <s v="2.5.4. Hallazgo administrativo con presunta incidencia"/>
    <x v="1"/>
    <x v="0"/>
    <s v="Camilo Oswaldo Barajas Sierra - pcbaraja1"/>
    <x v="0"/>
    <s v="Edgar Francisco Uribe Ramos - peuriber1"/>
    <s v="Pedro Ernesto Guaqueta Paez - cpguaque1"/>
    <d v="2013-10-30T00:00:00"/>
    <x v="3"/>
    <n v="100"/>
  </r>
  <r>
    <s v="Accion_24"/>
    <s v="Revisar y de ser necesario remitir a las Empresas de Servicios Publicos, Secretaría Distritral de Movilidad, Secretaría Distrital de Planeación y Secretaria Distrital de Ambiente en el momento de estructuración del Proceso Licitatorio la información de los estudios y diseños actuales para que se puedan manifestar al respecto."/>
    <s v="2.6.3. Hallazgo administrativo con presunta"/>
    <x v="1"/>
    <x v="0"/>
    <s v="Camilo Oswaldo Barajas Sierra - pcbaraja1"/>
    <x v="0"/>
    <s v="Edgar Francisco Uribe Ramos - peuriber1"/>
    <s v="Pedro Ernesto Guaqueta Paez - cpguaque1"/>
    <d v="2013-10-30T00:00:00"/>
    <x v="3"/>
    <n v="100"/>
  </r>
  <r>
    <s v="Accion_25"/>
    <s v="Revisar y actualizar la lista de chequeo &quot;FO-EP-161&quot; Componentes Etapa de Factibilidad"/>
    <s v="2.1.1. Hallazgo administrativo con presunta incidencia"/>
    <x v="0"/>
    <x v="0"/>
    <s v="Camilo Oswaldo Barajas Sierra - pcbaraja1"/>
    <x v="6"/>
    <s v="William Orlando Luzardo Triana - pwluzard1"/>
    <s v="Natalia Mayorga Bohorquez - cnmayorg1"/>
    <d v="2013-12-20T00:00:00"/>
    <x v="6"/>
    <n v="100"/>
  </r>
  <r>
    <s v="Accion_26"/>
    <s v="Incorporar en los contratos de prestacion de servicios, cuyo objeto este relacionado a algun acuerdo de valorizacion, una clausula de sometimiento a condicion de la ejecucion del contrato debido a la suspension o terminacion del acuerdo de valorizacion correspondiente"/>
    <s v="2.1.2.   Hallazgo administrativo con Presunta"/>
    <x v="1"/>
    <x v="0"/>
    <s v="Camilo Oswaldo Barajas Sierra - pcbaraja1"/>
    <x v="7"/>
    <s v="Ivan Abelardo Sarmiento Galvis - pisarmie1"/>
    <s v="Johana Paola Lamilla Sanchez - cjlamill1"/>
    <d v="2013-12-20T00:00:00"/>
    <x v="6"/>
    <n v="100"/>
  </r>
  <r>
    <s v="Accion_27"/>
    <s v="Incluir dentro de los estudios previos de los contratos asociados a la gestión de valorización que se presenten para la vigencia 2014 una condición que contemple que si el acuerdo es modificado, derogado o suspendido, el contrato se modificará y/o terminará de mutuo acuerdo de conformidad con la naturaleza de la modificación realizada al Acuerdo Distrital."/>
    <s v="2.1.2.   Hallazgo administrativo con Presunta"/>
    <x v="1"/>
    <x v="0"/>
    <s v="Camilo Oswaldo Barajas Sierra - pcbaraja1"/>
    <x v="8"/>
    <s v="Hernando Arenas Castro - pharenas1"/>
    <s v="Maritza Zarate Vanegas - cmzarate1"/>
    <d v="2013-12-20T00:00:00"/>
    <x v="6"/>
    <n v="100"/>
  </r>
  <r>
    <s v="Accion_28"/>
    <s v="Incorporar en los contratos de prestación de servicios, cuyo objeto que esté relacionado a algún acuerdo de valorización, una cláusula de sometimiento a condición de la ejecución del contrato debido a la suspensión o terminación del acuerdo de valorización correspondiente"/>
    <s v="2.1.3. Hallazgo administrativo con presunta incidencia"/>
    <x v="1"/>
    <x v="0"/>
    <s v="Camilo Oswaldo Barajas Sierra - pcbaraja1"/>
    <x v="7"/>
    <s v="Ivan Abelardo Sarmiento Galvis - pisarmie1"/>
    <s v="Johana Paola Lamilla Sanchez - cjlamill1"/>
    <d v="2013-12-20T00:00:00"/>
    <x v="6"/>
    <n v="100"/>
  </r>
  <r>
    <s v="Accion_29"/>
    <s v="Incluir en el proyecto de acuerdo que se presente al Concejo Distrital para autorizar el cupo de endeudamiento para la Administración Central y los Establecimientos Públicos del Distrito Capital la obra sobre la que se adelantaron los Estudios y Diseños"/>
    <s v="2.1.3. Hallazgo administrativo con presunta incidencia"/>
    <x v="1"/>
    <x v="0"/>
    <s v="Camilo Oswaldo Barajas Sierra - pcbaraja1"/>
    <x v="9"/>
    <s v="Jose Javier Suarez Bernal - pjsuarez2"/>
    <s v="Imelda Bernal Raquira - cibernal1"/>
    <d v="2013-12-20T00:00:00"/>
    <x v="6"/>
    <n v="100"/>
  </r>
  <r>
    <s v="Accion_30"/>
    <s v="Establecer un control que permita supervisar el cumplimiento de los plazos establecidos en los términos contractuales"/>
    <s v="2.2.1. Hallazgo Administrativo con"/>
    <x v="1"/>
    <x v="0"/>
    <s v="Camilo Oswaldo Barajas Sierra - pcbaraja1"/>
    <x v="0"/>
    <s v="Edgar Francisco Uribe Ramos - peuriber1"/>
    <s v="Pedro Ernesto Guaqueta Paez - cpguaque1"/>
    <d v="2013-12-20T00:00:00"/>
    <x v="7"/>
    <n v="100"/>
  </r>
  <r>
    <s v="Accion_31"/>
    <s v="Establecer un control que permita supervisar el cumplimiento de los plazos establecidos en los términos contractuales"/>
    <s v="2.3.1. Hallazgo administrativo con presunta"/>
    <x v="1"/>
    <x v="0"/>
    <s v="Camilo Oswaldo Barajas Sierra - pcbaraja1"/>
    <x v="0"/>
    <s v="Edgar Francisco Uribe Ramos - peuriber1"/>
    <s v="Pedro Ernesto Guaqueta Paez - cpguaque1"/>
    <d v="2013-12-20T00:00:00"/>
    <x v="7"/>
    <n v="100"/>
  </r>
  <r>
    <s v="Accion_32"/>
    <s v="Actualizar el modelo de minuta contractual para que en una de sus clausulas se estipule que el IDU girará el valor del anticipo a la cuenta bancaria exclusiva de la fiducia que se contrate luego de haberse suscrito el acta de inicio y dentro de los 45 días hábiles"/>
    <s v="2.3.2. Hallazgo administrativo, porque el IDU"/>
    <x v="1"/>
    <x v="0"/>
    <s v="Camilo Oswaldo Barajas Sierra - pcbaraja1"/>
    <x v="7"/>
    <s v="Ivan Abelardo Sarmiento Galvis - pisarmie1"/>
    <s v="Johana Paola Lamilla Sanchez - cjlamill1"/>
    <d v="2013-12-20T00:00:00"/>
    <x v="6"/>
    <n v="100"/>
  </r>
  <r>
    <s v="Accion_33"/>
    <s v="Solicitar a la Dirección Técnica de Gestión Contractual concepto acerca del incumplimiento del contratista por no atender las glosas establecidas en el acta de liquidación"/>
    <s v="2.3.4. Hallazgo administrativo, porque el contratista"/>
    <x v="1"/>
    <x v="0"/>
    <s v="Camilo Oswaldo Barajas Sierra - pcbaraja1"/>
    <x v="10"/>
    <s v="Oscar Rodolfo Acevedo Castro (E) - tppoaceved1"/>
    <s v="Laura Patricia Otero Duran - ploterod1"/>
    <d v="2013-12-20T00:00:00"/>
    <x v="6"/>
    <n v="100"/>
  </r>
  <r>
    <s v="Accion_34"/>
    <s v="Emitir concepto jurídico de acuerdo con la solicitud enviada por la Dirección Técnica de Mantenimiento"/>
    <s v="2.3.4. Hallazgo administrativo, porque el contratista"/>
    <x v="1"/>
    <x v="0"/>
    <s v="Camilo Oswaldo Barajas Sierra - pcbaraja1"/>
    <x v="7"/>
    <s v="Ivan Abelardo Sarmiento Galvis - pisarmie1"/>
    <s v="Johana Paola Lamilla Sanchez - cjlamill1"/>
    <d v="2013-12-20T00:00:00"/>
    <x v="6"/>
    <n v="100"/>
  </r>
  <r>
    <s v="Accion_35"/>
    <s v="Enviar memorando por parte de la Dirección Técnica de Mantenimiento a la Dirección Técnica de Gestión Judicial, para que se realicen las acciones legales a que haya lugar tendientes al cumplimiento de los compromisos adquiridos por el CONTRATISTA en el acta de liquidación."/>
    <s v="2.3.4. Hallazgo administrativo, porque el contratista"/>
    <x v="1"/>
    <x v="0"/>
    <s v="Camilo Oswaldo Barajas Sierra - pcbaraja1"/>
    <x v="10"/>
    <s v="Oscar Rodolfo Acevedo Castro (E) - tppoaceved1"/>
    <s v="Laura Patricia Otero Duran - ploterod1"/>
    <d v="2013-12-20T00:00:00"/>
    <x v="6"/>
    <n v="100"/>
  </r>
  <r>
    <s v="Accion_36"/>
    <s v="La DTM mediante memorando solicitará al área encargada en la Entidad de la elaboración de los contratos de obra e interventoría, que para los futuros contratos de tal naturaleza, se establezca un plazo para suscribir el acta de inicio, acorde a las necesidades reales segun las actividades a desarrollarse, previas a la suscripcion de dicha acta."/>
    <s v="2.3.5. Hallazgo administrativo con presunta incidencia disciplinaria"/>
    <x v="1"/>
    <x v="0"/>
    <s v="Camilo Oswaldo Barajas Sierra - pcbaraja1"/>
    <x v="10"/>
    <s v="Oscar Rodolfo Acevedo Castro (E) - tppoaceved1"/>
    <s v="Laura Patricia Otero Duran - ploterod1"/>
    <d v="2013-12-19T00:00:00"/>
    <x v="6"/>
    <n v="100"/>
  </r>
  <r>
    <s v="Accion_37"/>
    <s v="Dado que con posterioridad a la terminación del contrato IDU-77-2006 fue revisado y modificado el Manual de Gestión Contractual, y que los contratos adicionales y mayores cantidades de obra se encuentraban establecidos en los numerales 8.5.3 y 8.5.5. respectivamente. La DTM en lo sucesivo dará cumplimiento estricto a lo establecido en dicho Manual con relación a lo referido en el hallazgo."/>
    <s v="2.3.6. Hallazgo administrativo, por la falta de planeación"/>
    <x v="1"/>
    <x v="0"/>
    <s v="Camilo Oswaldo Barajas Sierra - pcbaraja1"/>
    <x v="10"/>
    <s v="Oscar Rodolfo Acevedo Castro (E) - tppoaceved1"/>
    <s v="Laura Patricia Otero Duran - ploterod1"/>
    <d v="2013-12-19T00:00:00"/>
    <x v="6"/>
    <n v="100"/>
  </r>
  <r>
    <s v="Accion_38"/>
    <s v="La DTM realizará la gestión pertinente encaminada a que los contratos a cargo se liquiden dentro del plazo establecido en el mismo o en su defecto dentro del plazo establecido por la ley. En el evento en que los contratistas e Interventores incumplan con esta obligación se iniciaran las acciones legales a que halla lugar"/>
    <s v="2.3.7. Hallazgo administrativo con presunta"/>
    <x v="1"/>
    <x v="0"/>
    <s v="Camilo Oswaldo Barajas Sierra - pcbaraja1"/>
    <x v="10"/>
    <s v="Oscar Rodolfo Acevedo Castro (E) - tppoaceved1"/>
    <s v="Laura Patricia Otero Duran - ploterod1"/>
    <d v="2013-12-19T00:00:00"/>
    <x v="6"/>
    <n v="100"/>
  </r>
  <r>
    <s v="Accion_39"/>
    <s v="Requerir a la aseguradora Seguros del Estado S.A para que efectúe el pago de la cláusula penal pecuniaria del contrato IDU-1385-2012, equivalente a $2.002.800"/>
    <s v="2.4.1. Hallazgo administrativo porque a la fecha"/>
    <x v="1"/>
    <x v="0"/>
    <s v="Camilo Oswaldo Barajas Sierra - pcbaraja1"/>
    <x v="7"/>
    <s v="Ivan Abelardo Sarmiento Galvis - pisarmie1"/>
    <s v="Johana Paola Lamilla Sanchez - cjlamill1"/>
    <d v="2013-12-20T00:00:00"/>
    <x v="6"/>
    <n v="100"/>
  </r>
  <r>
    <s v="Accion_40"/>
    <s v="En el caso que la aseguradora no realice el pago de acuerdo con los requerimientos realizados por la Entidad, solicitar a la DTGJ el inicio del cobro ejecutivo."/>
    <s v="2.4.1. Hallazgo administrativo porque a la fecha"/>
    <x v="1"/>
    <x v="0"/>
    <s v="Camilo Oswaldo Barajas Sierra - pcbaraja1"/>
    <x v="7"/>
    <s v="Ivan Abelardo Sarmiento Galvis - pisarmie1"/>
    <s v="Johana Paola Lamilla Sanchez - cjlamill1"/>
    <d v="2013-12-20T00:00:00"/>
    <x v="6"/>
    <n v="100"/>
  </r>
  <r>
    <s v="Accion_41"/>
    <s v="Citar al petente y a los siguientes delegados: IDU - Defensor del ciudadano IDU, Jurídica IDU, Valorización IDU y al representante del área de Construcciones del IDRD."/>
    <s v="2.5.1. Hallazgo administrativo porque las diferentes"/>
    <x v="1"/>
    <x v="0"/>
    <s v="Camilo Oswaldo Barajas Sierra - pcbaraja1"/>
    <x v="11"/>
    <s v="Jose Antonio Velandia Clavijo - pjveland1"/>
    <s v="Andrea Milena Moreno Munoz - pamoreno2"/>
    <d v="2014-01-07T00:00:00"/>
    <x v="8"/>
    <n v="100"/>
  </r>
  <r>
    <s v="Accion_42"/>
    <s v="Revisar y actualizar la lista de chequeo FO-GC-028 Lista de chequeo para la elaboración de contratos PSP y los de apoyo a la gestión con personas naturales"/>
    <s v="No se adjuntaron documentos que forman parte del"/>
    <x v="1"/>
    <x v="0"/>
    <s v="Camilo Oswaldo Barajas Sierra - pcbaraja1"/>
    <x v="7"/>
    <s v="Ivan Abelardo Sarmiento Galvis - pisarmie1"/>
    <s v="Johana Paola Lamilla Sanchez - cjlamill1"/>
    <d v="2014-02-20T00:00:00"/>
    <x v="9"/>
    <n v="100"/>
  </r>
  <r>
    <s v="Accion_43"/>
    <s v="Participar en mesas de trabajo conjuntas con la EAAB y la SDH con el fin de conciliar las operaciones recíprocas entre el IDU y la EAAB"/>
    <s v="2.2.6.1 Hallazgo Administrativo, porque los"/>
    <x v="1"/>
    <x v="0"/>
    <s v="Camilo Oswaldo Barajas Sierra - pcbaraja1"/>
    <x v="12"/>
    <s v="Vladimiro Alberto Estrada Moncayo - pvestrad1"/>
    <s v="Claudia Amparo Montes Carranza - ccmontes1"/>
    <d v="2014-05-21T00:00:00"/>
    <x v="10"/>
    <n v="100"/>
  </r>
  <r>
    <s v="Accion_44"/>
    <s v="Elaborar un informe trimestral que muestre la gestión de la Entidad en la ejecución del avance físico de los proyectos de inversión 809 &quot;Desarrollo y Sostenibilidad de la Infraestructura para la Movilidad&quot; y 810 &quot;Desarrollo y Conservación del Espacio Público y la Red de Ciclo-Rutas&quot;"/>
    <s v="2.4.4. Observación administrativa por el nulo y bajo avance"/>
    <x v="0"/>
    <x v="0"/>
    <s v="Camilo Oswaldo Barajas Sierra - pcbaraja1"/>
    <x v="0"/>
    <s v="Edgar Francisco Uribe Ramos - peuriber1"/>
    <s v="Pedro Ernesto Guaqueta Paez - cpguaque1"/>
    <d v="2014-05-23T00:00:00"/>
    <x v="11"/>
    <n v="100"/>
  </r>
  <r>
    <s v="Accion_45"/>
    <s v="Incluir los proyectos 321 y 323 en el Anteproyecto de presupuesto de la vigencia 2015."/>
    <s v="2.4.6. Observación administrativa con presunta"/>
    <x v="0"/>
    <x v="0"/>
    <s v="Camilo Oswaldo Barajas Sierra - pcbaraja1"/>
    <x v="13"/>
    <s v="Edgar Francisco Uribe Ramos - peuriber1"/>
    <s v="Lina Maria Guzman Gomez - clguzman2"/>
    <d v="2014-05-23T00:00:00"/>
    <x v="12"/>
    <n v="100"/>
  </r>
  <r>
    <s v="Accion_46"/>
    <s v="Solicitar los recursos a la Secretaría Distrital de Hacienda para los proyectos 321 y 323"/>
    <s v="2.4.6. Observación administrativa con presunta"/>
    <x v="0"/>
    <x v="0"/>
    <s v="Camilo Oswaldo Barajas Sierra - pcbaraja1"/>
    <x v="14"/>
    <s v="Cristina Patricia Navarro Corrales - pcnavarr1"/>
    <s v="Paula Juliana Serrano Serrano - cpserran1"/>
    <d v="2014-05-23T00:00:00"/>
    <x v="12"/>
    <n v="100"/>
  </r>
  <r>
    <s v="Accion_47"/>
    <s v="Realizar el seguimiento correspondiente a los procesos de expropiación judicial y reiterar por escrito al DADEP la entrega de los predios requeridos para la obra."/>
    <s v="2.4.6. Observación administrativa con presunta"/>
    <x v="0"/>
    <x v="0"/>
    <s v="Camilo Oswaldo Barajas Sierra - pcbaraja1"/>
    <x v="4"/>
    <s v="Maria Del Pilar Grajales Restrepo - pmgrajal1"/>
    <s v="Cristian Camilo Bello Rodriguez - ccbellor1"/>
    <d v="2014-05-23T00:00:00"/>
    <x v="12"/>
    <n v="0"/>
  </r>
  <r>
    <s v="Accion_48"/>
    <s v="Modificar la minuta de los contratos de obra e interventoría para establecer el plazo de subscripción del acta de inicio una vez cumplidos los requisitos de perfeccionamiento, legalización y ejecución."/>
    <s v="2.9.1.1. Observación administrativo con"/>
    <x v="1"/>
    <x v="0"/>
    <s v="Camilo Oswaldo Barajas Sierra - pcbaraja1"/>
    <x v="7"/>
    <s v="Ivan Abelardo Sarmiento Galvis - pisarmie1"/>
    <s v="Johana Paola Lamilla Sanchez - cjlamill1"/>
    <d v="2014-05-19T00:00:00"/>
    <x v="10"/>
    <n v="100"/>
  </r>
  <r>
    <s v="Accion_49"/>
    <s v="Elaborar un cuadro de seguimiento para verificar el inicio en tiempo de los contratos de la DTC."/>
    <s v="2.9.1.1. Observación administrativo con"/>
    <x v="1"/>
    <x v="0"/>
    <s v="Camilo Oswaldo Barajas Sierra - pcbaraja1"/>
    <x v="1"/>
    <s v="Cesar Augusto Reyes Riano (e) - tppcreyesr1"/>
    <s v="Habib Leonardo Mejia Rivera - chmejiar1"/>
    <d v="2014-05-19T00:00:00"/>
    <x v="10"/>
    <n v="100"/>
  </r>
  <r>
    <s v="Accion_50"/>
    <s v="Promover en conjunto con la interventoría la formulación de acciones que permitan la disminución del retraso en el contrato"/>
    <s v="2.9.2.1. Observacioón Administrativa Por Los Atrasos"/>
    <x v="1"/>
    <x v="0"/>
    <s v="Camilo Oswaldo Barajas Sierra - pcbaraja1"/>
    <x v="0"/>
    <s v="Edgar Francisco Uribe Ramos - peuriber1"/>
    <s v="Pedro Ernesto Guaqueta Paez - cpguaque1"/>
    <d v="2014-05-24T00:00:00"/>
    <x v="13"/>
    <n v="100"/>
  </r>
  <r>
    <s v="Accion_51"/>
    <s v="Incluir en el manual de contratación un ítem que especifique que los contratos de consultoría de ingeniería básica avanzada de más de 129000 SMLV cuente con interventoría desde el inicio de la consultoría"/>
    <s v="2.9.2.2. Observación Administrativa Por Haber Contratado"/>
    <x v="1"/>
    <x v="0"/>
    <s v="Camilo Oswaldo Barajas Sierra - pcbaraja1"/>
    <x v="0"/>
    <s v="Edgar Francisco Uribe Ramos - peuriber1"/>
    <s v="Pedro Ernesto Guaqueta Paez - cpguaque1"/>
    <d v="2014-05-19T00:00:00"/>
    <x v="10"/>
    <n v="100"/>
  </r>
  <r>
    <s v="Accion_52"/>
    <s v="Modificar la minuta de los contratos de obra e interventoría para establecer el plazo de subscripción del acta de inicio una vez cumplidos los requisitos de perfeccionamiento, legalización y ejecución."/>
    <s v="2.9.4.1. Observación administrativa con presunta"/>
    <x v="1"/>
    <x v="0"/>
    <s v="Camilo Oswaldo Barajas Sierra - pcbaraja1"/>
    <x v="7"/>
    <s v="Ivan Abelardo Sarmiento Galvis - pisarmie1"/>
    <s v="Johana Paola Lamilla Sanchez - cjlamill1"/>
    <d v="2014-05-19T00:00:00"/>
    <x v="10"/>
    <n v="100"/>
  </r>
  <r>
    <s v="Accion_53"/>
    <s v="Elaborar un cuadro de seguimiento para verificar el inicio en tiempo de los contratos de la DTC."/>
    <s v="2.9.4.1. Observación administrativa con presunta"/>
    <x v="1"/>
    <x v="0"/>
    <s v="Camilo Oswaldo Barajas Sierra - pcbaraja1"/>
    <x v="1"/>
    <s v="Cesar Augusto Reyes Riano (e) - tppcreyesr1"/>
    <s v="Habib Leonardo Mejia Rivera - chmejiar1"/>
    <d v="2014-05-19T00:00:00"/>
    <x v="10"/>
    <n v="100"/>
  </r>
  <r>
    <s v="Accion_54"/>
    <s v="Dar cumplimiento con el envío de las actas de inicio de los contratos de obra e interventoría en el plazo establecido para garantizar su publicación en el Sistema Electrónico de Contratación Pública (SECOP)"/>
    <s v="2.9.12.1. Observación administrativa, por la no publicación"/>
    <x v="1"/>
    <x v="0"/>
    <s v="Camilo Oswaldo Barajas Sierra - pcbaraja1"/>
    <x v="10"/>
    <s v="Oscar Rodolfo Acevedo Castro (E) - tppoaceved1"/>
    <s v="Laura Patricia Otero Duran - ploterod1"/>
    <d v="2014-06-01T00:00:00"/>
    <x v="10"/>
    <n v="100"/>
  </r>
  <r>
    <s v="Accion_55"/>
    <s v="Elaborar cuadro de cumplimiento de publicación mensual de actas de inicio en el SECOP."/>
    <s v="2.9.12.1. Observación administrativa, por la no publicación"/>
    <x v="1"/>
    <x v="0"/>
    <s v="Camilo Oswaldo Barajas Sierra - pcbaraja1"/>
    <x v="7"/>
    <s v="Ivan Abelardo Sarmiento Galvis - pisarmie1"/>
    <s v="Johana Paola Lamilla Sanchez - cjlamill1"/>
    <d v="2014-06-01T00:00:00"/>
    <x v="10"/>
    <n v="100"/>
  </r>
  <r>
    <s v="Accion_56"/>
    <s v="Completar la capacidad de los 500 cupos que deben asignarse a la sede de alcázares, ya sea a través de la contratación del personal faltante una vez culmine la Ley de garantías electorales y/o mediante la redistribución de las áreas de Dirección Técnica de Predios y la Dirección Técnica de Apoyo a la Valorización"/>
    <s v="2.9.15.1. Hallazgo administrativo con presunta incidencia"/>
    <x v="1"/>
    <x v="0"/>
    <s v="Camilo Oswaldo Barajas Sierra - pcbaraja1"/>
    <x v="15"/>
    <s v="Gloria Patricia Castano Echeverry - tppgcastan1"/>
    <s v="Omar Fernando Garcia Batte - cogarcia3"/>
    <d v="2014-06-25T00:00:00"/>
    <x v="14"/>
    <n v="100"/>
  </r>
  <r>
    <s v="Accion_57"/>
    <s v="Contar con la adición y/o modificación del contrato de Interventoría para la vigencia 2014 y la proyección de los plazos y valor para las vigencias 2014 y 2015 de acuerdo a la programación de la inversión del contrato de obra y de interventoría."/>
    <s v="3.1.2. Observación administrativa, porque a la fecha"/>
    <x v="0"/>
    <x v="0"/>
    <s v="Camilo Oswaldo Barajas Sierra - pcbaraja1"/>
    <x v="1"/>
    <s v="Cesar Augusto Reyes Riano (e) - tppcreyesr1"/>
    <s v="Habib Leonardo Mejia Rivera - chmejiar1"/>
    <d v="2014-05-22T00:00:00"/>
    <x v="10"/>
    <n v="100"/>
  </r>
  <r>
    <s v="Accion_58"/>
    <s v="Para aquellos procesos de contratación de obras de conservación que requieran intervenciones transitorias en el marco de la gradualidad de un proyecto se incluirá en los respectivos pliegos de condiciones, como obligación del contratista, la constitución de la garantía de estabilidad conforme a la gradualidad de la intervención"/>
    <s v="3.2.1.1 Observación administrativa con presunta"/>
    <x v="1"/>
    <x v="0"/>
    <s v="Camilo Oswaldo Barajas Sierra - pcbaraja1"/>
    <x v="10"/>
    <s v="Oscar Rodolfo Acevedo Castro (E) - tppoaceved1"/>
    <s v="Laura Patricia Otero Duran - ploterod1"/>
    <d v="2014-06-01T00:00:00"/>
    <x v="10"/>
    <n v="100"/>
  </r>
  <r>
    <s v="Accion_59"/>
    <s v="Reformular el PETIC para alinearlo de manera mas contundente con la planeación estratégica de la entidad, de forma que se apoye el cumplimiento de los proyectos misionales"/>
    <s v="2.1.1. hallazgo administrativo resultado"/>
    <x v="1"/>
    <x v="0"/>
    <s v="Camilo Oswaldo Barajas Sierra - pcbaraja1"/>
    <x v="16"/>
    <s v="Leydy Yohana Pineda Afanador - plpineda2"/>
    <s v="Hector Andres Mafla Trujillo - phmaflat1"/>
    <d v="2014-07-22T00:00:00"/>
    <x v="10"/>
    <n v="100"/>
  </r>
  <r>
    <s v="Accion_60"/>
    <s v="Realizar una jornada de sensibilización sobre contratación directa"/>
    <s v="2.2.1. Hallazgo administrativo con incidencia disciplinaria."/>
    <x v="1"/>
    <x v="0"/>
    <s v="Camilo Oswaldo Barajas Sierra - pcbaraja1"/>
    <x v="16"/>
    <s v="Leydy Yohana Pineda Afanador - plpineda2"/>
    <s v="Hugo Fernando Ramirez Ospina - chramire8"/>
    <d v="2014-07-22T00:00:00"/>
    <x v="10"/>
    <n v="100"/>
  </r>
  <r>
    <s v="Accion_61"/>
    <s v="Desmontar gradualmente el contrato de arriendo de PCs"/>
    <s v="2.2.1. Hallazgo administrativo con incidencia disciplinaria."/>
    <x v="1"/>
    <x v="0"/>
    <s v="Camilo Oswaldo Barajas Sierra - pcbaraja1"/>
    <x v="16"/>
    <s v="Leydy Yohana Pineda Afanador - plpineda2"/>
    <s v="Hugo Fernando Ramirez Ospina - chramire8"/>
    <d v="2014-07-22T00:00:00"/>
    <x v="10"/>
    <n v="100"/>
  </r>
  <r>
    <s v="Accion_62"/>
    <s v="Modificar en primera instancia la forma de pagar los nuevos desarrollos de software, teniendo en cuenta los productos solicitados y recibidos; y no las horas empleadas en el trabajo desarrollado, definiendo previamente el valor de cada nuevo desarrollo. En caso necesario de consumo de horas por desarrollos menores imprevistos se efectuará un seguimiento estricto a la actividad"/>
    <s v="2.2.2. Hallazgo Administrativo con incidencia disciplinaria, por fallas en la elaboración de los estudios previos a la suscripción del Contrato Interadministrativo No. IDU-968-2013 y en la supervisión de la ejecución del mismo."/>
    <x v="1"/>
    <x v="0"/>
    <s v="Camilo Oswaldo Barajas Sierra - pcbaraja1"/>
    <x v="16"/>
    <s v="Leydy Yohana Pineda Afanador - plpineda2"/>
    <s v="Hugo Fernando Ramirez Ospina - chramire8"/>
    <d v="2014-07-22T00:00:00"/>
    <x v="15"/>
    <n v="100"/>
  </r>
  <r>
    <s v="Accion_63"/>
    <s v="Conforme a los cronogramas de ejecucion de Obras establecidos por el IDU, suscribir los contratos de los proceso de licitacion de los siguientes proyectos: Proceso licitarorio IDU-LP SGI -020-2014 para Avenida de los cerros (avenida circunvalar) desde calle 9 hasta avenida de los comuneros. Proceso licitarorio IDU-LP SGI - 015-2014 para Avenida Colombia (Ak 24) Desde La Calle 76 Hasta Avenida Medellín (Ac 80) Proceso licitarorio IDU-LP SGI - 023-2014 para Av Ferrocarril de Occidente desde la Cra 93 hasta la AK 100 Proceso licitarorio IDU-LP SGI - 021-2014 para Av. Bosa desde la Av. Agoberto Mejia hasta la Av. Ciudad de Cali. Proceso licitarorio IDU-LP SGI - 013-2014 para Av. la Sirena desde la Ak 7 hasta la Av. Laureano Gomez (Ak 9)"/>
    <s v="2.1.1. Hallazgo administrativo con presunta incidencia"/>
    <x v="0"/>
    <x v="0"/>
    <s v="Camilo Oswaldo Barajas Sierra - pcbaraja1"/>
    <x v="4"/>
    <s v="Maria Del Pilar Grajales Restrepo - pmgrajal1"/>
    <s v="Cristian Camilo Bello Rodriguez - ccbellor1"/>
    <d v="2014-09-24T00:00:00"/>
    <x v="16"/>
    <n v="100"/>
  </r>
  <r>
    <s v="Accion_64"/>
    <s v="Perfeccionar la trasferencia de los inmuebles para desarrollar programas de vivienda de interes prioritario dentro de los planes Distritaltes de Vivienda correspondientes sobrantes del Proyecto Ampliacion Avenida Comuneros"/>
    <s v="2.1.1. Hallazgo administrativo con presunta incidencia"/>
    <x v="0"/>
    <x v="0"/>
    <s v="Camilo Oswaldo Barajas Sierra - pcbaraja1"/>
    <x v="4"/>
    <s v="Maria Del Pilar Grajales Restrepo - pmgrajal1"/>
    <s v="Cristian Camilo Bello Rodriguez - ccbellor1"/>
    <d v="2014-09-24T00:00:00"/>
    <x v="16"/>
    <n v="100"/>
  </r>
  <r>
    <s v="Accion_65"/>
    <s v="Conforme a los cronogramas de ejecucion de Obras establecidos por el IDU, suscribir los contratos de los proceso de licitacion de los siguientes proyectos: Proceso licitarorio IDU-LP SGI -020-2014 para Avenida de los cerros (avenida circunvalar) desde calle 9 hasta avenida de los comuneros. Proceso licitarorio IDU-LP SGI - 015-2014 para Avenida Colombia (Ak 24) Desde La Calle 76 Hasta Avenida Medellín (Ac 80) Proceso licitarorio IDU-LP SGI - 023-2014 para Av Ferrocarril de Occidente desde la Cra 93 hasta la AK 100 Proceso licitarorio IDU-LP SGI - 021-2014 para Av. Bosa desde la Av. Agoberto Mejia hasta la Av. Ciudad de Cali. Proceso licitarorio IDU-LP SGI - 013-2014 para Av. la Sirena desde la Ak 7 hasta la Av. Laureano Gomez (Ak 9)"/>
    <s v="2.1.2. Hallazgo administrativo con presunta incidencia disciplinaria"/>
    <x v="0"/>
    <x v="0"/>
    <s v="Camilo Oswaldo Barajas Sierra - pcbaraja1"/>
    <x v="4"/>
    <s v="Maria Del Pilar Grajales Restrepo - pmgrajal1"/>
    <s v="Cristian Camilo Bello Rodriguez - ccbellor1"/>
    <d v="2014-09-24T00:00:00"/>
    <x v="16"/>
    <n v="100"/>
  </r>
  <r>
    <s v="Accion_66"/>
    <s v="Elaborar Base de Datos de Querellas por parte de la Dirección Técnica de Gestión Judicial."/>
    <s v="2.1.3. Hallazgo administrativo con presunta incidencia,"/>
    <x v="1"/>
    <x v="0"/>
    <s v="Camilo Oswaldo Barajas Sierra - pcbaraja1"/>
    <x v="17"/>
    <s v="Gisele Brigite Bellmont - pgbellmo1"/>
    <s v="Maria Diva Fuentes Meneses - pmfuente1"/>
    <d v="2014-09-24T00:00:00"/>
    <x v="16"/>
    <n v="100"/>
  </r>
  <r>
    <s v="Accion_67"/>
    <s v="Solicitar a la Alcaldía Mayor de Bogotá incluir en el Sistema SIPROJ las Querellas."/>
    <s v="2.1.3. Hallazgo administrativo con presunta incidencia,"/>
    <x v="1"/>
    <x v="0"/>
    <s v="Camilo Oswaldo Barajas Sierra - pcbaraja1"/>
    <x v="17"/>
    <s v="Gisele Brigite Bellmont - pgbellmo1"/>
    <s v="Maria Diva Fuentes Meneses - pmfuente1"/>
    <d v="2014-09-24T00:00:00"/>
    <x v="16"/>
    <n v="100"/>
  </r>
  <r>
    <s v="Accion_68"/>
    <s v="Solicitar a la Subdirección Técnica de Recursos Tecnológicos un programa que nos permita incluir y actualizar Querellas"/>
    <s v="2.1.3. Hallazgo administrativo con presunta incidencia,"/>
    <x v="1"/>
    <x v="0"/>
    <s v="Camilo Oswaldo Barajas Sierra - pcbaraja1"/>
    <x v="17"/>
    <s v="Gisele Brigite Bellmont - pgbellmo1"/>
    <s v="Maria Diva Fuentes Meneses - pmfuente1"/>
    <d v="2014-09-24T00:00:00"/>
    <x v="16"/>
    <n v="100"/>
  </r>
  <r>
    <s v="Accion_69"/>
    <s v="Conciliar trimestralmente base de datos referidas a querellas entre la Dirección Técnica de Predios y la Dirección Técnica de Gestión Judicial."/>
    <s v="2.1.4. Hallazgo administrativo por la falta de gestión de la administración,"/>
    <x v="1"/>
    <x v="0"/>
    <s v="Camilo Oswaldo Barajas Sierra - pcbaraja1"/>
    <x v="17"/>
    <s v="Gisele Brigite Bellmont - pgbellmo1"/>
    <s v="Maria Diva Fuentes Meneses - pmfuente1"/>
    <d v="2014-09-24T00:00:00"/>
    <x v="16"/>
    <n v="100"/>
  </r>
  <r>
    <s v="Accion_70"/>
    <s v="Elaborar un informe en el cual se defina qué es un &quot;área de trabajo&quot; y que contenga un inventario con las áreas de trabajo que se encuentran instaladas en la sede Alcazares y donde se relacione el usuario (funcionario o contratista) responsable del mismo y/o las"/>
    <s v="2.1.1. Observación administrativa con presunta"/>
    <x v="1"/>
    <x v="0"/>
    <s v="Camilo Oswaldo Barajas Sierra - pcbaraja1"/>
    <x v="15"/>
    <s v="Gloria Patricia Castano Echeverry - tppgcastan1"/>
    <s v="Omar Fernando Garcia Batte - cogarcia3"/>
    <d v="2014-12-17T00:00:00"/>
    <x v="17"/>
    <n v="100"/>
  </r>
  <r>
    <s v="Accion_71"/>
    <s v="Presentar a la Contraloría de Bogotá un informe en el cual se evidencien los productos generados por el personal que labora en la sede Alcázarez, con el fin de corroborar la necesidad de la contratación de dicho espacio."/>
    <s v="2.1.1. Observación administrativa con presunta"/>
    <x v="1"/>
    <x v="0"/>
    <s v="Camilo Oswaldo Barajas Sierra - pcbaraja1"/>
    <x v="15"/>
    <s v="Gloria Patricia Castano Echeverry - tppgcastan1"/>
    <s v="Omar Fernando Garcia Batte - cogarcia3"/>
    <d v="2014-12-17T00:00:00"/>
    <x v="17"/>
    <n v="100"/>
  </r>
  <r>
    <s v="Accion_72"/>
    <s v="Realizar jornadas de actualización para garantizar que los servidores públicos conozcan los cambios surtidos en el proceso de actualización del MECI."/>
    <s v="2.2.1.1. Hallazgo Administrativo con presunta incidencia disciplinaria"/>
    <x v="1"/>
    <x v="0"/>
    <s v="Camilo Oswaldo Barajas Sierra - pcbaraja1"/>
    <x v="14"/>
    <s v="Cristina Patricia Navarro Corrales - pcnavarr1"/>
    <s v="Paula Juliana Serrano Serrano - cpserran1"/>
    <d v="2015-06-09T00:00:00"/>
    <x v="18"/>
    <n v="100"/>
  </r>
  <r>
    <s v="Accion_73"/>
    <s v="Formalizar mediante acto administrativo la adopción de la actualización del Modelo Estándar de Control Interno MECI en el IDU."/>
    <s v="2.2.1.1. Hallazgo Administrativo con presunta incidencia disciplinaria"/>
    <x v="1"/>
    <x v="0"/>
    <s v="Camilo Oswaldo Barajas Sierra - pcbaraja1"/>
    <x v="14"/>
    <s v="Cristina Patricia Navarro Corrales - pcnavarr1"/>
    <s v="Paula Juliana Serrano Serrano - cpserran1"/>
    <d v="2015-06-09T00:00:00"/>
    <x v="18"/>
    <n v="100"/>
  </r>
  <r>
    <s v="Accion_74"/>
    <s v="Solicitar concepto a la Dirección Distrital de Desarrollo Institucional, responsable de los lineamientos del Sistema Integrado de Gestión en el Distrito Capital, sobre la implementación."/>
    <s v="2.2.1.2. Hallazgo administrativo con presunta incidencia disciplinaria"/>
    <x v="1"/>
    <x v="0"/>
    <s v="Camilo Oswaldo Barajas Sierra - pcbaraja1"/>
    <x v="14"/>
    <s v="Cristina Patricia Navarro Corrales - pcnavarr1"/>
    <s v="Paula Juliana Serrano Serrano - cpserran1"/>
    <d v="2015-07-04T00:00:00"/>
    <x v="19"/>
    <n v="100"/>
  </r>
  <r>
    <s v="Accion_75"/>
    <s v="Cumplir con el 100% del cronograma para la implementación del SIG definido por la alcaldía con corte al 31 de diciembre de 2015"/>
    <s v="2.2.1.2. Hallazgo administrativo con presunta incidencia disciplinaria"/>
    <x v="1"/>
    <x v="0"/>
    <s v="Camilo Oswaldo Barajas Sierra - pcbaraja1"/>
    <x v="14"/>
    <s v="Cristina Patricia Navarro Corrales - pcnavarr1"/>
    <s v="Paula Juliana Serrano Serrano - cpserran1"/>
    <d v="2015-07-05T00:00:00"/>
    <x v="20"/>
    <n v="100"/>
  </r>
  <r>
    <s v="Accion_76"/>
    <s v="Ajustar el procedimiento de &quot;RESPUESTA INFORME AUDITORIA y GESTiÓN PLAN MEJORAMIENTO CON ORGANISMOS DE CONTROL&quot;"/>
    <s v="2.2.2.1. Hallazgo administrativo por las acciones"/>
    <x v="1"/>
    <x v="0"/>
    <s v="Camilo Oswaldo Barajas Sierra - pcbaraja1"/>
    <x v="18"/>
    <s v="Ismael Martinez Guerrero - pimartin1"/>
    <s v="Camilo Oswaldo Barajas Sierra - pcbaraja1"/>
    <d v="2015-07-15T00:00:00"/>
    <x v="21"/>
    <n v="100"/>
  </r>
  <r>
    <s v="Accion_77"/>
    <s v="Fortalecer las etapas de preinversión (factibilidad y diseño) y ejecución (construcción) de los proyectos de infraestructura vial y espacio público que ejecute el Instituto en su ciclo de vida, mediante la elaboración de una guía que permita alinear los conceptos y entregables de factibilidad (DTP) a diseño (DTD) y de diseño (DTD) a construcción (DTC) de tal forma que sirva de herramienta que contribuya al logro de sus objetivos, y a la mejora de la planeación de dichos proyectos."/>
    <s v="2.2.3.1.1. Hallazgo Administrativo con presunta incidencia"/>
    <x v="1"/>
    <x v="0"/>
    <s v="Camilo Oswaldo Barajas Sierra - pcbaraja1"/>
    <x v="0"/>
    <s v="Edgar Francisco Uribe Ramos - peuriber1"/>
    <s v="Pedro Ernesto Guaqueta Paez - cpguaque1"/>
    <d v="2015-06-04T00:00:00"/>
    <x v="22"/>
    <n v="100"/>
  </r>
  <r>
    <s v="Accion_78"/>
    <s v="Fortalecer las etapas de preinversión (factibilidad y diseño) y ejecución (construcción) de los proyectos de infraestructura vial y espacio público que ejecute el Instituto en su ciclo de vida, mediante la elaboración de una guía que permita alinear los conceptos y entregables de factibilidad (DTP) a diseño (DTD) y de diseño (DTD) a construcción (DTC) de tal forma que sirva de herramienta que contribuya al logro de sus objetivos, y a la mejora de la planeación de dichos proyectos."/>
    <s v="2.2.3.3.1. Hallazgo Administrativo con presunta incidencia"/>
    <x v="1"/>
    <x v="0"/>
    <s v="Camilo Oswaldo Barajas Sierra - pcbaraja1"/>
    <x v="0"/>
    <s v="Edgar Francisco Uribe Ramos - peuriber1"/>
    <s v="Pedro Ernesto Guaqueta Paez - cpguaque1"/>
    <d v="2015-06-04T00:00:00"/>
    <x v="22"/>
    <n v="100"/>
  </r>
  <r>
    <s v="Accion_79"/>
    <s v="Fortalecer las etapas de preinversión (factibilidad y diseño) y ejecución (construcción) de los proyectos de infraestructura vial y espacio público que ejecute el Instituto en su ciclo de vida, mediante la elaboración de una guía que permita alinear los conceptos y entregables de factibilidad (DTP) a diseño (DTD) y de diseño (DTD) a construcción (DTC) de tal forma que sirva de herramienta que contribuya al logro de sus objetivos, y a la mejora de la planeación de dichos proyectos."/>
    <s v="2.2.3.4.1. Observación Administrativa"/>
    <x v="1"/>
    <x v="0"/>
    <s v="Camilo Oswaldo Barajas Sierra - pcbaraja1"/>
    <x v="0"/>
    <s v="Edgar Francisco Uribe Ramos - peuriber1"/>
    <s v="Pedro Ernesto Guaqueta Paez - cpguaque1"/>
    <d v="2015-06-04T00:00:00"/>
    <x v="22"/>
    <n v="100"/>
  </r>
  <r>
    <s v="Accion_80"/>
    <s v="Suscribir el acta de recibo final del contrato, momento en el cual se actualizaran las garantías vigentes."/>
    <s v="2.2.3.4.2. Hallazgo Administrativo con presunta incidencia"/>
    <x v="1"/>
    <x v="0"/>
    <s v="Camilo Oswaldo Barajas Sierra - pcbaraja1"/>
    <x v="1"/>
    <s v="Cesar Augusto Reyes Riano (e) - tppcreyesr1"/>
    <s v="Habib Leonardo Mejia Rivera - chmejiar1"/>
    <d v="2015-06-05T00:00:00"/>
    <x v="23"/>
    <n v="100"/>
  </r>
  <r>
    <s v="Accion_81"/>
    <s v="Fortalecer las etapas de preinversión (factibilidad y diseño) y ejecución (construcción) de los proyectos de infraestructura vial y espacio público que ejecute el Instituto en su ciclo de vida, mediante la elaboración de una guía que permita alinear los conceptos y entregables de factibilidad (DTP) a diseño (DTD) y de diseño (DTD) a construcción (DTC) de tal forma que sirva de herramienta que contribuya al logro de sus objetivos, y a la mejora de la planeación de dichos proyectos."/>
    <s v="2.2.3.5.1. Hallazgo Administrativo Con Presunta Incidencia Disciplinaria Por la falta de planeación, toda vez que las adiciones superaron el limite legal establecido en el artículo 40 de la Ley 90 de 1993."/>
    <x v="1"/>
    <x v="0"/>
    <s v="Camilo Oswaldo Barajas Sierra - pcbaraja1"/>
    <x v="0"/>
    <s v="Edgar Francisco Uribe Ramos - peuriber1"/>
    <s v="Pedro Ernesto Guaqueta Paez - cpguaque1"/>
    <d v="2015-06-04T00:00:00"/>
    <x v="22"/>
    <n v="100"/>
  </r>
  <r>
    <s v="Accion_82"/>
    <s v="Establecer en el acta de Liquidación del contrato, el balance final del contrato, de acuerdo a lo establecido en los términos de referencia y documentos del contrato."/>
    <s v="2.2.3.5.2. Hallazgo Administrativo con presunta incidencia Disciplinaria por falta de control y supervisión."/>
    <x v="0"/>
    <x v="0"/>
    <s v="Camilo Oswaldo Barajas Sierra - pcbaraja1"/>
    <x v="1"/>
    <s v="Cesar Augusto Reyes Riano (e) - tppcreyesr1"/>
    <s v="Habib Leonardo Mejia Rivera - chmejiar1"/>
    <d v="2015-06-05T00:00:00"/>
    <x v="20"/>
    <n v="100"/>
  </r>
  <r>
    <s v="Accion_83"/>
    <s v="Establecer en el acta de Liquidación del contrato, el balance final del contrato, de acuerdo a lo establecido en los términos de referencia y documentos del contrato."/>
    <s v="2.2.3.5.3. Hallazgo administrativo con presunta incidencia disciplinaria y fiscal porque se efectuaron mayores pagos en actividades objeto del contrato de obra IDU-032 de 2011."/>
    <x v="0"/>
    <x v="0"/>
    <s v="Camilo Oswaldo Barajas Sierra - pcbaraja1"/>
    <x v="1"/>
    <s v="Cesar Augusto Reyes Riano (e) - tppcreyesr1"/>
    <s v="Habib Leonardo Mejia Rivera - chmejiar1"/>
    <d v="2015-06-05T00:00:00"/>
    <x v="20"/>
    <n v="100"/>
  </r>
  <r>
    <s v="Accion_84"/>
    <s v="Allegar los informes los informes de interventoría No. 38 y 39, así como también los informes ambientales de interventoría No. 45 y 46."/>
    <s v="2.2.3.5.4. Hallazgo administrativo con presunta incidencia disciplinaria"/>
    <x v="1"/>
    <x v="0"/>
    <s v="Camilo Oswaldo Barajas Sierra - pcbaraja1"/>
    <x v="1"/>
    <s v="Cesar Augusto Reyes Riano (e) - tppcreyesr1"/>
    <s v="Habib Leonardo Mejia Rivera - chmejiar1"/>
    <d v="2015-06-05T00:00:00"/>
    <x v="24"/>
    <n v="100"/>
  </r>
  <r>
    <s v="Accion_85"/>
    <s v="Establecer en la Matriz de Riesgos del proceso de Construcción las causas, los riesgos y las consecuencias de no contar con los CDP´s de las adiciones o Mayores cantidades de obra cuando estos dependan del giro de un tercero."/>
    <s v="2.2.3.6.1. Hallazgo administrativo con presunta incidencia disciplinaria"/>
    <x v="1"/>
    <x v="0"/>
    <s v="Camilo Oswaldo Barajas Sierra - pcbaraja1"/>
    <x v="1"/>
    <s v="Cesar Augusto Reyes Riano (e) - tppcreyesr1"/>
    <s v="Habib Leonardo Mejia Rivera - chmejiar1"/>
    <d v="2015-06-05T00:00:00"/>
    <x v="20"/>
    <n v="100"/>
  </r>
  <r>
    <s v="Accion_86"/>
    <s v="Incorporar en la lista de chequeo de los estudios previos, la verificación de la disponibilidad de los predios o áreas a intervenir cuando estos deriven de una cesión o uso de suelo."/>
    <s v="2.2.3.6.2. Hallazgo administrativo con presunta incidencia disciplinaria"/>
    <x v="1"/>
    <x v="0"/>
    <s v="Camilo Oswaldo Barajas Sierra - pcbaraja1"/>
    <x v="9"/>
    <s v="Jose Javier Suarez Bernal - pjsuarez2"/>
    <s v="Imelda Bernal Raquira - cibernal1"/>
    <d v="2015-08-01T00:00:00"/>
    <x v="20"/>
    <n v="100"/>
  </r>
  <r>
    <s v="Accion_87"/>
    <s v="Hacer seguimiento mensual a las garantía que amparan cada contrato para su actualización al termino del mismo"/>
    <s v="2.2.3.6.3. Hallazgo administrativo con presunta incidencia"/>
    <x v="1"/>
    <x v="0"/>
    <s v="Camilo Oswaldo Barajas Sierra - pcbaraja1"/>
    <x v="1"/>
    <s v="Cesar Augusto Reyes Riano (e) - tppcreyesr1"/>
    <s v="Habib Leonardo Mejia Rivera - chmejiar1"/>
    <d v="2015-06-05T00:00:00"/>
    <x v="20"/>
    <n v="100"/>
  </r>
  <r>
    <s v="Accion_88"/>
    <s v="Realizar seguimiento a la aprobación de los productos del Contrato IDU-2226-2013, en el evento de incumplimiento de la entrega de los productos pendientes se afectaran las garantías de cumplimiento y calidad, así como la correspondiente aplicación de la cláusula penal pecuniaria."/>
    <s v="2.2.3.7.1. Hallazgo administrativo con presunta incidencia disciplinaria"/>
    <x v="1"/>
    <x v="0"/>
    <s v="Camilo Oswaldo Barajas Sierra - pcbaraja1"/>
    <x v="9"/>
    <s v="Jose Javier Suarez Bernal - pjsuarez2"/>
    <s v="Imelda Bernal Raquira - cibernal1"/>
    <d v="2015-06-08T00:00:00"/>
    <x v="25"/>
    <n v="100"/>
  </r>
  <r>
    <s v="Accion_89"/>
    <s v="Fortalecer las etapas de preinversión (factibilidad y diseño) y ejecución (construcción) de los proyectos de infraestructura vial y espacio público que ejecute el Instituto en su ciclo de vida, mediante la elaboración de una guía que permita alinear los conceptos y entregables de factibilidad (DTP) a diseño (DTD) y de diseño (DTD) a construcción (DTC) de tal forma que sirva de herramienta que contribuya al logro de sus objetivos, y a la mejora de la planeación de dichos proyectos."/>
    <s v="2.2.3.8.2. Hallazgo administrativo con presunta incidencia"/>
    <x v="1"/>
    <x v="0"/>
    <s v="Camilo Oswaldo Barajas Sierra - pcbaraja1"/>
    <x v="0"/>
    <s v="Edgar Francisco Uribe Ramos - peuriber1"/>
    <s v="Pedro Ernesto Guaqueta Paez - cpguaque1"/>
    <d v="2015-06-04T00:00:00"/>
    <x v="22"/>
    <n v="100"/>
  </r>
  <r>
    <s v="Accion_90"/>
    <s v="En virtud a que la entidad ha cumplido con las exigencias de la SDM, para obtener los PMT del contrato IDU-1885-2013, sin que ese PMT se haya a probado, se escalará el tema en el comité intersectorial del Distrito con el fin de Agilizar y obtener la aprobación del Mismo"/>
    <s v="2.2.3.8.3. Hallazgo administrativo con presunta incidencia disciplinaria"/>
    <x v="1"/>
    <x v="0"/>
    <s v="Camilo Oswaldo Barajas Sierra - pcbaraja1"/>
    <x v="1"/>
    <s v="Cesar Augusto Reyes Riano (e) - tppcreyesr1"/>
    <s v="Habib Leonardo Mejia Rivera - chmejiar1"/>
    <d v="2015-06-05T00:00:00"/>
    <x v="20"/>
    <n v="100"/>
  </r>
  <r>
    <s v="Accion_91"/>
    <s v="Adjudicar el proceso de construcción de un muro con tendencia verde en la calle 45 entre carreras 7 y 13 costado sur, utilizando los diseños realizados por parte del contrato de obra No. 1885 de 2013."/>
    <s v="2.2.3.8.4. Hallazgo Administrativo con presunta incidencia"/>
    <x v="0"/>
    <x v="0"/>
    <s v="Camilo Oswaldo Barajas Sierra - pcbaraja1"/>
    <x v="0"/>
    <s v="Edgar Francisco Uribe Ramos - peuriber1"/>
    <s v="Pedro Ernesto Guaqueta Paez - cpguaque1"/>
    <d v="2015-05-15T00:00:00"/>
    <x v="20"/>
    <n v="100"/>
  </r>
  <r>
    <s v="Accion_92"/>
    <s v="Generar una Guía en donde se establezca la metodología, requisitos, elementos técnicos, alcance de las actividades de pre-diagnóstico y diagnóstico, para estructurar un programa de conservación para la infraestructura vial y espacio público construido en Bogotá D.C., y mecanismos de control a los cambios de las priorizaciones y metas fijadas preliminarmente."/>
    <s v="2.2.3.9.1. Hallazgo administrativo con presunta"/>
    <x v="1"/>
    <x v="0"/>
    <s v="Camilo Oswaldo Barajas Sierra - pcbaraja1"/>
    <x v="6"/>
    <s v="William Orlando Luzardo Triana - pwluzard1"/>
    <s v="Natalia Mayorga Bohorquez - cnmayorg1"/>
    <d v="2015-06-09T00:00:00"/>
    <x v="20"/>
    <n v="100"/>
  </r>
  <r>
    <s v="Accion_93"/>
    <s v="En virtud a que la entidad ha cumplido con las exigencias de la Secretaría de Movilidad - SDM para obtener por parte de ésta el recibo de las obras de señalización llevadas a cabo en el contrato 59/2012, sin que dicho recibo se haya surtido, con el fin de agilizar y obtener el mismo, se escalará el tema al Comité Intersectorial Distrital"/>
    <s v="2.2.3.9.2. Hallazgo administrativo, porque los contratos de obra No 059 de 2012 e interventoría No 066 de 2012, no se han podido liquidar debido a la falta de recibo a satisfacción de las obras ejecutadas por parte de la Secretaría Distrital de Movilidad"/>
    <x v="0"/>
    <x v="0"/>
    <s v="Camilo Oswaldo Barajas Sierra - pcbaraja1"/>
    <x v="10"/>
    <s v="Oscar Rodolfo Acevedo Castro (E) - tppoaceved1"/>
    <s v="Laura Patricia Otero Duran - ploterod1"/>
    <d v="2015-06-01T00:00:00"/>
    <x v="26"/>
    <n v="100"/>
  </r>
  <r>
    <s v="Accion_94"/>
    <s v="Fortalecer las etapas de preinversión (factibilidad y diseño) y ejecución (construcción) de los proyectos de infraestructura vial y espacio público que ejecute el Instituto en su ciclo de vida, mediante la elaboración de una guía que permita alinear los conceptos y entregables de factibilidad (DTP) a diseño (DTD) y de diseño (DTD) a construcción (DTC) de tal forma que sirva de herramienta que contribuya al logro de sus objetivos, y a la mejora de la planeación de dichos proyectos."/>
    <s v="2.2.3.10.1. Hallazgo administrativo con presunta"/>
    <x v="1"/>
    <x v="0"/>
    <s v="Camilo Oswaldo Barajas Sierra - pcbaraja1"/>
    <x v="0"/>
    <s v="Edgar Francisco Uribe Ramos - peuriber1"/>
    <s v="Pedro Ernesto Guaqueta Paez - cpguaque1"/>
    <d v="2015-06-04T00:00:00"/>
    <x v="22"/>
    <n v="100"/>
  </r>
  <r>
    <s v="Accion_95"/>
    <s v="Incluir en el modelo de pliegos de condiciones de obra, de una disposición mediante la cual se de la directriz a los futuros contratistas sobre las líneas de inversión que deben escoger para el manejo del patrimonio autónomo que se constituye para el manejo del anticipo, por parte de las fiduciarias."/>
    <s v="2.2.3.10.2. Hallazgo administrativo con presunta incidencia"/>
    <x v="1"/>
    <x v="0"/>
    <s v="Camilo Oswaldo Barajas Sierra - pcbaraja1"/>
    <x v="19"/>
    <s v="Ferney Baquero Figueredo - pfbaquer1"/>
    <s v="Andrea Johanna Alvarez Tibaduiza - paalvare1"/>
    <d v="2015-06-09T00:00:00"/>
    <x v="27"/>
    <n v="100"/>
  </r>
  <r>
    <s v="Accion_96"/>
    <s v="Fortalecer las etapas de preinversión (factibilidad y diseño) y ejecución (construcción) de los proyectos de infraestructura vial y espacio público que ejecute el Instituto en su ciclo de vida, mediante la elaboración de una guía que permita alinear los conceptos y entregables de factibilidad (DTP) a diseño (DTD) y de diseño (DTD) a construcción (DTC) de tal forma que sirva de herramienta que contribuya al logro de sus objetivos, y a la mejora de la planeación de dichos proyectos."/>
    <s v="2.2.3.10.3. Hallazgo administrativo por el"/>
    <x v="1"/>
    <x v="0"/>
    <s v="Camilo Oswaldo Barajas Sierra - pcbaraja1"/>
    <x v="0"/>
    <s v="Edgar Francisco Uribe Ramos - peuriber1"/>
    <s v="Pedro Ernesto Guaqueta Paez - cpguaque1"/>
    <d v="2015-06-04T00:00:00"/>
    <x v="22"/>
    <n v="100"/>
  </r>
  <r>
    <s v="Accion_97"/>
    <s v="Proyectar el Estatuto de Valorización incluyendo orientaciones que propendan por la reduccción de la incertidumbre en las obras de los proyectos de acuerdo"/>
    <s v="2.2.3.12.1. Hallazgo administrativo con Presunta incidencia disciplinaria"/>
    <x v="1"/>
    <x v="0"/>
    <s v="Camilo Oswaldo Barajas Sierra - pcbaraja1"/>
    <x v="8"/>
    <s v="Hernando Arenas Castro - pharenas1"/>
    <s v="Maritza Zarate Vanegas - cmzarate1"/>
    <d v="2015-06-08T00:00:00"/>
    <x v="28"/>
    <n v="100"/>
  </r>
  <r>
    <s v="Accion_98"/>
    <s v="La Entidad no está de acuerdo con el hallazgo levantado, toda vez que el contrato no corresponde a la vigencia auditada y se acatarán los requisitos legales para la suscripción del contrato IDU-001-2015. No obstante lo anterior, la entidad Ejecutará las siguientes acciones de mejora: 1. Realizó capacitaciones al personal de la Dirección Técnica Administrativa y Financiera que apoya la elaboración de estudios previos y supervisión de contratos, sobre diseño y elaboración de estudios de mercado y estudios previos."/>
    <s v="2.2.3.13.1. Hallazgo administrativo con posible incidencia disciplinaria"/>
    <x v="1"/>
    <x v="0"/>
    <s v="Camilo Oswaldo Barajas Sierra - pcbaraja1"/>
    <x v="20"/>
    <s v="Vladimiro Alberto Estrada Moncayo (E) - tppvestrad1"/>
    <s v="Carolina Del Pilar Guarnizo Garcia - ccguarni1"/>
    <d v="2015-04-15T00:00:00"/>
    <x v="29"/>
    <n v="100"/>
  </r>
  <r>
    <s v="Accion_99"/>
    <s v="2.Realizar una socialización de la &quot;Guía para la Elaboración de Estudios del Sector&quot;, emitida por Colombia Compra Eficiente; dirigida a funcionarios y/o contratistas encargados de elaborar Estudios previos y Supervisar contratos en el Instituto."/>
    <s v="2.2.3.13.1. Hallazgo administrativo con posible incidencia disciplinaria"/>
    <x v="1"/>
    <x v="0"/>
    <s v="Camilo Oswaldo Barajas Sierra - pcbaraja1"/>
    <x v="20"/>
    <s v="Vladimiro Alberto Estrada Moncayo (E) - tppvestrad1"/>
    <s v="Carolina Del Pilar Guarnizo Garcia - ccguarni1"/>
    <d v="2015-07-01T00:00:00"/>
    <x v="20"/>
    <n v="100"/>
  </r>
  <r>
    <s v="Accion_100"/>
    <s v="Formular y Adoptar un Plan de Acción especificando los diferentes componentes técnicos, financieros, sociales, ambientales, jurídicos y de gestión del Proyecto, dimensionando los diferentes recursos requeridos para su ejecución."/>
    <s v="2.2.3.14.1. Hallazgo administrativo con presunta"/>
    <x v="1"/>
    <x v="0"/>
    <s v="Camilo Oswaldo Barajas Sierra - pcbaraja1"/>
    <x v="0"/>
    <s v="Edgar Francisco Uribe Ramos - peuriber1"/>
    <s v="Pedro Ernesto Guaqueta Paez - cpguaque1"/>
    <d v="2015-06-08T00:00:00"/>
    <x v="20"/>
    <n v="100"/>
  </r>
  <r>
    <s v="Accion_101"/>
    <s v="Establecer en el procedimiento de liquidacion de contratos y convenios la previsión de la procedencia de la liquidación de los contratos de interventoría de obra cuando el contrato de obra objeto de la interventoria se liquide en sede judicial."/>
    <s v="2.2.3.15.1. Hallazgo administrativo por supeditar"/>
    <x v="1"/>
    <x v="0"/>
    <s v="Camilo Oswaldo Barajas Sierra - pcbaraja1"/>
    <x v="7"/>
    <s v="Ivan Abelardo Sarmiento Galvis - pisarmie1"/>
    <s v="Johana Paola Lamilla Sanchez - cjlamill1"/>
    <d v="2015-06-08T00:00:00"/>
    <x v="28"/>
    <n v="100"/>
  </r>
  <r>
    <s v="Accion_102"/>
    <s v="Incorporar en la ejecución de los proyectos de obra de PDD 809, 810 y 543 la &quot;Guía de seguimiento a proyectos de infraestructura y espacio público&quot;"/>
    <s v="2.2.4.1. Hallazgo administrativo con presunta"/>
    <x v="1"/>
    <x v="0"/>
    <s v="Camilo Oswaldo Barajas Sierra - pcbaraja1"/>
    <x v="0"/>
    <s v="Edgar Francisco Uribe Ramos - peuriber1"/>
    <s v="Claudia Ximena Moya Hederich - ccmoyahe1"/>
    <d v="2015-06-08T00:00:00"/>
    <x v="28"/>
    <n v="100"/>
  </r>
  <r>
    <s v="Accion_103"/>
    <s v="1. Elaborar un informe trimestral, dirigido a la Dirección General, en el cual se evidencie el estado de la ejecución de pasivos y reservas de la entidad."/>
    <s v="2.2.5.1.3.1. Hallazgo Administrativo con Presunta"/>
    <x v="1"/>
    <x v="0"/>
    <s v="Camilo Oswaldo Barajas Sierra - pcbaraja1"/>
    <x v="12"/>
    <s v="Vladimiro Alberto Estrada Moncayo - pvestrad1"/>
    <s v="Claudia Amparo Montes Carranza - ccmontes1"/>
    <d v="2015-07-01T00:00:00"/>
    <x v="30"/>
    <n v="100"/>
  </r>
  <r>
    <s v="Accion_104"/>
    <s v="Adoptar el procedimiento &quot;Gestión para el pago de providencias judiciales y decisiones extrajudiciales&quot;, con el fin de minimizar el tiempo otorgado por el Decreto 606 de 2011 y la Ley 1437 de 2011 para pagar las condenas en contra del Instituto."/>
    <s v="2.2.5.1.7.1. Hallazgo Administrativo con Incidencia"/>
    <x v="1"/>
    <x v="0"/>
    <s v="Camilo Oswaldo Barajas Sierra - pcbaraja1"/>
    <x v="21"/>
    <s v="Martha Liliana Gonzalez Martinez - pmgonzal3"/>
    <s v="Julian Samuel Lozano Munoz - cjlozano1"/>
    <d v="2014-08-01T00:00:00"/>
    <x v="14"/>
    <n v="100"/>
  </r>
  <r>
    <s v="Accion_105"/>
    <s v="Solicitar a la OAP incluir en el anteproyecto de presupuesto para la vigencia 2016, los recursos proyectados por la DTGJ para atender el pago de las sentencias judiciales."/>
    <s v="2.2.5.1.7.1. Hallazgo Administrativo con Incidencia"/>
    <x v="1"/>
    <x v="0"/>
    <s v="Camilo Oswaldo Barajas Sierra - pcbaraja1"/>
    <x v="21"/>
    <s v="Martha Liliana Gonzalez Martinez - pmgonzal3"/>
    <s v="Julian Samuel Lozano Munoz - cjlozano1"/>
    <d v="2014-08-01T00:00:00"/>
    <x v="14"/>
    <n v="100"/>
  </r>
  <r>
    <s v="Accion_106"/>
    <s v="Adoptar el procedimiento &quot;Gestión para el pago de providencias judiciales y decisiones extrajudiciales&quot;, con el fin de minimizar el tiempo otorgado por el Decreto 606 de 2011 y la Ley 1437 de 2011 para pagar las condenas en contra del Instituto."/>
    <s v="2.2.5.1.7.2. Hallazgo Administrativo con incidencia"/>
    <x v="1"/>
    <x v="0"/>
    <s v="Camilo Oswaldo Barajas Sierra - pcbaraja1"/>
    <x v="21"/>
    <s v="Martha Liliana Gonzalez Martinez - pmgonzal3"/>
    <s v="Julian Samuel Lozano Munoz - cjlozano1"/>
    <d v="2014-08-01T00:00:00"/>
    <x v="14"/>
    <n v="100"/>
  </r>
  <r>
    <s v="Accion_107"/>
    <s v="Solicitar a la OAP incluir en el anteproyecto de presupuesto para la vigencia 2016, los recursos proyectados por la DTGJ para atender el pago de las sentencias judiciales."/>
    <s v="2.2.5.1.7.2. Hallazgo Administrativo con incidencia"/>
    <x v="1"/>
    <x v="0"/>
    <s v="Camilo Oswaldo Barajas Sierra - pcbaraja1"/>
    <x v="21"/>
    <s v="Martha Liliana Gonzalez Martinez - pmgonzal3"/>
    <s v="Julian Samuel Lozano Munoz - cjlozano1"/>
    <d v="2014-08-01T00:00:00"/>
    <x v="14"/>
    <n v="100"/>
  </r>
  <r>
    <s v="Accion_108"/>
    <s v="Adoptar el procedimiento &quot;Gestión para el pago de providencias judiciales y decisiones extrajudiciales&quot;, con el fin de minimizar el tiempo otorgado por el Decreto 606 de 2011 y la Ley 1437 de 2011 para pagar las condenas en contra del Instituto."/>
    <s v="2.2.5.1.7.3. Hallazgo Administrativo con Incidencia Fiscal"/>
    <x v="1"/>
    <x v="0"/>
    <s v="Camilo Oswaldo Barajas Sierra - pcbaraja1"/>
    <x v="21"/>
    <s v="Martha Liliana Gonzalez Martinez - pmgonzal3"/>
    <s v="Julian Samuel Lozano Munoz - cjlozano1"/>
    <d v="2014-08-01T00:00:00"/>
    <x v="14"/>
    <n v="100"/>
  </r>
  <r>
    <s v="Accion_109"/>
    <s v="Solicitar a la OAP incluir en el anteproyecto de presupuesto para la vigencia 2016, los recursos proyectados por la DTGJ para atender el pago de las sentencias judiciales."/>
    <s v="2.2.5.1.7.3. Hallazgo Administrativo con Incidencia Fiscal"/>
    <x v="1"/>
    <x v="0"/>
    <s v="Camilo Oswaldo Barajas Sierra - pcbaraja1"/>
    <x v="21"/>
    <s v="Martha Liliana Gonzalez Martinez - pmgonzal3"/>
    <s v="Julian Samuel Lozano Munoz - cjlozano1"/>
    <d v="2014-08-01T00:00:00"/>
    <x v="14"/>
    <n v="100"/>
  </r>
  <r>
    <s v="Accion_110"/>
    <s v="Generar una Guía en donde se establezca la metodología, requisitos, elementos técnicos, alcance de las actividades de pre-diagnóstico y diagnóstico, para estructurar un programa de conservación para la infraestructura vial y espacio público construido en Bogotá D.C. ,y mecanismos de control a los cambios de las priorizaciones y metas fijadas preliminarmente."/>
    <s v="3.2.2.1. Hallazgo administrativo con presunta incidencia disciplinaria por falta de planeación."/>
    <x v="1"/>
    <x v="0"/>
    <s v="Camilo Oswaldo Barajas Sierra - pcbaraja1"/>
    <x v="6"/>
    <s v="William Orlando Luzardo Triana - pwluzard1"/>
    <s v="Natalia Mayorga Bohorquez - cnmayorg1"/>
    <d v="2015-06-09T00:00:00"/>
    <x v="20"/>
    <n v="100"/>
  </r>
  <r>
    <s v="Accion_111"/>
    <s v="Realizar 2 jornadas de capacitación en actividades propias para adelantar modificaciones contractuales"/>
    <s v="3.2.7.1. Hallazgo administrativo con"/>
    <x v="0"/>
    <x v="0"/>
    <s v="Camilo Oswaldo Barajas Sierra - pcbaraja1"/>
    <x v="7"/>
    <s v="Ivan Abelardo Sarmiento Galvis - pisarmie1"/>
    <s v="Johana Paola Lamilla Sanchez - cjlamill1"/>
    <d v="2015-06-09T00:00:00"/>
    <x v="20"/>
    <n v="100"/>
  </r>
  <r>
    <s v="Accion_112"/>
    <s v="Continuar con el procedimento de &quot;Seguimiento a la estabilidad y calidad de las obras con póliza vigente&quot;."/>
    <s v="3.1.1. Hallazgo administrativo con presunta incidencia disciplinaria y fiscal en cuantía de $94.615.639, por los daños existentes en las vías objeto del contrato de obra IDU-071 de 2012"/>
    <x v="1"/>
    <x v="0"/>
    <s v="Camilo Oswaldo Barajas Sierra - pcbaraja1"/>
    <x v="3"/>
    <s v="Ricardo Andres Mosquera Noguera - prmosque1"/>
    <s v="Pilar Perez Mesa - cpperezm1"/>
    <d v="2012-06-15T00:00:00"/>
    <x v="0"/>
    <n v="100"/>
  </r>
  <r>
    <s v="Accion_113"/>
    <s v="Se requerirá al contratista a través de la Interventoría para que de atención a las observaciones planteadas por el Ente de Control así como las que evidencie el Instituto en el desarrollo del contrato."/>
    <s v="3.2.1. Hallazgo administrativo por falta de atención oportuna en las reparaciones a los daños evidenciados del contrato de obra IDU-1686 de 2014."/>
    <x v="1"/>
    <x v="0"/>
    <s v="Camilo Oswaldo Barajas Sierra - pcbaraja1"/>
    <x v="10"/>
    <s v="Oscar Rodolfo Acevedo Castro (E) - tppoaceved1"/>
    <s v="Laura Patricia Otero Duran - ploterod1"/>
    <d v="2015-10-01T00:00:00"/>
    <x v="20"/>
    <n v="100"/>
  </r>
  <r>
    <s v="Accion_114"/>
    <s v="En caso de no ser atendidas las observaciones del ente de control por el contratista se dará inicio a las acciones legales previstas en el contrato."/>
    <s v="3.2.1. Hallazgo administrativo por falta de atención oportuna en las reparaciones a los daños evidenciados del contrato de obra IDU-1686 de 2014."/>
    <x v="1"/>
    <x v="0"/>
    <s v="Camilo Oswaldo Barajas Sierra - pcbaraja1"/>
    <x v="10"/>
    <s v="Oscar Rodolfo Acevedo Castro (E) - tppoaceved1"/>
    <s v="Laura Patricia Otero Duran - ploterod1"/>
    <d v="2015-10-01T00:00:00"/>
    <x v="20"/>
    <n v="100"/>
  </r>
  <r>
    <s v="Accion_115"/>
    <s v="Realizar la liquidación del convenio 005 de 2001."/>
    <s v="3.3.1. Hallazgo administrativo porque a la fecha no se ha liquidado el convenio 005 de 2001."/>
    <x v="1"/>
    <x v="0"/>
    <s v="Camilo Oswaldo Barajas Sierra - pcbaraja1"/>
    <x v="0"/>
    <s v="Edgar Francisco Uribe Ramos - peuriber1"/>
    <s v="Claudia Ximena Moya Hederich - ccmoyahe1"/>
    <d v="2015-10-01T00:00:00"/>
    <x v="31"/>
    <n v="100"/>
  </r>
  <r>
    <s v="Accion_116"/>
    <s v="Realizar un Balance Financiero del estado del modificatorio 7 de 2014 con corte a 31 de diciembre de 2015 y presentarlo en el primer trimestre del año 2016 en sede del Comité IDU - Transmilenio con el fin de Informar a Transmilenio S.A. el estado de ejecución de los recursos."/>
    <s v="3.4.1. Hallazgo administrativo con presunta incidencia disciplinaria y penal por la inadecuada distribución de la transferencia de recursos específicos al proyecto troncal avenida Boyacá."/>
    <x v="0"/>
    <x v="0"/>
    <s v="Camilo Oswaldo Barajas Sierra - pcbaraja1"/>
    <x v="0"/>
    <s v="Edgar Francisco Uribe Ramos - peuriber1"/>
    <s v="Pedro Ernesto Guaqueta Paez - cpguaque1"/>
    <d v="2015-10-01T00:00:00"/>
    <x v="32"/>
    <n v="100"/>
  </r>
  <r>
    <s v="Accion_117"/>
    <s v="Estructurar y adoptar un documento que establezca de manera precisa la adecuada gestión y reprote de los recursos que TM transfiere al IDU para los proyectos de troncales soportados en el Convenio 020 de 2001 y sus diferentes modificatorios."/>
    <s v="3.4.2. Hallazgo administrativo con presunta incidencia disciplinaria y penal por no reportar a TRASMILENIO la información exacta y veraz frente a la ejecución de recursos proyecto troncal avenida Boyacá."/>
    <x v="1"/>
    <x v="0"/>
    <s v="Camilo Oswaldo Barajas Sierra - pcbaraja1"/>
    <x v="0"/>
    <s v="Edgar Francisco Uribe Ramos - peuriber1"/>
    <s v="Claudia Ximena Moya Hederich - ccmoyahe1"/>
    <d v="2015-10-01T00:00:00"/>
    <x v="33"/>
    <n v="100"/>
  </r>
  <r>
    <s v="Accion_118"/>
    <s v="Publicar en el Sistema Electrónico de Contratación Pública - SECOP el Acto Administrativo de Justificación de la Contratación Directa y los Estudios Previos del Convenio 3 de 2012."/>
    <s v="3.5.1. Hallazgo administrativo con presunta incidencia disciplinaria por no presentar oportunamente las actualizaciones en Portal de Contratación Estatal - SECOP del contrato interadministrativo 3 de 2012."/>
    <x v="1"/>
    <x v="0"/>
    <s v="Camilo Oswaldo Barajas Sierra - pcbaraja1"/>
    <x v="7"/>
    <s v="Ivan Abelardo Sarmiento Galvis - pisarmie1"/>
    <s v="Johana Paola Lamilla Sanchez - cjlamill1"/>
    <d v="2015-10-01T00:00:00"/>
    <x v="34"/>
    <n v="100"/>
  </r>
  <r>
    <s v="Accion_119"/>
    <s v="En la actualidad el Instituto cuenta con el Procedimiento PR-GC-09 – ELABORACIÓN Y SUSCRIPCIÓN DE CONVENIOS Y CONTRATOS INTERADMINISTRATIVOS DE CONTRATACIÓN DIRECTA POR CAUSALES DISTINTAS A LA PRESTACIÓN DE SERVICIOS Y DE APOYO A LA GESTIÓN – 14/08/2014 e Instructivo IN-IN-014 – ELABORACIÓN SUSCRIPCIÓN EJECUCIÓN Y TERMINACIÓN DE CONVENIOS Y CONTRATOS INTERADMINISTRATIVOS -30/12/2013 implementados por el IDU con posterioridad a la estructuración y suscripción del Contrato Interadministrativo N° 03-2012; los cuales se vienen empleando desde su adopción con lo que se considera se minimiza la ocurrencia de este riesgo."/>
    <s v="3.5.2. Hallazgo administrativo con presunta incidencia disciplinaria por la falta de Planeación en la etapa precontractual toda vez que se evidencio la no existencia de los estudios previos."/>
    <x v="1"/>
    <x v="0"/>
    <s v="Camilo Oswaldo Barajas Sierra - pcbaraja1"/>
    <x v="0"/>
    <s v="Edgar Francisco Uribe Ramos - peuriber1"/>
    <s v="Claudia Ximena Moya Hederich - ccmoyahe1"/>
    <d v="2015-10-01T00:00:00"/>
    <x v="35"/>
    <n v="100"/>
  </r>
  <r>
    <s v="Accion_120"/>
    <s v="El Ordenador del Gasto del Contrato o Convenio Interadministrativo designará mediante memorando el supervisor del mismo una vez se sucriba el Contrato o Convenio Administrativo."/>
    <s v="3.5.3. Hallazgo administrativo con presunta incidencia disciplinaria por no nombrar un Supervisor por parte del IDU durante la ejecución del contrato."/>
    <x v="1"/>
    <x v="0"/>
    <s v="Camilo Oswaldo Barajas Sierra - pcbaraja1"/>
    <x v="13"/>
    <s v="Edgar Francisco Uribe Ramos - peuriber1"/>
    <s v="Lina Maria Guzman Gomez - clguzman2"/>
    <d v="2015-10-01T00:00:00"/>
    <x v="35"/>
    <n v="100"/>
  </r>
  <r>
    <s v="Accion_121"/>
    <s v="Mediante oficio se continuará requiriendo a la UAERMV el cumplimiento de las obligaciones contractuales establecidas en la minuta del contrato interadministrativo No. 03-2012 y en los estudios previos en lo referente a las pólizas constituidas en el mismo; igualmente respecto a lo consignado en las notas definidas en el acta de liquidacion."/>
    <s v="3.5.4. Hallazgo administrativo con presunta incidencia disciplinaria por haber efectuado pagos a cargo del valor del contrato para las pólizas de amparo"/>
    <x v="1"/>
    <x v="0"/>
    <s v="Camilo Oswaldo Barajas Sierra - pcbaraja1"/>
    <x v="10"/>
    <s v="Oscar Rodolfo Acevedo Castro (E) - tppoaceved1"/>
    <s v="Laura Patricia Otero Duran - ploterod1"/>
    <d v="2015-10-01T00:00:00"/>
    <x v="35"/>
    <n v="100"/>
  </r>
  <r>
    <s v="Accion_122"/>
    <s v="Mediante oficio se continuará con los requerimientos a la UAERMV en cuanto al cumplimiento de lo allí establecido igualmente respecto a las notas definidas en el acta de liquidación con relación a reitegrar los saldos existentes a favor del IDU"/>
    <s v="3.5.5. Hallazgo administrativo con presunta incidencia disciplinaria por el manejo indebido de la cuenta de ahorros que aperturó la UAERMV, para depositar los dineros exclusivos del convenio."/>
    <x v="1"/>
    <x v="0"/>
    <s v="Camilo Oswaldo Barajas Sierra - pcbaraja1"/>
    <x v="10"/>
    <s v="Oscar Rodolfo Acevedo Castro (E) - tppoaceved1"/>
    <s v="Laura Patricia Otero Duran - ploterod1"/>
    <d v="2015-10-01T00:00:00"/>
    <x v="35"/>
    <n v="100"/>
  </r>
  <r>
    <s v="Accion_123"/>
    <s v="Mediante oficio se continuará con los requerimientos a la UAERMV en cuanto al cumplimiento de lo allí establecido para estos rendimientos financieros e igualmente respecto a las notas definidas en el acta de liquidación con relación a consignar los rendimientos pendientes hasta la fecha efectiva de la devolución de los saldos a favor del IDU"/>
    <s v="3.5.6. Hallazgo administrativo con presunta incidencia disciplinaria por incumplimiento en las consignaciones de los rendimientos financieros al IDU, generados en las cuentas de ahorro aperturadas para la administración del contrato interadministrativo 3"/>
    <x v="1"/>
    <x v="0"/>
    <s v="Camilo Oswaldo Barajas Sierra - pcbaraja1"/>
    <x v="10"/>
    <s v="Oscar Rodolfo Acevedo Castro (E) - tppoaceved1"/>
    <s v="Laura Patricia Otero Duran - ploterod1"/>
    <d v="2015-10-01T00:00:00"/>
    <x v="35"/>
    <n v="100"/>
  </r>
  <r>
    <s v="Accion_124"/>
    <s v="Incluir la fase de liquidación de contrato dentro del ciclo de vida del proyecto con el fin de hacer seguimiento a esta fase a todos los proyectos misionales que ejecuta la entidad."/>
    <s v="3.7.1. Hallazgo administrativo con presunta incidencia disciplinaria, por no liquidar los contratos en el periodo comprendido entre el 1 de enero de 2008 a 31 de diciembre de 2012, toda vez que no se evidencia una actuación oportuna y diligente."/>
    <x v="1"/>
    <x v="0"/>
    <s v="Camilo Oswaldo Barajas Sierra - pcbaraja1"/>
    <x v="0"/>
    <s v="Edgar Francisco Uribe Ramos - peuriber1"/>
    <s v="Pedro Ernesto Guaqueta Paez - cpguaque1"/>
    <d v="2015-10-15T00:00:00"/>
    <x v="20"/>
    <n v="100"/>
  </r>
  <r>
    <s v="Accion_125"/>
    <s v="Tramitar la Firma de las pólizas vigentes del actual programa de seguros."/>
    <s v="3.9.1. Hallazgo administrativo por cuanto las pólizas que amparan el manejo y los responsables de las cajas menores no se encontraron firmadas por el tomador, IDU."/>
    <x v="1"/>
    <x v="0"/>
    <s v="Camilo Oswaldo Barajas Sierra - pcbaraja1"/>
    <x v="22"/>
    <s v="Gloria Patricia Castano Echeverry - pgcastan1"/>
    <s v="Amanda Lucia Buitrago Reyes - cabuitra3"/>
    <d v="2015-10-01T00:00:00"/>
    <x v="34"/>
    <n v="100"/>
  </r>
  <r>
    <s v="Accion_126"/>
    <s v="Diseñar aprobar e implementar una lista de chequeo para verificar el cumplimiento de los requisitos de legalización de las pólizas tomadas por el IDU incluyendo la acción de firma por parte del tomador."/>
    <s v="3.9.1. Hallazgo administrativo por cuanto las pólizas que amparan el manejo y los responsables de las cajas menores no se encontraron firmadas por el tomador, IDU."/>
    <x v="1"/>
    <x v="0"/>
    <s v="Camilo Oswaldo Barajas Sierra - pcbaraja1"/>
    <x v="22"/>
    <s v="Gloria Patricia Castano Echeverry - pgcastan1"/>
    <s v="Amanda Lucia Buitrago Reyes - cabuitra3"/>
    <d v="2015-10-01T00:00:00"/>
    <x v="20"/>
    <n v="100"/>
  </r>
  <r>
    <s v="Accion_127"/>
    <s v="Incluir en la circular de lineamientos para el cierre fiscal de la vigencia 2015 las fechas limites para las siguientes actividades relacionadas con las Cajas Menores: Radicación de solicitudes para gastos por parte de las áreas legalización y consignación de saldos."/>
    <s v="3.9.2. Hallazgo administrativo con presunta incidencia disciplinaria por cuanto en el IDU no se realizó el cierre definitivo de la caja menor de predios durante la vigencia 2014"/>
    <x v="1"/>
    <x v="0"/>
    <s v="Camilo Oswaldo Barajas Sierra - pcbaraja1"/>
    <x v="20"/>
    <s v="Vladimiro Alberto Estrada Moncayo (E) - tppvestrad1"/>
    <s v="Carolina Del Pilar Guarnizo Garcia - ccguarni1"/>
    <d v="2015-01-10T00:00:00"/>
    <x v="34"/>
    <n v="100"/>
  </r>
  <r>
    <s v="Accion_128"/>
    <s v="Cumplir con la legalización y consignación de saldos según las fechas señaladas en la circular de lineamientos para el cierre fiscal de la vigencia 2015"/>
    <s v="3.9.2. Hallazgo administrativo con presunta incidencia disciplinaria por cuanto en el IDU no se realizó el cierre definitivo de la caja menor de predios durante la vigencia 2014"/>
    <x v="1"/>
    <x v="0"/>
    <s v="Camilo Oswaldo Barajas Sierra - pcbaraja1"/>
    <x v="4"/>
    <s v="Maria Del Pilar Grajales Restrepo - pmgrajal1"/>
    <s v="Cristian Camilo Bello Rodriguez - ccbellor1"/>
    <d v="2015-01-10T00:00:00"/>
    <x v="22"/>
    <n v="100"/>
  </r>
  <r>
    <s v="Accion_129"/>
    <s v="Realizar Reinducción en el puesto de trabajo al funcionario encargado del manejo de la Caja Menor."/>
    <s v="3.9.3. Hallazgo administrativo por cuanto se evidenciaron debilidades de control y seguimiento que afecta la confiabilidad de la información contenida en los soportes de algunos los reembolsos."/>
    <x v="1"/>
    <x v="0"/>
    <s v="Camilo Oswaldo Barajas Sierra - pcbaraja1"/>
    <x v="4"/>
    <s v="Maria Del Pilar Grajales Restrepo - pmgrajal1"/>
    <s v="Cristian Camilo Bello Rodriguez - ccbellor1"/>
    <d v="2015-10-01T00:00:00"/>
    <x v="34"/>
    <n v="100"/>
  </r>
  <r>
    <s v="Accion_130"/>
    <s v="Elaboración del modificatorio al contrato 1863 de 2014 implementando la guía de manejo ambiental de proyectos de infraestructura en el área urbana del Distrito Capital"/>
    <s v="3.1.1."/>
    <x v="1"/>
    <x v="0"/>
    <s v="Camilo Oswaldo Barajas Sierra - pcbaraja1"/>
    <x v="10"/>
    <s v="Oscar Rodolfo Acevedo Castro (E) - tppoaceved1"/>
    <s v="Laura Patricia Otero Duran - ploterod1"/>
    <d v="2016-02-16T00:00:00"/>
    <x v="36"/>
    <n v="100"/>
  </r>
  <r>
    <s v="Accion_131"/>
    <s v="Modificar el procedimiento de de Modificación y Suspensión a contratos estatales excepto PSP, ajustando los tiempos y responsables de la ejecución de cada una de las actividades descritas en el Procedimiento."/>
    <s v="3.1.1."/>
    <x v="1"/>
    <x v="0"/>
    <s v="Camilo Oswaldo Barajas Sierra - pcbaraja1"/>
    <x v="7"/>
    <s v="Ivan Abelardo Sarmiento Galvis - pisarmie1"/>
    <s v="Johana Paola Lamilla Sanchez - cjlamill1"/>
    <d v="2016-04-01T00:00:00"/>
    <x v="37"/>
    <n v="100"/>
  </r>
  <r>
    <s v="Accion_132"/>
    <s v="Estandarizar e implementar una (1) lista de chequeo de documentos técnicos mínimos que debe ser anexa junto con los documentos previos al inicio de un proceso de selección."/>
    <s v="3.1.1."/>
    <x v="1"/>
    <x v="0"/>
    <s v="Camilo Oswaldo Barajas Sierra - pcbaraja1"/>
    <x v="19"/>
    <s v="Ferney Baquero Figueredo - pfbaquer1"/>
    <s v="Sayda Yolanda Ochica Vargas - psochica1"/>
    <d v="2016-04-01T00:00:00"/>
    <x v="37"/>
    <n v="100"/>
  </r>
  <r>
    <s v="Accion_133"/>
    <s v="Implementación de un plan de contingencia para superar los posibles atrasos"/>
    <s v="3.1.2."/>
    <x v="1"/>
    <x v="0"/>
    <s v="Camilo Oswaldo Barajas Sierra - pcbaraja1"/>
    <x v="10"/>
    <s v="Oscar Rodolfo Acevedo Castro (E) - tppoaceved1"/>
    <s v="Laura Patricia Otero Duran - ploterod1"/>
    <d v="2016-02-16T00:00:00"/>
    <x v="38"/>
    <n v="100"/>
  </r>
  <r>
    <s v="Accion_134"/>
    <s v="Efectuar el seguimiento al contrato, específicamente al plan de contingencia, requiriendo al contratiata a través de la interventoría y mediante los comités de seguimiento, para el cumplimiento del mismo. En caso de requerirse, adelantar las acciones sancionatorias previstas en el contrato"/>
    <s v="3.1.2."/>
    <x v="1"/>
    <x v="0"/>
    <s v="Camilo Oswaldo Barajas Sierra - pcbaraja1"/>
    <x v="10"/>
    <s v="Oscar Rodolfo Acevedo Castro (E) - tppoaceved1"/>
    <s v="Laura Patricia Otero Duran - ploterod1"/>
    <d v="2016-02-16T00:00:00"/>
    <x v="38"/>
    <n v="100"/>
  </r>
  <r>
    <s v="Accion_135"/>
    <s v="Amortización total del anticipo entregado al contratista"/>
    <s v="3.1.3."/>
    <x v="1"/>
    <x v="0"/>
    <s v="Camilo Oswaldo Barajas Sierra - pcbaraja1"/>
    <x v="10"/>
    <s v="Oscar Rodolfo Acevedo Castro (E) - tppoaceved1"/>
    <s v="Laura Patricia Otero Duran - ploterod1"/>
    <d v="2016-02-16T00:00:00"/>
    <x v="38"/>
    <n v="100"/>
  </r>
  <r>
    <s v="Accion_136"/>
    <s v="Para los contratos que involucren entrega de anticipo al contratista, mediante oficio se solicitará al contratista a través de la interventoría, facturar de forma independiente el valor de consultoría y el valor de las obras."/>
    <s v="3.1.3."/>
    <x v="1"/>
    <x v="0"/>
    <s v="Camilo Oswaldo Barajas Sierra - pcbaraja1"/>
    <x v="10"/>
    <s v="Oscar Rodolfo Acevedo Castro (E) - tppoaceved1"/>
    <s v="Laura Patricia Otero Duran - ploterod1"/>
    <d v="2016-02-16T00:00:00"/>
    <x v="37"/>
    <n v="100"/>
  </r>
  <r>
    <s v="Accion_137"/>
    <s v="Amortización total del anticipo entregado al contratista"/>
    <s v="3.1.4."/>
    <x v="1"/>
    <x v="0"/>
    <s v="Camilo Oswaldo Barajas Sierra - pcbaraja1"/>
    <x v="10"/>
    <s v="Oscar Rodolfo Acevedo Castro (E) - tppoaceved1"/>
    <s v="Laura Patricia Otero Duran - ploterod1"/>
    <d v="2016-02-16T00:00:00"/>
    <x v="38"/>
    <n v="100"/>
  </r>
  <r>
    <s v="Accion_138"/>
    <s v="Socialización a los supervisores y/o coordinadores de contratos de la DTM, los hallazgos efectuados por la Contraloría en relación con el anticipo, y capacitación a dicho respecto."/>
    <s v="3.1.4."/>
    <x v="1"/>
    <x v="0"/>
    <s v="Camilo Oswaldo Barajas Sierra - pcbaraja1"/>
    <x v="10"/>
    <s v="Oscar Rodolfo Acevedo Castro (E) - tppoaceved1"/>
    <s v="Laura Patricia Otero Duran - ploterod1"/>
    <d v="2016-02-16T00:00:00"/>
    <x v="37"/>
    <n v="100"/>
  </r>
  <r>
    <s v="Accion_139"/>
    <s v="La Contraloría señala que ...Según lo anterior, no se aceptan los argumentos planteados y se confirma el hallazgo formulado y se dará el respectivo traslado a la UAERMV., en consecuencia, la observación queda a cargo del UAERMV."/>
    <s v="3.1.5."/>
    <x v="1"/>
    <x v="0"/>
    <s v="Camilo Oswaldo Barajas Sierra - pcbaraja1"/>
    <x v="10"/>
    <s v="Oscar Rodolfo Acevedo Castro (E) - tppoaceved1"/>
    <s v="Laura Patricia Otero Duran - ploterod1"/>
    <d v="2016-02-02T00:00:00"/>
    <x v="39"/>
    <n v="100"/>
  </r>
  <r>
    <s v="Accion_140"/>
    <s v="Proyectar y tramitar acto administrativo, que permita la aclaración de la resolución de adjudicación"/>
    <s v="3.2.1."/>
    <x v="1"/>
    <x v="0"/>
    <s v="Camilo Oswaldo Barajas Sierra - pcbaraja1"/>
    <x v="19"/>
    <s v="Ferney Baquero Figueredo - pfbaquer1"/>
    <s v="Sayda Yolanda Ochica Vargas - psochica1"/>
    <d v="2016-02-16T00:00:00"/>
    <x v="40"/>
    <n v="100"/>
  </r>
  <r>
    <s v="Accion_141"/>
    <s v="Con base en el Acto Administrativo Aclaratorio de la Resolución de Adjudicación, tramitar ajuste en el valor del contrato"/>
    <s v="3.2.1."/>
    <x v="1"/>
    <x v="0"/>
    <s v="Camilo Oswaldo Barajas Sierra - pcbaraja1"/>
    <x v="10"/>
    <s v="Oscar Rodolfo Acevedo Castro (E) - tppoaceved1"/>
    <s v="Laura Patricia Otero Duran - ploterod1"/>
    <d v="2016-02-16T00:00:00"/>
    <x v="41"/>
    <n v="100"/>
  </r>
  <r>
    <s v="Accion_142"/>
    <s v="Fortalecer el mecanismo de control implementado en la DTPS, mediante instrucciones precisas a los profesionales y/o asesores designados, respecto a la revisión previa de los documentos generados en el área"/>
    <s v="3.2.1."/>
    <x v="1"/>
    <x v="0"/>
    <s v="Camilo Oswaldo Barajas Sierra - pcbaraja1"/>
    <x v="19"/>
    <s v="Ferney Baquero Figueredo - pfbaquer1"/>
    <s v="Andrea Johanna Alvarez Tibaduiza - paalvare1"/>
    <d v="2016-02-16T00:00:00"/>
    <x v="37"/>
    <n v="100"/>
  </r>
  <r>
    <s v="Accion_143"/>
    <s v="Modificatorio No. 2 al contrato de obra 1862 de 2014, implementando la guí de manejo ambiental urbana"/>
    <s v="3.2.2."/>
    <x v="1"/>
    <x v="0"/>
    <s v="Camilo Oswaldo Barajas Sierra - pcbaraja1"/>
    <x v="10"/>
    <s v="Oscar Rodolfo Acevedo Castro (E) - tppoaceved1"/>
    <s v="Laura Patricia Otero Duran - ploterod1"/>
    <d v="2016-02-16T00:00:00"/>
    <x v="36"/>
    <n v="100"/>
  </r>
  <r>
    <s v="Accion_144"/>
    <s v="Modificar el procedimiento de de Modificación y Suspensión a contratos estatales excepto PSP, ajustando los tiempos y responsables de la ejecución de cada una de las actividades descritas en el Procedimiento."/>
    <s v="3.2.2."/>
    <x v="1"/>
    <x v="0"/>
    <s v="Camilo Oswaldo Barajas Sierra - pcbaraja1"/>
    <x v="7"/>
    <s v="Ivan Abelardo Sarmiento Galvis - pisarmie1"/>
    <s v="Johana Paola Lamilla Sanchez - cjlamill1"/>
    <d v="2016-04-01T00:00:00"/>
    <x v="37"/>
    <n v="100"/>
  </r>
  <r>
    <s v="Accion_145"/>
    <s v="Estandarizar e implementar una (1) lista de chequeo de documentos técnicos mínimos que debe ser anexa junto con los documentos previos al inicio de un proceso de selección."/>
    <s v="3.2.2."/>
    <x v="1"/>
    <x v="0"/>
    <s v="Camilo Oswaldo Barajas Sierra - pcbaraja1"/>
    <x v="19"/>
    <s v="Ferney Baquero Figueredo - pfbaquer1"/>
    <s v="Sayda Yolanda Ochica Vargas - psochica1"/>
    <d v="2016-04-01T00:00:00"/>
    <x v="37"/>
    <n v="100"/>
  </r>
  <r>
    <s v="Accion_146"/>
    <s v="Reprogramación de las obras objeto del contrato. ( Prórroga No. 1)"/>
    <s v="3.2.3."/>
    <x v="1"/>
    <x v="0"/>
    <s v="Camilo Oswaldo Barajas Sierra - pcbaraja1"/>
    <x v="10"/>
    <s v="Oscar Rodolfo Acevedo Castro (E) - tppoaceved1"/>
    <s v="Laura Patricia Otero Duran - ploterod1"/>
    <d v="2016-02-16T00:00:00"/>
    <x v="41"/>
    <n v="100"/>
  </r>
  <r>
    <s v="Accion_147"/>
    <s v="Efectuar el seguimiento al contrato, específicamente al cronograma de obra, requiriendo al contratiata a través de la interventoría y mediante los comités de seguimiento, para el cumplimiento del mismo. En caso de requerirse, adelantar las acciones sancionatorias previstas en el contrato"/>
    <s v="3.2.3."/>
    <x v="1"/>
    <x v="0"/>
    <s v="Camilo Oswaldo Barajas Sierra - pcbaraja1"/>
    <x v="10"/>
    <s v="Oscar Rodolfo Acevedo Castro (E) - tppoaceved1"/>
    <s v="Laura Patricia Otero Duran - ploterod1"/>
    <d v="2016-02-16T00:00:00"/>
    <x v="37"/>
    <n v="100"/>
  </r>
  <r>
    <s v="Accion_148"/>
    <s v="Actualizar el procedimiento PR-GC-06 Declaratoria de Incumplimiento para la imposición de multa, cláusula penal, caducidad y/o afectación de la garantía única de cumplimiento."/>
    <s v="3.3.1."/>
    <x v="1"/>
    <x v="0"/>
    <s v="Camilo Oswaldo Barajas Sierra - pcbaraja1"/>
    <x v="7"/>
    <s v="Ivan Abelardo Sarmiento Galvis - pisarmie1"/>
    <s v="Johana Paola Lamilla Sanchez - cjlamill1"/>
    <d v="2016-03-01T00:00:00"/>
    <x v="33"/>
    <n v="100"/>
  </r>
  <r>
    <s v="Accion_149"/>
    <s v="Realizar una jornada de capacitación del procedimiento PR-GC-06 Declaratoria de Incumplimiento para la imposición de multa, cláusula penal, caducidad y/o afectación de la garantía única de cumplimiento"/>
    <s v="3.3.1."/>
    <x v="1"/>
    <x v="0"/>
    <s v="Camilo Oswaldo Barajas Sierra - pcbaraja1"/>
    <x v="7"/>
    <s v="Ivan Abelardo Sarmiento Galvis - pisarmie1"/>
    <s v="Johana Paola Lamilla Sanchez - cjlamill1"/>
    <d v="2016-03-01T00:00:00"/>
    <x v="33"/>
    <n v="100"/>
  </r>
  <r>
    <s v="Accion_150"/>
    <s v="Incluir en los anexos técnicos de los documentos del proceso de selección el análisis del nivel del servicio de cada uno de los componentes o tramites requeridos en donde se determinen los plazos estimados para la obtención de los permisos y/o tramites con las empresas Distritales y/o nacionales sin afectar el desarrollo de las obras."/>
    <s v="3.3.2."/>
    <x v="1"/>
    <x v="0"/>
    <s v="Camilo Oswaldo Barajas Sierra - pcbaraja1"/>
    <x v="0"/>
    <s v="Edgar Francisco Uribe Ramos - peuriber1"/>
    <s v="Claudia Ximena Moya Hederich - ccmoyahe1"/>
    <d v="2016-02-04T00:00:00"/>
    <x v="37"/>
    <n v="100"/>
  </r>
  <r>
    <s v="Accion_151"/>
    <s v="Incluir en los anexos técnicos de los documentos del proceso de selección el análisis del nivel del servicio de cada uno de los componentes o tramites requeridos en donde se determinen los plazos estimados para la obtención de los permisos y/o tramites con las empresas Distritales y/o nacionales sin afectar el desarrollo de las obras."/>
    <s v="3.6.1."/>
    <x v="1"/>
    <x v="0"/>
    <s v="Camilo Oswaldo Barajas Sierra - pcbaraja1"/>
    <x v="0"/>
    <s v="Edgar Francisco Uribe Ramos - peuriber1"/>
    <s v="Claudia Ximena Moya Hederich - ccmoyahe1"/>
    <d v="2016-02-04T00:00:00"/>
    <x v="37"/>
    <n v="100"/>
  </r>
  <r>
    <s v="Accion_152"/>
    <s v="Realizar la socialización de la modificación del Manual de interventoría y/o supervisión de contratos- Versión 3, adoptado mediante la Resolución No. 66321 del 18 de Diciembre de 2015, resaltando los tiempos estimados para suscribir el inicio de los contratos"/>
    <s v="3.10.1."/>
    <x v="2"/>
    <x v="0"/>
    <s v="Camilo Oswaldo Barajas Sierra - pcbaraja1"/>
    <x v="0"/>
    <s v="Edgar Francisco Uribe Ramos - peuriber1"/>
    <s v="Pedro Ernesto Guaqueta Paez - cpguaque1"/>
    <d v="2016-02-04T00:00:00"/>
    <x v="33"/>
    <n v="100"/>
  </r>
  <r>
    <s v="Accion_153"/>
    <s v="Implementar una herramienta que permita el seguimiento y control a los tiempos establecidos en el contrato para la suscripción del acta de inicio."/>
    <s v="3.10.1."/>
    <x v="1"/>
    <x v="0"/>
    <s v="Camilo Oswaldo Barajas Sierra - pcbaraja1"/>
    <x v="7"/>
    <s v="Ivan Abelardo Sarmiento Galvis - pisarmie1"/>
    <s v="Johana Paola Lamilla Sanchez - cjlamill1"/>
    <d v="2016-03-01T00:00:00"/>
    <x v="33"/>
    <n v="100"/>
  </r>
  <r>
    <s v="Accion_154"/>
    <s v="1. Reiterar contenido de procedimiento PR-GC-02 LICITACION PUBLICA, respecto al control por parte del generador documental de las publicaciones efectuadas."/>
    <s v="3.10.2"/>
    <x v="1"/>
    <x v="0"/>
    <s v="Camilo Oswaldo Barajas Sierra - pcbaraja1"/>
    <x v="19"/>
    <s v="Ferney Baquero Figueredo - pfbaquer1"/>
    <s v="Andrea Johanna Alvarez Tibaduiza - paalvare1"/>
    <d v="2016-02-02T00:00:00"/>
    <x v="37"/>
    <n v="100"/>
  </r>
  <r>
    <s v="Accion_155"/>
    <s v="Incluir en los anexos técnicos de los documentos del proceso de selección el análisis del nivel del servicio de cada uno de los componentes o tramites requeridos en donde se determinen los plazos estimados para la obtención de los permisos y/o tramites con las empresas Distritales y/o nacionales sin afectar el desarrollo de las obras."/>
    <s v="3.11.1"/>
    <x v="1"/>
    <x v="0"/>
    <s v="Camilo Oswaldo Barajas Sierra - pcbaraja1"/>
    <x v="0"/>
    <s v="Edgar Francisco Uribe Ramos - peuriber1"/>
    <s v="Claudia Ximena Moya Hederich - ccmoyahe1"/>
    <d v="2016-02-04T00:00:00"/>
    <x v="37"/>
    <n v="100"/>
  </r>
  <r>
    <s v="Accion_156"/>
    <s v="Incluir en los anexos técnicos de los documentos del proceso de selección el análisis del nivel del servicio de cada uno de los componentes o tramites requeridos en donde se determinen los plazos estimados para la obtención de los permisos y/o tramites con las empresas Distritales y/o nacionales sin afectar el desarrollo de las obras."/>
    <s v="3.12.1."/>
    <x v="1"/>
    <x v="0"/>
    <s v="Camilo Oswaldo Barajas Sierra - pcbaraja1"/>
    <x v="0"/>
    <s v="Edgar Francisco Uribe Ramos - peuriber1"/>
    <s v="Claudia Ximena Moya Hederich - ccmoyahe1"/>
    <d v="2016-02-04T00:00:00"/>
    <x v="37"/>
    <n v="100"/>
  </r>
  <r>
    <s v="Accion_157"/>
    <s v="Evidenciar semestralmente en los proyectos que se contratan en la entidad, el inventario de redes de servicios públicos domiciliarios previo al inicio de la obra."/>
    <s v="3.12.2."/>
    <x v="1"/>
    <x v="0"/>
    <s v="Camilo Oswaldo Barajas Sierra - pcbaraja1"/>
    <x v="6"/>
    <s v="William Orlando Luzardo Triana - pwluzard1"/>
    <s v="Imelda Bernal Raquira - cibernal1"/>
    <d v="2016-02-04T00:00:00"/>
    <x v="37"/>
    <n v="100"/>
  </r>
  <r>
    <s v="Accion_158"/>
    <s v="Reportar el avance del proceso administrativo sancionatorio al que haya lugar en el marco del contrato IDU-1347-2014 a través del informe mensual de seguimiento a Proyectos formato FO-SP-173."/>
    <s v="3.12.3"/>
    <x v="1"/>
    <x v="0"/>
    <s v="Camilo Oswaldo Barajas Sierra - pcbaraja1"/>
    <x v="1"/>
    <s v="Cesar Augusto Reyes Riano (e) - tppcreyesr1"/>
    <s v="Habib Leonardo Mejia Rivera - chmejiar1"/>
    <d v="2016-02-04T00:00:00"/>
    <x v="37"/>
    <n v="100"/>
  </r>
  <r>
    <s v="Accion_159"/>
    <s v="Estandarizar e implementar en el sistema de Gestión de Calidad de la entidad en el Proceso Gestión Contractual un formato denominado Lista de Chequeo de verificación documental, para modificación y/o aclaración a contratos derivados de procesos de selección, que contenga la trazabilidad de la información del contrato objeto de modificación y/o aclaración desde la etapa precontractual hasta la contractual, entre las cuales se encontrará la fecha de suscripción de cada modificación y/o aclaración."/>
    <s v="3.13.1"/>
    <x v="1"/>
    <x v="0"/>
    <s v="Camilo Oswaldo Barajas Sierra - pcbaraja1"/>
    <x v="7"/>
    <s v="Ivan Abelardo Sarmiento Galvis - pisarmie1"/>
    <s v="Johana Paola Lamilla Sanchez - cjlamill1"/>
    <d v="2016-03-01T00:00:00"/>
    <x v="37"/>
    <n v="100"/>
  </r>
  <r>
    <s v="Accion_160"/>
    <s v="Realizar la socialización de la modificación del Manual de interventoría y/o supervisión de contratos- Versión 3, adoptado mediante la Resolución No. 66321 del 18 de Diciembre de 2015, resaltando los tiempos estimados para suscribir el inicio de los contratos"/>
    <s v="3.13.1"/>
    <x v="2"/>
    <x v="0"/>
    <s v="Camilo Oswaldo Barajas Sierra - pcbaraja1"/>
    <x v="0"/>
    <s v="Edgar Francisco Uribe Ramos - peuriber1"/>
    <s v="Pedro Ernesto Guaqueta Paez - cpguaque1"/>
    <d v="2016-02-04T00:00:00"/>
    <x v="33"/>
    <n v="100"/>
  </r>
  <r>
    <s v="Accion_161"/>
    <s v="Proyectar y tramitar acto administrativo, que permita la aclaración de la resolución de adjudicación"/>
    <s v="3.13.2."/>
    <x v="1"/>
    <x v="0"/>
    <s v="Camilo Oswaldo Barajas Sierra - pcbaraja1"/>
    <x v="19"/>
    <s v="Ferney Baquero Figueredo - pfbaquer1"/>
    <s v="Andrea Johanna Alvarez Tibaduiza - paalvare1"/>
    <d v="2016-02-02T00:00:00"/>
    <x v="40"/>
    <n v="100"/>
  </r>
  <r>
    <s v="Accion_162"/>
    <s v="Con base en la aclaración de la Resolución de adjudicación, tramitar ajuste del contrato IDU-1346-2014"/>
    <s v="3.13.2."/>
    <x v="1"/>
    <x v="0"/>
    <s v="Camilo Oswaldo Barajas Sierra - pcbaraja1"/>
    <x v="1"/>
    <s v="Cesar Augusto Reyes Riano (e) - tppcreyesr1"/>
    <s v="Habib Leonardo Mejia Rivera - chmejiar1"/>
    <d v="2016-02-16T00:00:00"/>
    <x v="37"/>
    <n v="100"/>
  </r>
  <r>
    <s v="Accion_163"/>
    <s v="Fortalecer el mecanismo de control implementado en la DTPS, mediante instrucciones precisas a los profesionales y/o asesores designados, respecto a la revisión previa de los documentos generados en el área"/>
    <s v="3.13.2."/>
    <x v="1"/>
    <x v="0"/>
    <s v="Camilo Oswaldo Barajas Sierra - pcbaraja1"/>
    <x v="19"/>
    <s v="Ferney Baquero Figueredo - pfbaquer1"/>
    <s v="Andrea Johanna Alvarez Tibaduiza - paalvare1"/>
    <d v="2016-02-02T00:00:00"/>
    <x v="37"/>
    <n v="100"/>
  </r>
  <r>
    <s v="Accion_164"/>
    <s v="Realizar la socialización de la modificación del Manual de interventoría y/o supervisión de contratos- Versión 3, adoptado mediante la Resolución No. 66321 del 18 de Diciembre de 2015, resaltando las responsabilidades de la Supervisión IDU, en cuanto a la información consignada en los informes mensuales."/>
    <s v="3.13.6."/>
    <x v="1"/>
    <x v="0"/>
    <s v="Camilo Oswaldo Barajas Sierra - pcbaraja1"/>
    <x v="0"/>
    <s v="Edgar Francisco Uribe Ramos - peuriber1"/>
    <s v="Pedro Ernesto Guaqueta Paez - cpguaque1"/>
    <d v="2016-02-04T00:00:00"/>
    <x v="33"/>
    <n v="100"/>
  </r>
  <r>
    <s v="Accion_165"/>
    <s v="Fortalecer la etapa previa al inicio de la consultoria dando cumplimiento a lo establecido en el Formato FO-FP-01 &quot; Productos de estudios de Prefactibilidad - Lista de Chequeo&quot; (Esta lista de chequeo no se habia adoptado en el momento deformulacion del proyecto objeto del contrato IDU-1877-2014) o en el formato FOFP02-Productos -Estudio Factibilidad Lista Chequeo. Según el estado de maduración del proyecto. Documentar con los anexos técnicos respectivos del proyecto."/>
    <s v="3.15.1"/>
    <x v="1"/>
    <x v="0"/>
    <s v="Camilo Oswaldo Barajas Sierra - pcbaraja1"/>
    <x v="6"/>
    <s v="William Orlando Luzardo Triana - pwluzard1"/>
    <s v="Gloria Yaneth Arevalo - pgareval1"/>
    <d v="2016-02-04T00:00:00"/>
    <x v="37"/>
    <n v="100"/>
  </r>
  <r>
    <s v="Accion_166"/>
    <s v="Realizar la socialización de la modificación del Manual de interventoría y/o supervisión de contratos- Versión 3, adoptado mediante la Resolución No. 66321 del 18 de Diciembre de 2015, resaltando las responsabilidades de la Supervisión IDU, en cuanto al seguimiento a las polizas de los contratos."/>
    <s v="3.18.1"/>
    <x v="1"/>
    <x v="0"/>
    <s v="Camilo Oswaldo Barajas Sierra - pcbaraja1"/>
    <x v="0"/>
    <s v="Edgar Francisco Uribe Ramos - peuriber1"/>
    <s v="Pedro Ernesto Guaqueta Paez - cpguaque1"/>
    <d v="2016-02-04T00:00:00"/>
    <x v="33"/>
    <n v="100"/>
  </r>
  <r>
    <s v="Accion_167"/>
    <s v="Modificar el procedimiento de Modificación y Suspensión a contratos estatales excepto PSP, ajustando los tiempos y responsables de la ejecución de cada una de las actividades descritas en el Procedimiento."/>
    <s v="3.18.1"/>
    <x v="1"/>
    <x v="0"/>
    <s v="Camilo Oswaldo Barajas Sierra - pcbaraja1"/>
    <x v="7"/>
    <s v="Ivan Abelardo Sarmiento Galvis - pisarmie1"/>
    <s v="Johana Paola Lamilla Sanchez - cjlamill1"/>
    <d v="2016-03-01T00:00:00"/>
    <x v="37"/>
    <n v="100"/>
  </r>
  <r>
    <s v="Accion_168"/>
    <s v="Informar Semanalmente a las áreas técnicas el estado de las garantías de los contratos nuevos y modificaciones a través del Sistema de Gestión documental ORFEO."/>
    <s v="3.18.1"/>
    <x v="0"/>
    <x v="0"/>
    <s v="Camilo Oswaldo Barajas Sierra - pcbaraja1"/>
    <x v="7"/>
    <s v="Ivan Abelardo Sarmiento Galvis - pisarmie1"/>
    <s v="Johana Paola Lamilla Sanchez - cjlamill1"/>
    <d v="2016-03-01T00:00:00"/>
    <x v="37"/>
    <n v="100"/>
  </r>
  <r>
    <s v="Accion_169"/>
    <s v="Incluir en los anexos técnicos de los documentos del proceso de selección el análisis del nivel del servicio de cada uno de los componentes o tramites requeridos en donde se determinen los plazos estimados para la obtención de los permisos y/o tramites con las empresas Distritales y/o nacionales sin afectar el desarrollo de las obras."/>
    <s v="3.19.1."/>
    <x v="1"/>
    <x v="0"/>
    <s v="Camilo Oswaldo Barajas Sierra - pcbaraja1"/>
    <x v="0"/>
    <s v="Edgar Francisco Uribe Ramos - peuriber1"/>
    <s v="Claudia Ximena Moya Hederich - ccmoyahe1"/>
    <d v="2016-02-04T00:00:00"/>
    <x v="37"/>
    <n v="100"/>
  </r>
  <r>
    <s v="Accion_170"/>
    <s v="Evidenciar semestralmente en los proyectos que se contratan en la entidad, el inventario de redes de servicios públicos domiciliarios previo al inicio de la obra."/>
    <s v="3.19.2."/>
    <x v="1"/>
    <x v="0"/>
    <s v="Camilo Oswaldo Barajas Sierra - pcbaraja1"/>
    <x v="6"/>
    <s v="William Orlando Luzardo Triana - pwluzard1"/>
    <s v="Imelda Bernal Raquira - cibernal1"/>
    <d v="2016-02-04T00:00:00"/>
    <x v="37"/>
    <n v="100"/>
  </r>
  <r>
    <s v="Accion_171"/>
    <s v="Reportar el avance del proceso administrativo sancionatorio al que haya lugar en el marco del contrato IDU-1843-2014 a través del informe mensual de seguimiento a Proyectos formato FO-SP-173."/>
    <s v="3.19.3."/>
    <x v="1"/>
    <x v="0"/>
    <s v="Camilo Oswaldo Barajas Sierra - pcbaraja1"/>
    <x v="23"/>
    <s v="Yeniffer Lizeth Guevara Mejia - tppjguevar1"/>
    <s v="Sandra Vivian Salazar Rodriguez - cssalaza1"/>
    <d v="2016-02-04T00:00:00"/>
    <x v="37"/>
    <n v="100"/>
  </r>
  <r>
    <s v="Accion_172"/>
    <s v="Incluir en los anexos técnicos de los documentos del proceso de selección el análisis del nivel del servicio de cada uno de los componentes o tramites requeridos en donde se determinen los plazos estimados para la obtención de los permisos y/o tramites con las empresas Distritales y/o nacionales sin afectar el desarrollo de las obras."/>
    <s v="3.19.4."/>
    <x v="1"/>
    <x v="0"/>
    <s v="Camilo Oswaldo Barajas Sierra - pcbaraja1"/>
    <x v="0"/>
    <s v="Edgar Francisco Uribe Ramos - peuriber1"/>
    <s v="Claudia Ximena Moya Hederich - ccmoyahe1"/>
    <d v="2016-02-04T00:00:00"/>
    <x v="37"/>
    <n v="100"/>
  </r>
  <r>
    <s v="Accion_173"/>
    <s v="Realizar la socialización de la modificación del Manual de interventoría y/o supervisión de contratos- Versión 3, adoptado mediante la Resolución No. 66321 del 18 de Diciembre de 2015, en cuanto a la consignación de los rendimientos financieros del anticipo de los contratos."/>
    <s v="3.20.1."/>
    <x v="1"/>
    <x v="0"/>
    <s v="Camilo Oswaldo Barajas Sierra - pcbaraja1"/>
    <x v="0"/>
    <s v="Edgar Francisco Uribe Ramos - peuriber1"/>
    <s v="Claudia Ximena Moya Hederich - ccmoyahe1"/>
    <d v="2016-02-04T00:00:00"/>
    <x v="33"/>
    <n v="100"/>
  </r>
  <r>
    <s v="Accion_174"/>
    <s v="Capacitar al equipode trabajo de la STRH y al equipo directivo sobre los procedimientos de admnistración del talento humano relacionados con las diferentes situaciones administrativas"/>
    <s v="4.1.1.1."/>
    <x v="1"/>
    <x v="0"/>
    <s v="Camilo Oswaldo Barajas Sierra - pcbaraja1"/>
    <x v="24"/>
    <s v="Claudia Amparo Mojica Cardona - pcmojica1"/>
    <s v="Jorge Enrique Sepulveda Afanador - pjsepulv1"/>
    <d v="2016-04-01T00:00:00"/>
    <x v="37"/>
    <n v="100"/>
  </r>
  <r>
    <s v="Accion_175"/>
    <s v="Introducir controles en los procedimientos de ingreso, traslado, encargo y retiro"/>
    <s v="4.1.1.1."/>
    <x v="1"/>
    <x v="0"/>
    <s v="Camilo Oswaldo Barajas Sierra - pcbaraja1"/>
    <x v="24"/>
    <s v="Claudia Amparo Mojica Cardona - pcmojica1"/>
    <s v="Jorge Enrique Sepulveda Afanador - pjsepulv1"/>
    <d v="2016-04-01T00:00:00"/>
    <x v="42"/>
    <n v="100"/>
  </r>
  <r>
    <s v="Accion_176"/>
    <s v="Hacer efectivo de manera inmediata el fallo disciplinario una vez ejecutoriado"/>
    <s v="4.1.1.1."/>
    <x v="1"/>
    <x v="0"/>
    <s v="Camilo Oswaldo Barajas Sierra - pcbaraja1"/>
    <x v="24"/>
    <s v="Claudia Amparo Mojica Cardona - pcmojica1"/>
    <s v="Jorge Enrique Sepulveda Afanador - pjsepulv1"/>
    <d v="2016-02-15T00:00:00"/>
    <x v="37"/>
    <n v="100"/>
  </r>
  <r>
    <s v="Accion_177"/>
    <s v="Continuacion de los procesos judiciales de expropiacion. seguimiento de la investigacion penal"/>
    <s v="4.1.2.1."/>
    <x v="1"/>
    <x v="0"/>
    <s v="Camilo Oswaldo Barajas Sierra - pcbaraja1"/>
    <x v="4"/>
    <s v="Maria Del Pilar Grajales Restrepo - pmgrajal1"/>
    <s v="Gemma Edith Lozano Ramirez - cglozano2"/>
    <d v="2016-02-03T00:00:00"/>
    <x v="37"/>
    <n v="100"/>
  </r>
  <r>
    <s v="Accion_178"/>
    <s v="Incluir en el programa de inducción y reinducción, las temáticas que permitan la divulgación del Manual de Derechos Petición y el Manual de Gestión Documental."/>
    <s v="4.1.2.4."/>
    <x v="1"/>
    <x v="0"/>
    <s v="Camilo Oswaldo Barajas Sierra - pcbaraja1"/>
    <x v="24"/>
    <s v="Claudia Amparo Mojica Cardona - pcmojica1"/>
    <s v="Jorge Enrique Sepulveda Afanador - pjsepulv1"/>
    <d v="2016-03-01T00:00:00"/>
    <x v="37"/>
    <n v="100"/>
  </r>
  <r>
    <s v="Accion_355"/>
    <s v="Reformular las acciones no cerradas por el ente de control."/>
    <s v="2.2.2.1."/>
    <x v="1"/>
    <x v="0"/>
    <s v="Camilo Oswaldo Barajas Sierra - pcbaraja1"/>
    <x v="18"/>
    <s v="Ismael Martinez Guerrero - pimartin1"/>
    <s v="Luz Marina Diaz Ramirez - cldiazra1"/>
    <d v="2016-07-01T00:00:00"/>
    <x v="43"/>
    <n v="100"/>
  </r>
  <r>
    <s v="Accion_356"/>
    <s v="Suscribir un convenio con el fin de establecer un acuerdo de cooperación entre EL IDU y CODENSA tendiente a la identificación, protección, traslado o reubicación de las Redes de CODENSA que resulten afectadas con ocasión de la ejecución de proyectos de Infraestructura."/>
    <s v="2.2.3.3.2."/>
    <x v="1"/>
    <x v="0"/>
    <s v="Camilo Oswaldo Barajas Sierra - pcbaraja1"/>
    <x v="0"/>
    <s v="Edgar Francisco Uribe Ramos - peuriber1"/>
    <s v="Claudia Ximena Moya Hederich - ccmoyahe1"/>
    <d v="2016-07-01T00:00:00"/>
    <x v="44"/>
    <n v="100"/>
  </r>
  <r>
    <s v="Accion_357"/>
    <s v="Estudiar las posibles alternativas dentro de las normas de construcción y urbanismo, una vez definida la alternativa se realizarán los procesos de contratación de obra e interventoría correspondientes."/>
    <s v="2.2.3.7.1."/>
    <x v="0"/>
    <x v="0"/>
    <s v="Camilo Oswaldo Barajas Sierra - pcbaraja1"/>
    <x v="0"/>
    <s v="Edgar Francisco Uribe Ramos - peuriber1"/>
    <s v="Claudia Ximena Moya Hederich - ccmoyahe1"/>
    <d v="2016-07-01T00:00:00"/>
    <x v="44"/>
    <n v="100"/>
  </r>
  <r>
    <s v="Accion_358"/>
    <s v="Realizar mesas de trabajo con los responsables de las acciones, para monitorear su eficacia"/>
    <s v="2.2.2.2."/>
    <x v="1"/>
    <x v="0"/>
    <s v="Camilo Oswaldo Barajas Sierra - pcbaraja1"/>
    <x v="13"/>
    <s v="Edgar Francisco Uribe Ramos - peuriber1"/>
    <s v="Tulia Eugenia Mendez Reyes - ctmendez1"/>
    <d v="2016-07-01T00:00:00"/>
    <x v="44"/>
    <n v="100"/>
  </r>
  <r>
    <s v="Accion_359"/>
    <s v="Mejorar la metodología de acompañamiento a los equipos de formulación de planes de mejoramiento"/>
    <s v="2.2.2.2."/>
    <x v="1"/>
    <x v="0"/>
    <s v="Camilo Oswaldo Barajas Sierra - pcbaraja1"/>
    <x v="18"/>
    <s v="Ismael Martinez Guerrero - pimartin1"/>
    <s v="Luz Marina Diaz Ramirez - cldiazra1"/>
    <d v="2016-07-01T00:00:00"/>
    <x v="45"/>
    <n v="100"/>
  </r>
  <r>
    <s v="Accion_360"/>
    <s v="Enviar oficio a las interventorías de los contratos en ejecución acerca de la necesidad de controlar que el reintegro de los rendimientos se realice de manera mensual."/>
    <s v="2.2.3.1.1."/>
    <x v="1"/>
    <x v="0"/>
    <s v="Camilo Oswaldo Barajas Sierra - pcbaraja1"/>
    <x v="1"/>
    <s v="Cesar Augusto Reyes Riano (e) - tppcreyesr1"/>
    <s v="Habib Leonardo Mejia Rivera - chmejiar1"/>
    <d v="2016-07-01T00:00:00"/>
    <x v="37"/>
    <n v="100"/>
  </r>
  <r>
    <s v="Accion_361"/>
    <s v="Modificación del procedimiento de Modificaciones contractuales ajustando los controles a cada una de las actividades descritas en el mismo. Socialización de los cambios a las áreas del IDU."/>
    <s v="2.2.3.2.1"/>
    <x v="1"/>
    <x v="0"/>
    <s v="Camilo Oswaldo Barajas Sierra - pcbaraja1"/>
    <x v="7"/>
    <s v="Ivan Abelardo Sarmiento Galvis - pisarmie1"/>
    <s v="Johana Paola Lamilla Sanchez - cjlamill1"/>
    <d v="2016-07-01T00:00:00"/>
    <x v="44"/>
    <n v="100"/>
  </r>
  <r>
    <s v="Accion_362"/>
    <s v="Crear una matriz de generación de alertas que permita identificar la radicación en tiempo de los informes"/>
    <s v="2.2.3.2.2."/>
    <x v="1"/>
    <x v="0"/>
    <s v="Camilo Oswaldo Barajas Sierra - pcbaraja1"/>
    <x v="1"/>
    <s v="Cesar Augusto Reyes Riano (e) - tppcreyesr1"/>
    <s v="Habib Leonardo Mejia Rivera - chmejiar1"/>
    <d v="2016-07-01T00:00:00"/>
    <x v="44"/>
    <n v="100"/>
  </r>
  <r>
    <s v="Accion_363"/>
    <s v="Realizar el seguimiento a la matriz de generación de alertas."/>
    <s v="2.2.3.2.2."/>
    <x v="1"/>
    <x v="0"/>
    <s v="Camilo Oswaldo Barajas Sierra - pcbaraja1"/>
    <x v="1"/>
    <s v="Cesar Augusto Reyes Riano (e) - tppcreyesr1"/>
    <s v="Habib Leonardo Mejia Rivera - chmejiar1"/>
    <d v="2016-07-01T00:00:00"/>
    <x v="44"/>
    <n v="100"/>
  </r>
  <r>
    <s v="Accion_364"/>
    <s v="Dar aplicación a la normatividad vigente en lo referente al pacto y pago de obligaciones en moneda extranjera en los contratos suscritos por el IDU."/>
    <s v="2.2.3.3.1."/>
    <x v="0"/>
    <x v="0"/>
    <s v="Camilo Oswaldo Barajas Sierra - pcbaraja1"/>
    <x v="19"/>
    <s v="Ferney Baquero Figueredo - pfbaquer1"/>
    <s v="Sayda Yolanda Ochica Vargas - psochica1"/>
    <d v="2016-07-01T00:00:00"/>
    <x v="44"/>
    <n v="0"/>
  </r>
  <r>
    <s v="Accion_365"/>
    <s v="Elaborar comunicación dirigida a la Secretaría Distrital de Hacienda, para que se pronuncie sobre la obligatoriedad del Instituto de Desarrollo Urbano y de Transmilenio de gestionar o propiciar el recaudo o recaudar el 2% de las estampillas distritales para los pagos efectuados con cargo al contrato de obra No. 1630 de 2015, suscrito en desarrollo del Convenio 20 de 2001 IDU-TRANSMILENIO."/>
    <s v="2.2.3.3.3."/>
    <x v="1"/>
    <x v="0"/>
    <s v="Camilo Oswaldo Barajas Sierra - pcbaraja1"/>
    <x v="12"/>
    <s v="Vladimiro Alberto Estrada Moncayo - pvestrad1"/>
    <s v="Claudia Amparo Montes Carranza - ccmontes1"/>
    <d v="2016-07-15T00:00:00"/>
    <x v="35"/>
    <n v="100"/>
  </r>
  <r>
    <s v="Accion_366"/>
    <s v="Elaborar comunicación dirigida a la Secretaría Distrital de Hacienda, para que se pronuncie sobre la obligatoriedad del Instituto de Desarrollo Urbano y de Transmilenio de gestionar o propiciar el recaudo o recaudar el 2% de las estampillas distritales para los pagos efectuados con cargo al contrato de interventoría No. 1653 de 2015, suscrito en desarrollo del Convenio 20 de 2001 IDU-TRANSMILENIO ."/>
    <s v="2.2.3.4.1."/>
    <x v="1"/>
    <x v="0"/>
    <s v="Camilo Oswaldo Barajas Sierra - pcbaraja1"/>
    <x v="12"/>
    <s v="Vladimiro Alberto Estrada Moncayo - pvestrad1"/>
    <s v="Claudia Amparo Montes Carranza - ccmontes1"/>
    <d v="2016-07-15T00:00:00"/>
    <x v="35"/>
    <n v="100"/>
  </r>
  <r>
    <s v="Accion_367"/>
    <s v="Aclarar la resolución de adjudicación 54149 de 2015, en lo referente a el cuadro que discrimina el valor del contrato."/>
    <s v="2.2.3.4.2."/>
    <x v="1"/>
    <x v="0"/>
    <s v="Camilo Oswaldo Barajas Sierra - pcbaraja1"/>
    <x v="19"/>
    <s v="Ferney Baquero Figueredo - pfbaquer1"/>
    <s v="Sayda Yolanda Ochica Vargas - psochica1"/>
    <d v="2016-07-01T00:00:00"/>
    <x v="37"/>
    <n v="100"/>
  </r>
  <r>
    <s v="Accion_368"/>
    <s v="Modificar el contrato en lo referente al cuadro que discrimina el valor del contrato."/>
    <s v="2.2.3.4.2."/>
    <x v="1"/>
    <x v="0"/>
    <s v="Camilo Oswaldo Barajas Sierra - pcbaraja1"/>
    <x v="7"/>
    <s v="Ivan Abelardo Sarmiento Galvis - pisarmie1"/>
    <s v="Johana Paola Lamilla Sanchez - cjlamill1"/>
    <d v="2016-07-01T00:00:00"/>
    <x v="37"/>
    <n v="100"/>
  </r>
  <r>
    <s v="Accion_369"/>
    <s v="Excluir el puente de la Vereda Verjón Bajo de la meta física del Contrato de Obra 1667 de 2015"/>
    <s v="2.2.3.5.1."/>
    <x v="1"/>
    <x v="0"/>
    <s v="Camilo Oswaldo Barajas Sierra - pcbaraja1"/>
    <x v="10"/>
    <s v="Oscar Rodolfo Acevedo Castro (E) - tppoaceved1"/>
    <s v="Laura Patricia Otero Duran - ploterod1"/>
    <d v="2016-07-01T00:00:00"/>
    <x v="44"/>
    <n v="100"/>
  </r>
  <r>
    <s v="Accion_370"/>
    <s v="Emitir instrucción jurídica en la cual se establezcan los lineamientos respecto del alcance del objeto contractual y sus efectos en relación con las modificaciones."/>
    <s v="2.2.3.5.1."/>
    <x v="1"/>
    <x v="0"/>
    <s v="Camilo Oswaldo Barajas Sierra - pcbaraja1"/>
    <x v="7"/>
    <s v="Ivan Abelardo Sarmiento Galvis - pisarmie1"/>
    <s v="Johana Paola Lamilla Sanchez - cjlamill1"/>
    <d v="2016-07-01T00:00:00"/>
    <x v="44"/>
    <n v="100"/>
  </r>
  <r>
    <s v="Accion_371"/>
    <s v="Realizar la coordinación interinstitucional previa a la priorización de los puentes que se encuentren en los límites del Distrito"/>
    <s v="2.2.3.5.2."/>
    <x v="1"/>
    <x v="0"/>
    <s v="Camilo Oswaldo Barajas Sierra - pcbaraja1"/>
    <x v="10"/>
    <s v="Oscar Rodolfo Acevedo Castro (E) - tppoaceved1"/>
    <s v="Laura Patricia Otero Duran - ploterod1"/>
    <d v="2016-07-01T00:00:00"/>
    <x v="46"/>
    <n v="100"/>
  </r>
  <r>
    <s v="Accion_372"/>
    <s v="Incluir en los procesos de selección el apéndice de Elaboración y control de cronogramas de infraestructura (cronograma de Hitos)"/>
    <s v="2.2.3.8.1."/>
    <x v="1"/>
    <x v="0"/>
    <s v="Camilo Oswaldo Barajas Sierra - pcbaraja1"/>
    <x v="0"/>
    <s v="Edgar Francisco Uribe Ramos - peuriber1"/>
    <s v="Claudia Ximena Moya Hederich - ccmoyahe1"/>
    <d v="2016-07-01T00:00:00"/>
    <x v="44"/>
    <n v="100"/>
  </r>
  <r>
    <s v="Accion_373"/>
    <s v="Realizar la revisión de los modelos de pliegos y minutas tipo a fin de establecer los ajustes para que los contratos inicien en tiempo."/>
    <s v="2.2.3.9.1."/>
    <x v="0"/>
    <x v="0"/>
    <s v="Camilo Oswaldo Barajas Sierra - pcbaraja1"/>
    <x v="19"/>
    <s v="Ferney Baquero Figueredo - pfbaquer1"/>
    <s v="Sayda Yolanda Ochica Vargas - psochica1"/>
    <d v="2016-07-01T00:00:00"/>
    <x v="44"/>
    <n v="100"/>
  </r>
  <r>
    <s v="Accion_374"/>
    <s v="Dar cumplimiento a la normatividad en la materia verificando que las minutas tengan incluidas las garantías correspondientes de acuerdo con la normatividad aplicable."/>
    <s v="2.2.3.11.1."/>
    <x v="0"/>
    <x v="0"/>
    <s v="Camilo Oswaldo Barajas Sierra - pcbaraja1"/>
    <x v="7"/>
    <s v="Ivan Abelardo Sarmiento Galvis - pisarmie1"/>
    <s v="Johana Paola Lamilla Sanchez - cjlamill1"/>
    <d v="2016-07-01T00:00:00"/>
    <x v="47"/>
    <n v="100"/>
  </r>
  <r>
    <s v="Accion_375"/>
    <s v="Realizar el seguimiento a la Guia GUDP01 &quot;Alcance Entregables Etapa de Diseño&quot; del 28 de diciembre de 2015."/>
    <s v="2.2.3.12.1."/>
    <x v="1"/>
    <x v="0"/>
    <s v="Camilo Oswaldo Barajas Sierra - pcbaraja1"/>
    <x v="1"/>
    <s v="Cesar Augusto Reyes Riano (e) - tppcreyesr1"/>
    <s v="Habib Leonardo Mejia Rivera - chmejiar1"/>
    <d v="2016-07-01T00:00:00"/>
    <x v="44"/>
    <n v="100"/>
  </r>
  <r>
    <s v="Accion_376"/>
    <s v="Realizar mesas de trabajo con la SDM con el fin de agilizar los tramites y aprobaciones de los PMT´S y diseños de Semaforización y señalización."/>
    <s v="2.2.3.13.1."/>
    <x v="1"/>
    <x v="0"/>
    <s v="Camilo Oswaldo Barajas Sierra - pcbaraja1"/>
    <x v="0"/>
    <s v="Edgar Francisco Uribe Ramos - peuriber1"/>
    <s v="Claudia Ximena Moya Hederich - ccmoyahe1"/>
    <d v="2016-07-01T00:00:00"/>
    <x v="44"/>
    <n v="100"/>
  </r>
  <r>
    <s v="Accion_377"/>
    <s v="Adoptar la Guia de Elaboración y Seguimiento a cronogramas de obras"/>
    <s v="2.2.3.13.1."/>
    <x v="1"/>
    <x v="0"/>
    <s v="Camilo Oswaldo Barajas Sierra - pcbaraja1"/>
    <x v="0"/>
    <s v="Edgar Francisco Uribe Ramos - peuriber1"/>
    <s v="Claudia Ximena Moya Hederich - ccmoyahe1"/>
    <d v="2016-07-01T00:00:00"/>
    <x v="44"/>
    <n v="100"/>
  </r>
  <r>
    <s v="Accion_378"/>
    <s v="Crear una matriz de generación de alertas que permita identificar la radicación en tiempo de los informes"/>
    <s v="2.2.3.14.1."/>
    <x v="1"/>
    <x v="0"/>
    <s v="Camilo Oswaldo Barajas Sierra - pcbaraja1"/>
    <x v="1"/>
    <s v="Cesar Augusto Reyes Riano (e) - tppcreyesr1"/>
    <s v="Habib Leonardo Mejia Rivera - chmejiar1"/>
    <d v="2016-07-01T00:00:00"/>
    <x v="44"/>
    <n v="100"/>
  </r>
  <r>
    <s v="Accion_379"/>
    <s v="Realizar el seguimiento a la matriz de generación de alertas."/>
    <s v="2.2.3.14.1."/>
    <x v="1"/>
    <x v="0"/>
    <s v="Camilo Oswaldo Barajas Sierra - pcbaraja1"/>
    <x v="1"/>
    <s v="Cesar Augusto Reyes Riano (e) - tppcreyesr1"/>
    <s v="Habib Leonardo Mejia Rivera - chmejiar1"/>
    <d v="2016-07-01T00:00:00"/>
    <x v="44"/>
    <n v="100"/>
  </r>
  <r>
    <s v="Accion_380"/>
    <s v="Enviar oficio a las interventorías de los contratos en ejecución acerca de la necesidad de controlar que el reintegro de los rendimientos se realice de manera mensual"/>
    <s v="2.2.3.15.2."/>
    <x v="1"/>
    <x v="0"/>
    <s v="Camilo Oswaldo Barajas Sierra - pcbaraja1"/>
    <x v="10"/>
    <s v="Oscar Rodolfo Acevedo Castro (E) - tppoaceved1"/>
    <s v="Laura Patricia Otero Duran - ploterod1"/>
    <d v="2016-07-01T00:00:00"/>
    <x v="37"/>
    <n v="100"/>
  </r>
  <r>
    <s v="Accion_381"/>
    <s v="Estructurar el documento técnico soporte del programa de mantenimiento de espacio público de tal manera que se contrate de forma independiente los diagnósticos, los estudios y diseños de las obras de mantenimiento de espacio público, con el objetivo de definir la meta física y estimar el presupuesto antes de la intervención."/>
    <s v="2.2.3.15.3."/>
    <x v="1"/>
    <x v="0"/>
    <s v="Camilo Oswaldo Barajas Sierra - pcbaraja1"/>
    <x v="10"/>
    <s v="Oscar Rodolfo Acevedo Castro (E) - tppoaceved1"/>
    <s v="Laura Patricia Otero Duran - ploterod1"/>
    <d v="2016-07-01T00:00:00"/>
    <x v="46"/>
    <n v="100"/>
  </r>
  <r>
    <s v="Accion_382"/>
    <s v="Revisar juridicamente si contractualmente se puede exigir un plazo para atender las no conformidades de las obras ejecutadas tendiente a obtener el recibo final de obra"/>
    <s v="2.2.3.15.4."/>
    <x v="1"/>
    <x v="0"/>
    <s v="Camilo Oswaldo Barajas Sierra - pcbaraja1"/>
    <x v="10"/>
    <s v="Oscar Rodolfo Acevedo Castro (E) - tppoaceved1"/>
    <s v="Laura Patricia Otero Duran - ploterod1"/>
    <d v="2016-07-01T00:00:00"/>
    <x v="37"/>
    <n v="100"/>
  </r>
  <r>
    <s v="Accion_383"/>
    <s v="Dar cumplimiento a lo estipulado en el Manual de Interventoría en cuanto a Suscribir el Acta de Recibo Final de Obra una vez atendidas las no conformidades"/>
    <s v="2.2.3.16.1."/>
    <x v="1"/>
    <x v="0"/>
    <s v="Camilo Oswaldo Barajas Sierra - pcbaraja1"/>
    <x v="10"/>
    <s v="Oscar Rodolfo Acevedo Castro (E) - tppoaceved1"/>
    <s v="Laura Patricia Otero Duran - ploterod1"/>
    <d v="2016-07-01T00:00:00"/>
    <x v="37"/>
    <n v="100"/>
  </r>
  <r>
    <s v="Accion_384"/>
    <s v="Continuar con el debido proceso del presunto incumplimiento del contratista"/>
    <s v="2.2.3.17.1."/>
    <x v="1"/>
    <x v="0"/>
    <s v="Camilo Oswaldo Barajas Sierra - pcbaraja1"/>
    <x v="1"/>
    <s v="Cesar Augusto Reyes Riano (e) - tppcreyesr1"/>
    <s v="Habib Leonardo Mejia Rivera - chmejiar1"/>
    <d v="2016-07-01T00:00:00"/>
    <x v="44"/>
    <n v="100"/>
  </r>
  <r>
    <s v="Accion_385"/>
    <s v="Dar a conocer al contratista de obra y la Interventoría, la Guia INGC03_ADOPCION_DE_MEDIDAS_FRENTE_AL_INCUMPLIMIENTO_DE_LOS_CONTRATOS_V_2.0.pdf"/>
    <s v="2.2.3.17.1."/>
    <x v="1"/>
    <x v="0"/>
    <s v="Camilo Oswaldo Barajas Sierra - pcbaraja1"/>
    <x v="1"/>
    <s v="Cesar Augusto Reyes Riano (e) - tppcreyesr1"/>
    <s v="Habib Leonardo Mejia Rivera - chmejiar1"/>
    <d v="2016-07-01T00:00:00"/>
    <x v="44"/>
    <n v="100"/>
  </r>
  <r>
    <s v="Accion_386"/>
    <s v="Realizar el seguimiento mensual al estado de los trámites de cada uno de los contratos que se encuentran en trámite de procedimiento administrativo sancionatorio."/>
    <s v="2.2.3.17.1."/>
    <x v="1"/>
    <x v="0"/>
    <s v="Camilo Oswaldo Barajas Sierra - pcbaraja1"/>
    <x v="1"/>
    <s v="Cesar Augusto Reyes Riano (e) - tppcreyesr1"/>
    <s v="Habib Leonardo Mejia Rivera - chmejiar1"/>
    <d v="2016-07-01T00:00:00"/>
    <x v="44"/>
    <n v="100"/>
  </r>
  <r>
    <s v="Accion_387"/>
    <s v="Crear una matriz de generación de alertas que permita identificar la radicación en tiempo de los informes"/>
    <s v="2.2.3.18.1."/>
    <x v="1"/>
    <x v="0"/>
    <s v="Camilo Oswaldo Barajas Sierra - pcbaraja1"/>
    <x v="1"/>
    <s v="Cesar Augusto Reyes Riano (e) - tppcreyesr1"/>
    <s v="Habib Leonardo Mejia Rivera - chmejiar1"/>
    <d v="2016-07-01T00:00:00"/>
    <x v="44"/>
    <n v="100"/>
  </r>
  <r>
    <s v="Accion_388"/>
    <s v="Realizar el seguimiento a la matriz de generación de alertas."/>
    <s v="2.2.3.18.1."/>
    <x v="1"/>
    <x v="0"/>
    <s v="Camilo Oswaldo Barajas Sierra - pcbaraja1"/>
    <x v="1"/>
    <s v="Cesar Augusto Reyes Riano (e) - tppcreyesr1"/>
    <s v="Habib Leonardo Mejia Rivera - chmejiar1"/>
    <d v="2016-07-01T00:00:00"/>
    <x v="44"/>
    <n v="100"/>
  </r>
  <r>
    <s v="Accion_389"/>
    <s v="Incluir en los procesos de selección el apendice de Elaboración y control de cronogramas de infraestructura (cronograma de Hitos)"/>
    <s v="2.2.3.19.1."/>
    <x v="1"/>
    <x v="0"/>
    <s v="Camilo Oswaldo Barajas Sierra - pcbaraja1"/>
    <x v="0"/>
    <s v="Edgar Francisco Uribe Ramos - peuriber1"/>
    <s v="Claudia Ximena Moya Hederich - ccmoyahe1"/>
    <d v="2016-07-01T00:00:00"/>
    <x v="44"/>
    <n v="100"/>
  </r>
  <r>
    <s v="Accion_390"/>
    <s v="Establecer un cronograma de ejecución en las mesas de trabajo para la elaboración, aprobación y validación de diseños por parte del Consultor, la Interventoría, las ESP y el IDU, al inicio de la etapa de diseños para las obras de redes de servicios públicos enmarcadas en los tiempos contractuales."/>
    <s v="2.2.3.19.2."/>
    <x v="1"/>
    <x v="0"/>
    <s v="Camilo Oswaldo Barajas Sierra - pcbaraja1"/>
    <x v="0"/>
    <s v="Edgar Francisco Uribe Ramos - peuriber1"/>
    <s v="Claudia Ximena Moya Hederich - ccmoyahe1"/>
    <d v="2016-07-01T00:00:00"/>
    <x v="44"/>
    <n v="100"/>
  </r>
  <r>
    <s v="Accion_391"/>
    <s v="Realizar mesas de trabajo con la SDM con el fin de agilizar los tramites y aprobaciones de los PMT´S y diseños de Semaforizacion y señalización."/>
    <s v="2.2.3.19.3."/>
    <x v="1"/>
    <x v="0"/>
    <s v="Camilo Oswaldo Barajas Sierra - pcbaraja1"/>
    <x v="0"/>
    <s v="Edgar Francisco Uribe Ramos - peuriber1"/>
    <s v="Claudia Ximena Moya Hederich - ccmoyahe1"/>
    <d v="2016-07-01T00:00:00"/>
    <x v="44"/>
    <n v="100"/>
  </r>
  <r>
    <s v="Accion_392"/>
    <s v="Incluir en los procesos de selección el apéndice de Elaboración y control de cronogramas de infraestructura (cronograma de Hitos)"/>
    <s v="2.2.3.19.3."/>
    <x v="1"/>
    <x v="0"/>
    <s v="Camilo Oswaldo Barajas Sierra - pcbaraja1"/>
    <x v="0"/>
    <s v="Edgar Francisco Uribe Ramos - peuriber1"/>
    <s v="Claudia Ximena Moya Hederich - ccmoyahe1"/>
    <d v="2016-07-01T00:00:00"/>
    <x v="44"/>
    <n v="100"/>
  </r>
  <r>
    <s v="Accion_393"/>
    <s v="Crear una matriz de generación de alertas que permita identificar la radicación en tiempo de los productos"/>
    <s v="2.2.3.20.1."/>
    <x v="1"/>
    <x v="0"/>
    <s v="Camilo Oswaldo Barajas Sierra - pcbaraja1"/>
    <x v="6"/>
    <s v="William Orlando Luzardo Triana - pwluzard1"/>
    <s v="Imelda Bernal Raquira - cibernal1"/>
    <d v="2016-07-01T00:00:00"/>
    <x v="44"/>
    <n v="100"/>
  </r>
  <r>
    <s v="Accion_394"/>
    <s v="Realizar el seguimiento a la matriz de generación de alertas."/>
    <s v="2.2.3.20.1."/>
    <x v="1"/>
    <x v="0"/>
    <s v="Camilo Oswaldo Barajas Sierra - pcbaraja1"/>
    <x v="6"/>
    <s v="William Orlando Luzardo Triana - pwluzard1"/>
    <s v="Imelda Bernal Raquira - cibernal1"/>
    <d v="2016-07-01T00:00:00"/>
    <x v="44"/>
    <n v="100"/>
  </r>
  <r>
    <s v="Accion_395"/>
    <s v="Realizar la revisión de los modelos de pliegos y minutas tipo a fin de establecer los ajustes para que los contratos inicien en tiempo."/>
    <s v="2.2.3.21.1."/>
    <x v="1"/>
    <x v="0"/>
    <s v="Camilo Oswaldo Barajas Sierra - pcbaraja1"/>
    <x v="19"/>
    <s v="Ferney Baquero Figueredo - pfbaquer1"/>
    <s v="Sayda Yolanda Ochica Vargas - psochica1"/>
    <d v="2016-07-01T00:00:00"/>
    <x v="44"/>
    <n v="100"/>
  </r>
  <r>
    <s v="Accion_396"/>
    <s v="Emitir instrucción jurídica en la cual se establezcan los lineamientos frente a los tiempos a contabilizar en cada uno de los documentos contractuales."/>
    <s v="2.2.3.21.2."/>
    <x v="1"/>
    <x v="0"/>
    <s v="Camilo Oswaldo Barajas Sierra - pcbaraja1"/>
    <x v="7"/>
    <s v="Ivan Abelardo Sarmiento Galvis - pisarmie1"/>
    <s v="Johana Paola Lamilla Sanchez - cjlamill1"/>
    <d v="2016-07-01T00:00:00"/>
    <x v="44"/>
    <n v="100"/>
  </r>
  <r>
    <s v="Accion_397"/>
    <s v="Realizar el balance de los pagos realizados al contratista"/>
    <s v="2.2.3.21.3."/>
    <x v="1"/>
    <x v="0"/>
    <s v="Camilo Oswaldo Barajas Sierra - pcbaraja1"/>
    <x v="1"/>
    <s v="Cesar Augusto Reyes Riano (e) - tppcreyesr1"/>
    <s v="Habib Leonardo Mejia Rivera - chmejiar1"/>
    <d v="2016-07-01T00:00:00"/>
    <x v="44"/>
    <n v="100"/>
  </r>
  <r>
    <s v="Accion_398"/>
    <s v="Dar a conocer al contratista de obra y la Interventoría, la Guia INGC03_ADOPCION_DE_MEDIDAS_FRENTE_AL_INCUMPLIMIENTO_DE_LOS_CONTRATOS_V_2.0.pdf"/>
    <s v="2.2.3.21.4."/>
    <x v="1"/>
    <x v="0"/>
    <s v="Camilo Oswaldo Barajas Sierra - pcbaraja1"/>
    <x v="1"/>
    <s v="Cesar Augusto Reyes Riano (e) - tppcreyesr1"/>
    <s v="Habib Leonardo Mejia Rivera - chmejiar1"/>
    <d v="2016-07-01T00:00:00"/>
    <x v="44"/>
    <n v="100"/>
  </r>
  <r>
    <s v="Accion_399"/>
    <s v="Continuar con el debido proceso del presunto incumplimiento del contratista"/>
    <s v="2.2.3.21.4."/>
    <x v="1"/>
    <x v="0"/>
    <s v="Camilo Oswaldo Barajas Sierra - pcbaraja1"/>
    <x v="1"/>
    <s v="Cesar Augusto Reyes Riano (e) - tppcreyesr1"/>
    <s v="Habib Leonardo Mejia Rivera - chmejiar1"/>
    <d v="2016-07-01T00:00:00"/>
    <x v="44"/>
    <n v="100"/>
  </r>
  <r>
    <s v="Accion_400"/>
    <s v="Realizar el seguimiento mensual al estado de los trámites de cada uno de los contratos que se encuentran en trámite de procedimiento administrativo sancionatorio."/>
    <s v="2.2.3.21.4."/>
    <x v="1"/>
    <x v="0"/>
    <s v="Camilo Oswaldo Barajas Sierra - pcbaraja1"/>
    <x v="1"/>
    <s v="Cesar Augusto Reyes Riano (e) - tppcreyesr1"/>
    <s v="Habib Leonardo Mejia Rivera - chmejiar1"/>
    <d v="2016-07-01T00:00:00"/>
    <x v="44"/>
    <n v="100"/>
  </r>
  <r>
    <s v="Accion_401"/>
    <s v="Crear una matriz de generación de alertas que permita identificar la radicación en tiempo de los informes"/>
    <s v="2.2.3.21.5."/>
    <x v="1"/>
    <x v="0"/>
    <s v="Camilo Oswaldo Barajas Sierra - pcbaraja1"/>
    <x v="1"/>
    <s v="Cesar Augusto Reyes Riano (e) - tppcreyesr1"/>
    <s v="Habib Leonardo Mejia Rivera - chmejiar1"/>
    <d v="2016-07-01T00:00:00"/>
    <x v="44"/>
    <n v="100"/>
  </r>
  <r>
    <s v="Accion_402"/>
    <s v="Realizar el seguimiento a la matriz de generación de alertas."/>
    <s v="2.2.3.21.5."/>
    <x v="1"/>
    <x v="0"/>
    <s v="Camilo Oswaldo Barajas Sierra - pcbaraja1"/>
    <x v="1"/>
    <s v="Cesar Augusto Reyes Riano (e) - tppcreyesr1"/>
    <s v="Habib Leonardo Mejia Rivera - chmejiar1"/>
    <d v="2016-07-01T00:00:00"/>
    <x v="44"/>
    <n v="100"/>
  </r>
  <r>
    <s v="Accion_403"/>
    <s v="Crear una matriz de generación de alertas que permita identificar la radicación en tiempo de los informes"/>
    <s v="2.2.3.21.6."/>
    <x v="1"/>
    <x v="0"/>
    <s v="Camilo Oswaldo Barajas Sierra - pcbaraja1"/>
    <x v="1"/>
    <s v="Cesar Augusto Reyes Riano (e) - tppcreyesr1"/>
    <s v="Habib Leonardo Mejia Rivera - chmejiar1"/>
    <d v="2016-07-01T00:00:00"/>
    <x v="44"/>
    <n v="100"/>
  </r>
  <r>
    <s v="Accion_404"/>
    <s v="Realizar el seguimiento a la matriz de generación de alertas."/>
    <s v="2.2.3.21.6."/>
    <x v="1"/>
    <x v="0"/>
    <s v="Camilo Oswaldo Barajas Sierra - pcbaraja1"/>
    <x v="1"/>
    <s v="Cesar Augusto Reyes Riano (e) - tppcreyesr1"/>
    <s v="Habib Leonardo Mejia Rivera - chmejiar1"/>
    <d v="2016-07-01T00:00:00"/>
    <x v="44"/>
    <n v="100"/>
  </r>
  <r>
    <s v="Accion_405"/>
    <s v="Incluir en los estudios previos, de los contratos de prestación de servicios para cordinadores y/o supervisores de obras de la DTC, una obligacion tendiente a la entrega del informe de empalme."/>
    <s v="2.2.3.21.7."/>
    <x v="1"/>
    <x v="0"/>
    <s v="Camilo Oswaldo Barajas Sierra - pcbaraja1"/>
    <x v="1"/>
    <s v="Cesar Augusto Reyes Riano (e) - tppcreyesr1"/>
    <s v="Habib Leonardo Mejia Rivera - chmejiar1"/>
    <d v="2016-07-01T00:00:00"/>
    <x v="44"/>
    <n v="100"/>
  </r>
  <r>
    <s v="Accion_406"/>
    <s v="Revisar juridicamente si contractualmente se puede exigir un plazo para atender las no conformidades de las obras ejecutadas tendiente a obtener el recibo final de obra"/>
    <s v="2.2.3.22.1."/>
    <x v="1"/>
    <x v="0"/>
    <s v="Camilo Oswaldo Barajas Sierra - pcbaraja1"/>
    <x v="7"/>
    <s v="Ivan Abelardo Sarmiento Galvis - pisarmie1"/>
    <s v="Johana Paola Lamilla Sanchez - cjlamill1"/>
    <d v="2016-07-01T00:00:00"/>
    <x v="44"/>
    <n v="100"/>
  </r>
  <r>
    <s v="Accion_407"/>
    <s v="Realizar el balance de los pagos efectuados a la Interventoría y efectuar los descuentos correspondientes si aplica"/>
    <s v="2.2.3.22.4."/>
    <x v="2"/>
    <x v="0"/>
    <s v="Camilo Oswaldo Barajas Sierra - pcbaraja1"/>
    <x v="1"/>
    <s v="Cesar Augusto Reyes Riano (e) - tppcreyesr1"/>
    <s v="Habib Leonardo Mejia Rivera - chmejiar1"/>
    <d v="2016-07-01T00:00:00"/>
    <x v="44"/>
    <n v="100"/>
  </r>
  <r>
    <s v="Accion_408"/>
    <s v="Dar a conocer al contratista de obra y la Interventoría, la Guia INGC03_ADOPCION_DE_MEDIDAS_FRENTE_AL_INCUMPLIMIENTO_DE_LOS_CONTRATOS_V_2.0.pdf"/>
    <s v="2.2.3.26.1."/>
    <x v="1"/>
    <x v="0"/>
    <s v="Camilo Oswaldo Barajas Sierra - pcbaraja1"/>
    <x v="1"/>
    <s v="Cesar Augusto Reyes Riano (e) - tppcreyesr1"/>
    <s v="Habib Leonardo Mejia Rivera - chmejiar1"/>
    <d v="2016-07-01T00:00:00"/>
    <x v="44"/>
    <n v="100"/>
  </r>
  <r>
    <s v="Accion_409"/>
    <s v="Continuar con el debido proceso del presunto incumplimiento del contratista"/>
    <s v="2.2.3.26.1."/>
    <x v="1"/>
    <x v="0"/>
    <s v="Camilo Oswaldo Barajas Sierra - pcbaraja1"/>
    <x v="1"/>
    <s v="Cesar Augusto Reyes Riano (e) - tppcreyesr1"/>
    <s v="Habib Leonardo Mejia Rivera - chmejiar1"/>
    <d v="2016-07-01T00:00:00"/>
    <x v="44"/>
    <n v="100"/>
  </r>
  <r>
    <s v="Accion_410"/>
    <s v="Realizar el seguimiento mensual al estado de los trámites de cada uno de los contratos que se encuentran en trámite de procedimiento administrativo sancionatorio."/>
    <s v="2.2.3.26.1."/>
    <x v="1"/>
    <x v="0"/>
    <s v="Camilo Oswaldo Barajas Sierra - pcbaraja1"/>
    <x v="1"/>
    <s v="Cesar Augusto Reyes Riano (e) - tppcreyesr1"/>
    <s v="Habib Leonardo Mejia Rivera - chmejiar1"/>
    <d v="2016-07-01T00:00:00"/>
    <x v="44"/>
    <n v="100"/>
  </r>
  <r>
    <s v="Accion_411"/>
    <s v="Modificar el formato FO-C-155 &quot;Lista de Chequeo Verificación de Requisitos para inicio de la Fase de Ejecución de Obra&quot; en donde se incluya la verificación de los elementos completos del Punto Crea."/>
    <s v="2.2.3.13.2."/>
    <x v="1"/>
    <x v="0"/>
    <s v="Camilo Oswaldo Barajas Sierra - pcbaraja1"/>
    <x v="1"/>
    <s v="Cesar Augusto Reyes Riano (e) - tppcreyesr1"/>
    <s v="Habib Leonardo Mejia Rivera - chmejiar1"/>
    <d v="2016-07-01T00:00:00"/>
    <x v="37"/>
    <n v="100"/>
  </r>
  <r>
    <s v="Accion_412"/>
    <s v="Realizar el seguimiento a la Guia GUDP01 &quot;Alcance Entregables Etapa de Diseño&quot; del 28 de diciembre de 2015."/>
    <s v="2.2.3.13.3."/>
    <x v="1"/>
    <x v="0"/>
    <s v="Camilo Oswaldo Barajas Sierra - pcbaraja1"/>
    <x v="1"/>
    <s v="Cesar Augusto Reyes Riano (e) - tppcreyesr1"/>
    <s v="Habib Leonardo Mejia Rivera - chmejiar1"/>
    <d v="2016-07-01T00:00:00"/>
    <x v="44"/>
    <n v="100"/>
  </r>
  <r>
    <s v="Accion_413"/>
    <s v="Realizar la consignación de los rendimientos financieros generados en la cuentas donde se administran los recursos provenientes de las Transferencias Ordinarias, durante los tres días hábiles siguientes a la liquidación y expedición del acto administrativo que ordena su devolución."/>
    <s v="2.2.4.1.1"/>
    <x v="1"/>
    <x v="0"/>
    <s v="Camilo Oswaldo Barajas Sierra - pcbaraja1"/>
    <x v="25"/>
    <s v="Fernando Alberto Pedraza Gaona - pfpedraz1"/>
    <s v="Sandra Maria Moreno Sanchez - psmoreno1"/>
    <d v="2016-08-01T00:00:00"/>
    <x v="48"/>
    <n v="100"/>
  </r>
  <r>
    <s v="Accion_414"/>
    <s v="Expedir el acto administrativo firmado por la representante legal del IDU, mediante el cual se asuma el incremento salarial para la vigencia 2016."/>
    <s v="2.2.4.1.2"/>
    <x v="1"/>
    <x v="0"/>
    <s v="Camilo Oswaldo Barajas Sierra - pcbaraja1"/>
    <x v="24"/>
    <s v="Claudia Amparo Mojica Cardona - pcmojica1"/>
    <s v="Jorge Enrique Sepulveda Afanador - pjsepulv1"/>
    <d v="2016-07-15T00:00:00"/>
    <x v="49"/>
    <n v="100"/>
  </r>
  <r>
    <s v="Accion_415"/>
    <s v="Agilizar la firma de los informes presupuestales para su envío en el termino establecido. (3 días hábiles STRT, 1 día hábil STPC y 2 días hábiles para firmas y 1 día hábil para radicación)"/>
    <s v="2.2.4.1.3"/>
    <x v="1"/>
    <x v="0"/>
    <s v="Camilo Oswaldo Barajas Sierra - pcbaraja1"/>
    <x v="12"/>
    <s v="Vladimiro Alberto Estrada Moncayo - pvestrad1"/>
    <s v="Claudia Amparo Montes Carranza - ccmontes1"/>
    <d v="2016-07-19T00:00:00"/>
    <x v="50"/>
    <n v="100"/>
  </r>
  <r>
    <s v="Accion_416"/>
    <s v="Solicitar a la Secretaría Distrital de Hacienda la modificación del artículo de las disposiciones generales del Decreto por medio del cual se liquida el Presupuesto Anual del Distrito, proponiendo suprimir el reporte en medio físico, dentro de las estrategias de gobierno abierto y disminución del uso de papel."/>
    <s v="2.2.4.1.3"/>
    <x v="1"/>
    <x v="0"/>
    <s v="Camilo Oswaldo Barajas Sierra - pcbaraja1"/>
    <x v="12"/>
    <s v="Vladimiro Alberto Estrada Moncayo - pvestrad1"/>
    <s v="Claudia Amparo Montes Carranza - ccmontes1"/>
    <d v="2016-07-01T00:00:00"/>
    <x v="37"/>
    <n v="100"/>
  </r>
  <r>
    <s v="Accion_417"/>
    <s v="Elaborar y remitir para consideración de la Secretaría Distrital de Movilidad y la Secretaría Jurídica de la Alcaldía Mayor, la propuesta de modificación del Decreto 323 de 2004 con el fin de ampliar la finalidad y destinación de los recursos recaudados en el Fondo Cuenta, producto del pago compensatorio de estacionamientos y el pago compensatorio por obligaciones urbanísticas, y de esta manera viabilizar su ejecución."/>
    <s v="2.2.4.3.1"/>
    <x v="1"/>
    <x v="0"/>
    <s v="Camilo Oswaldo Barajas Sierra - pcbaraja1"/>
    <x v="20"/>
    <s v="Vladimiro Alberto Estrada Moncayo (E) - tppvestrad1"/>
    <s v="Jose Edgar Isairias Mora - cjisairi1"/>
    <d v="2016-07-15T00:00:00"/>
    <x v="37"/>
    <n v="100"/>
  </r>
  <r>
    <s v="Accion_418"/>
    <s v="Presentar proyecto de acuerdo al Concejo de Bogotá, solicitando cupo de vigencias futuras, acorde al Plan de Desarrollo 2016 - 2020 - Bogotá mejor para todos"/>
    <s v="2.2.4.4.1"/>
    <x v="0"/>
    <x v="0"/>
    <s v="Camilo Oswaldo Barajas Sierra - pcbaraja1"/>
    <x v="14"/>
    <s v="Cristina Patricia Navarro Corrales - pcnavarr1"/>
    <s v="Paula Juliana Serrano Serrano - cpserran1"/>
    <d v="2016-07-01T00:00:00"/>
    <x v="44"/>
    <n v="100"/>
  </r>
  <r>
    <s v="Accion_419"/>
    <s v="En mesas de trabajo adelantar la depuración y liquidación de los contratos."/>
    <s v="2.2.4.4.1"/>
    <x v="0"/>
    <x v="0"/>
    <s v="Camilo Oswaldo Barajas Sierra - pcbaraja1"/>
    <x v="0"/>
    <s v="Edgar Francisco Uribe Ramos - peuriber1"/>
    <s v="Claudia Ximena Moya Hederich - ccmoyahe1"/>
    <d v="2016-07-01T00:00:00"/>
    <x v="44"/>
    <n v="100"/>
  </r>
  <r>
    <s v="Accion_420"/>
    <s v="Fortalecer la planeación presupuestal en la asignación de recursos a proyectos que ya se estan priorizados por la alta gerencia"/>
    <s v="2.3.1.1."/>
    <x v="0"/>
    <x v="0"/>
    <s v="Camilo Oswaldo Barajas Sierra - pcbaraja1"/>
    <x v="0"/>
    <s v="Edgar Francisco Uribe Ramos - peuriber1"/>
    <s v="Claudia Ximena Moya Hederich - ccmoyahe1"/>
    <d v="2016-07-01T00:00:00"/>
    <x v="44"/>
    <n v="100"/>
  </r>
  <r>
    <s v="Accion_421"/>
    <s v="Se hará uso del mecanismo de Vigencias Futuras. Proyectos del IDU que serán presentados al consejo de Bogotá para que aprueben las vigencias futuras. Lo cual mejoraría la planeación financiera y la entrega de bienes y productos físicos estarían en armonía con la ejecución del presupuesto para cada una de las vigencias."/>
    <s v="2.3.1.1."/>
    <x v="1"/>
    <x v="0"/>
    <s v="Camilo Oswaldo Barajas Sierra - pcbaraja1"/>
    <x v="14"/>
    <s v="Cristina Patricia Navarro Corrales - pcnavarr1"/>
    <s v="Paula Juliana Serrano Serrano - cpserran1"/>
    <d v="2016-07-01T00:00:00"/>
    <x v="51"/>
    <n v="100"/>
  </r>
  <r>
    <s v="Accion_422"/>
    <s v="Continuar con el proceso del presunto incumplimiento parcial y dar inicio al nuevo proceso sancionatorio"/>
    <s v="2.3.3.1."/>
    <x v="1"/>
    <x v="0"/>
    <s v="Camilo Oswaldo Barajas Sierra - pcbaraja1"/>
    <x v="10"/>
    <s v="Oscar Rodolfo Acevedo Castro (E) - tppoaceved1"/>
    <s v="Laura Patricia Otero Duran - ploterod1"/>
    <d v="2016-07-01T00:00:00"/>
    <x v="37"/>
    <n v="100"/>
  </r>
  <r>
    <s v="Accion_423"/>
    <s v="Requerir a la interventoría para que radique el informe de incumplimiento contractual en la DTGC."/>
    <s v="2.3.3.1."/>
    <x v="1"/>
    <x v="0"/>
    <s v="Camilo Oswaldo Barajas Sierra - pcbaraja1"/>
    <x v="10"/>
    <s v="Oscar Rodolfo Acevedo Castro (E) - tppoaceved1"/>
    <s v="Laura Patricia Otero Duran - ploterod1"/>
    <d v="2016-07-01T00:00:00"/>
    <x v="37"/>
    <n v="100"/>
  </r>
  <r>
    <s v="Accion_424"/>
    <s v="Establecer un cronograma de ejecución en las mesas de trabajo para la elaboración, aprobación y validación de diseños por parte del Consultor, la Interventoría, las ESP y el IDU, al inicio de la etapa de diseños para las obras de redes de servicios públicos enmarcadas en los tiempos contractuales."/>
    <s v="3.2.2.1."/>
    <x v="1"/>
    <x v="0"/>
    <s v="Camilo Oswaldo Barajas Sierra - pcbaraja1"/>
    <x v="0"/>
    <s v="Edgar Francisco Uribe Ramos - peuriber1"/>
    <s v="Claudia Ximena Moya Hederich - ccmoyahe1"/>
    <d v="2016-07-01T00:00:00"/>
    <x v="44"/>
    <n v="100"/>
  </r>
  <r>
    <s v="Accion_425"/>
    <s v="Establecer un cronograma de ejecución en las mesas de trabajo para la elaboración, aprobación y validación de diseños por parte del Consultor, la Interventoría, las ESP y el IDU, al inicio de la etapa de diseños para las obras de redes de servicios públicos enmarcadas en los tiempos contractuales."/>
    <s v="3.2.2.2."/>
    <x v="1"/>
    <x v="0"/>
    <s v="Camilo Oswaldo Barajas Sierra - pcbaraja1"/>
    <x v="0"/>
    <s v="Edgar Francisco Uribe Ramos - peuriber1"/>
    <s v="Claudia Ximena Moya Hederich - ccmoyahe1"/>
    <d v="2016-07-01T00:00:00"/>
    <x v="44"/>
    <n v="100"/>
  </r>
  <r>
    <s v="Accion_426"/>
    <s v="Priorizar el proceso de selección para la ejecución de la obra con su respectiva interventoría, solicitar ante la OAP la inclusión de los recursos en el presupuesto del IDU."/>
    <s v="3.2.3.1."/>
    <x v="1"/>
    <x v="0"/>
    <s v="Camilo Oswaldo Barajas Sierra - pcbaraja1"/>
    <x v="0"/>
    <s v="Edgar Francisco Uribe Ramos - peuriber1"/>
    <s v="Claudia Ximena Moya Hederich - ccmoyahe1"/>
    <d v="2016-07-01T00:00:00"/>
    <x v="44"/>
    <n v="100"/>
  </r>
  <r>
    <s v="Accion_427"/>
    <s v="Cumplir los términos que establezca el articulo 149 del Acuerdo 645 de 2016 &quot;Plan de Desarrollo &quot;Bogotá para Todos&quot; los plazos correspondientes para el inicio de la construcción de las obras del acuerdo de Valorización del acuerdo 523 de 2013."/>
    <s v="3.2.4.1."/>
    <x v="1"/>
    <x v="0"/>
    <s v="Camilo Oswaldo Barajas Sierra - pcbaraja1"/>
    <x v="0"/>
    <s v="Edgar Francisco Uribe Ramos - peuriber1"/>
    <s v="Claudia Ximena Moya Hederich - ccmoyahe1"/>
    <d v="2016-07-01T00:00:00"/>
    <x v="37"/>
    <n v="100"/>
  </r>
  <r>
    <s v="Accion_428"/>
    <s v="Incluir en los procesos de selección el apéndice de Elaboración y control de cronogramas de infraestructura (cronograma de Hitos)"/>
    <s v="2.2.3.17.2."/>
    <x v="1"/>
    <x v="0"/>
    <s v="Camilo Oswaldo Barajas Sierra - pcbaraja1"/>
    <x v="0"/>
    <s v="Edgar Francisco Uribe Ramos - peuriber1"/>
    <s v="Claudia Ximena Moya Hederich - ccmoyahe1"/>
    <d v="2016-07-01T00:00:00"/>
    <x v="44"/>
    <n v="100"/>
  </r>
  <r>
    <s v="Accion_481"/>
    <s v="Efectuar el cruce de cuentas con la Empresa ETB de los proyectos 123 y 124"/>
    <s v="2.2.2.1."/>
    <x v="1"/>
    <x v="0"/>
    <s v="Camilo Oswaldo Barajas Sierra - pcbaraja1"/>
    <x v="1"/>
    <s v="Cesar Augusto Reyes Riano (e) - tppcreyesr1"/>
    <s v="Habib Leonardo Mejia Rivera - chmejiar1"/>
    <d v="2016-07-01T00:00:00"/>
    <x v="44"/>
    <n v="100"/>
  </r>
  <r>
    <s v="Accion_482"/>
    <s v="Solicitar concepto jurídico a Colombia Compra Eficiente sobre el alcance u objeto de una prefactibilidad y factibilidad en los contratos de obra pública."/>
    <s v="2.2.2.1."/>
    <x v="1"/>
    <x v="0"/>
    <s v="Camilo Oswaldo Barajas Sierra - pcbaraja1"/>
    <x v="6"/>
    <s v="William Orlando Luzardo Triana - pwluzard1"/>
    <s v="Natalia Mayorga Bohorquez - cnmayorg1"/>
    <d v="2016-07-01T00:00:00"/>
    <x v="44"/>
    <n v="100"/>
  </r>
  <r>
    <s v="Accion_483"/>
    <s v="Se hará uso del mecanismo de Vigencias Futuras. Los proyectos del IDU serán presentados al Concejo de Bogotá para que aprueben las vigencias futuras, con el fin de mejorar la planeación financiera y la entrega de bienes y productos físicos para que estén en armonía con la ejecución del presupuesto para cada una de las vigencias."/>
    <s v="2.2.2.1."/>
    <x v="1"/>
    <x v="0"/>
    <s v="Camilo Oswaldo Barajas Sierra - pcbaraja1"/>
    <x v="14"/>
    <s v="Cristina Patricia Navarro Corrales - pcnavarr1"/>
    <s v="Paula Juliana Serrano Serrano - cpserran1"/>
    <d v="2016-07-01T00:00:00"/>
    <x v="52"/>
    <n v="100"/>
  </r>
  <r>
    <s v="Accion_484"/>
    <s v="Revisar en el marco del Plan de Desarrollo las vias donde estan ubicados los puentes peatonales para determinar su pertinencia técnica en el Comité Institucional de Predios, si es del caso solicitar ante la OAP la inclución de los recursos en el anteproyecto del presupuesto 2017 que se enviará a la SDH."/>
    <s v="2.2.2.1."/>
    <x v="0"/>
    <x v="0"/>
    <s v="Camilo Oswaldo Barajas Sierra - pcbaraja1"/>
    <x v="0"/>
    <s v="Edgar Francisco Uribe Ramos - peuriber1"/>
    <s v="Claudia Ximena Moya Hederich - ccmoyahe1"/>
    <d v="2016-07-01T00:00:00"/>
    <x v="44"/>
    <n v="0"/>
  </r>
  <r>
    <s v="Accion_485"/>
    <s v="Realizar la Adición y/o modificación y/o prorroga para Terminar el contrato IDU-073-2009"/>
    <s v="2.2.2.1."/>
    <x v="1"/>
    <x v="0"/>
    <s v="Camilo Oswaldo Barajas Sierra - pcbaraja1"/>
    <x v="0"/>
    <s v="Edgar Francisco Uribe Ramos - peuriber1"/>
    <s v="Claudia Ximena Moya Hederich - ccmoyahe1"/>
    <d v="2016-07-01T00:00:00"/>
    <x v="44"/>
    <n v="100"/>
  </r>
  <r>
    <s v="Accion_486"/>
    <s v="Revisar en el marco del Plan de Desarrollo las obras sobre los predios adquiridos por el IDU, para determinar su utilización, en el Comité Institucional de Predios."/>
    <s v="2.2.2.1."/>
    <x v="1"/>
    <x v="0"/>
    <s v="Camilo Oswaldo Barajas Sierra - pcbaraja1"/>
    <x v="4"/>
    <s v="Maria Del Pilar Grajales Restrepo - pmgrajal1"/>
    <s v="Piedad Nieto Pabon - cpnietop1"/>
    <d v="2016-07-01T00:00:00"/>
    <x v="44"/>
    <n v="100"/>
  </r>
  <r>
    <s v="Accion_487"/>
    <s v="Revisar en el marco del Plan de Desarrollo las obras sobre los predios adquiridos por el IDU, para determinar su utilización, en el Comité Institucional de Predios."/>
    <s v="2.2.2.1."/>
    <x v="1"/>
    <x v="0"/>
    <s v="Camilo Oswaldo Barajas Sierra - pcbaraja1"/>
    <x v="4"/>
    <s v="Maria Del Pilar Grajales Restrepo - pmgrajal1"/>
    <s v="Piedad Nieto Pabon - cpnietop1"/>
    <d v="2016-07-01T00:00:00"/>
    <x v="44"/>
    <n v="100"/>
  </r>
  <r>
    <s v="Accion_488"/>
    <s v="Revisar modelo de pliegos con el fin de ajustar los requisitos habilitantes y de evaluación de los proponentes."/>
    <s v="2.2.2.1."/>
    <x v="1"/>
    <x v="0"/>
    <s v="Camilo Oswaldo Barajas Sierra - pcbaraja1"/>
    <x v="19"/>
    <s v="Ferney Baquero Figueredo - pfbaquer1"/>
    <s v="Sayda Yolanda Ochica Vargas - psochica1"/>
    <d v="2016-07-01T00:00:00"/>
    <x v="37"/>
    <n v="100"/>
  </r>
  <r>
    <s v="Accion_489"/>
    <s v="Poner en conocimiento del Tribunal Administrativo de Cundinamarca en donde se adelanta el proceso 2015-0593, el valor pendiente por amortizar para efectos de que sea valido en la liquidación Judicial."/>
    <s v="2.2.2.1."/>
    <x v="1"/>
    <x v="0"/>
    <s v="Camilo Oswaldo Barajas Sierra - pcbaraja1"/>
    <x v="1"/>
    <s v="Cesar Augusto Reyes Riano (e) - tppcreyesr1"/>
    <s v="Habib Leonardo Mejia Rivera - chmejiar1"/>
    <d v="2016-07-01T00:00:00"/>
    <x v="44"/>
    <n v="100"/>
  </r>
  <r>
    <s v="Accion_490"/>
    <s v="Proceso contractual en el que se definan pólizas de estabilidad y calidad de la obra para intervenciones de mantenimiento rutinario y periódico con vigencia de dos (2) años contados a partir del acta de recibo final de obra."/>
    <s v="2.2.2.1."/>
    <x v="1"/>
    <x v="0"/>
    <s v="Camilo Oswaldo Barajas Sierra - pcbaraja1"/>
    <x v="10"/>
    <s v="Oscar Rodolfo Acevedo Castro (E) - tppoaceved1"/>
    <s v="Laura Patricia Otero Duran - ploterod1"/>
    <d v="2016-07-01T00:00:00"/>
    <x v="46"/>
    <n v="100"/>
  </r>
  <r>
    <s v="Accion_491"/>
    <s v="Suscripción de un (1) acta de liquidación / 1 x 100%"/>
    <s v="2.2.2.1."/>
    <x v="1"/>
    <x v="0"/>
    <s v="Camilo Oswaldo Barajas Sierra - pcbaraja1"/>
    <x v="1"/>
    <s v="Cesar Augusto Reyes Riano (e) - tppcreyesr1"/>
    <s v="Habib Leonardo Mejia Rivera - chmejiar1"/>
    <d v="2016-07-01T00:00:00"/>
    <x v="44"/>
    <n v="100"/>
  </r>
  <r>
    <s v="Accion_492"/>
    <s v="Suscripción de un (1) acta de liquidación / 1 x 100%"/>
    <s v="2.2.2.1."/>
    <x v="1"/>
    <x v="0"/>
    <s v="Camilo Oswaldo Barajas Sierra - pcbaraja1"/>
    <x v="1"/>
    <s v="Cesar Augusto Reyes Riano (e) - tppcreyesr1"/>
    <s v="Habib Leonardo Mejia Rivera - chmejiar1"/>
    <d v="2016-07-01T00:00:00"/>
    <x v="44"/>
    <n v="100"/>
  </r>
  <r>
    <s v="Accion_493"/>
    <s v="Realizar mesas de trabajo con la Secretaría de Movilidad - SDM con el fin de agilizar el trámite y dar celeridad a la obtención por parte de ésta de la viabilidad de las obras de señalización llevadas a cabo en el contrato 59/2012."/>
    <s v="2.2.2.1."/>
    <x v="1"/>
    <x v="0"/>
    <s v="Camilo Oswaldo Barajas Sierra - pcbaraja1"/>
    <x v="10"/>
    <s v="Oscar Rodolfo Acevedo Castro (E) - tppoaceved1"/>
    <s v="Laura Patricia Otero Duran - ploterod1"/>
    <d v="2016-07-01T00:00:00"/>
    <x v="37"/>
    <n v="100"/>
  </r>
  <r>
    <s v="Accion_494"/>
    <s v="Realizar un Balance Financiero del estado del modificatorio 7 de 2014 con corte a 31 de diciembre de 2015, y presentarlo en el primer trimestre del año 2016 en sede del Comité IDU - Transmilenio, con el fin de Informar a Transmilenio S.A., el estado de ejecución de los recursos."/>
    <s v="2.2.2.1."/>
    <x v="1"/>
    <x v="0"/>
    <s v="Camilo Oswaldo Barajas Sierra - pcbaraja1"/>
    <x v="0"/>
    <s v="Edgar Francisco Uribe Ramos - peuriber1"/>
    <s v="Claudia Ximena Moya Hederich - ccmoyahe1"/>
    <d v="2016-07-01T00:00:00"/>
    <x v="53"/>
    <n v="100"/>
  </r>
  <r>
    <s v="Accion_495"/>
    <s v="Estudiar las posibles alternativas dentro de las normas de construcción y urbanismo, una vez definida la alternativa se realizarán los procesos de contratación de obra e interventoria correspondientes."/>
    <s v="2.2.2.1."/>
    <x v="0"/>
    <x v="0"/>
    <s v="Camilo Oswaldo Barajas Sierra - pcbaraja1"/>
    <x v="0"/>
    <s v="Edgar Francisco Uribe Ramos - peuriber1"/>
    <s v="Claudia Ximena Moya Hederich - ccmoyahe1"/>
    <d v="2016-07-01T00:00:00"/>
    <x v="44"/>
    <n v="0"/>
  </r>
  <r>
    <s v="Accion_592"/>
    <s v="Incluir en el modelo de pliegos de consultoría la aprobación de las hojas de vida en el proceso de selección como requisito a la suscripción de la resolución de adjudicación"/>
    <s v="3.2.1. Hallazgo Administrativo con presunta incidencia Disciplinaria por la iniciación tardía del contrato de obra IDU 1828 de 2015."/>
    <x v="0"/>
    <x v="0"/>
    <s v="Camilo Oswaldo Barajas Sierra - pcbaraja1"/>
    <x v="19"/>
    <s v="Ferney Baquero Figueredo - pfbaquer1"/>
    <s v="Sayda Yolanda Ochica Vargas - psochica1"/>
    <d v="2016-09-28T00:00:00"/>
    <x v="54"/>
    <n v="0"/>
  </r>
  <r>
    <s v="Accion_593"/>
    <s v="Realizar el seguimiento a los proyectos que se ejecutan con el tablero de control."/>
    <s v="3.2.2. Hallazgo Administrativo por los atrasos en la ejecución del contrato de obra IDU 1828 de 2015"/>
    <x v="1"/>
    <x v="0"/>
    <s v="Camilo Oswaldo Barajas Sierra - pcbaraja1"/>
    <x v="0"/>
    <s v="Edgar Francisco Uribe Ramos - peuriber1"/>
    <s v="Claudia Ximena Moya Hederich - ccmoyahe1"/>
    <d v="2016-09-28T00:00:00"/>
    <x v="54"/>
    <n v="100"/>
  </r>
  <r>
    <s v="Accion_594"/>
    <s v="Reuniones de seguimiento con la participación de la DTD, DTC y la SGI, que permitan tomar las acciones necesarias para terminar la etapa de Estudios y Diseños."/>
    <s v="3.2.2. Hallazgo Administrativo por los atrasos en la ejecución del contrato de obra IDU 1828 de 2015"/>
    <x v="1"/>
    <x v="0"/>
    <s v="Camilo Oswaldo Barajas Sierra - pcbaraja1"/>
    <x v="1"/>
    <s v="Cesar Augusto Reyes Riano (e) - tppcreyesr1"/>
    <s v="Habib Leonardo Mejia Rivera - chmejiar1"/>
    <d v="2016-09-28T00:00:00"/>
    <x v="54"/>
    <n v="100"/>
  </r>
  <r>
    <s v="Accion_595"/>
    <s v="Enviar oficio a la interventoría para que requiera a la fiducia el pago de los intereses de mora por el reintegro tardío de los rendimientos del anticipo."/>
    <s v="3.5.2 Hallazgo Administrativo con presunta Incidencia Disciplinaria porque el pago de los rendimientos del anticipo del mes de Mayo de 2016, fueron cancelados por la Fiduciaria en el mes de Julio de 2016, incumpliendo la Cláusula Decima Primera Entrega de"/>
    <x v="1"/>
    <x v="0"/>
    <s v="Camilo Oswaldo Barajas Sierra - pcbaraja1"/>
    <x v="1"/>
    <s v="Cesar Augusto Reyes Riano (e) - tppcreyesr1"/>
    <s v="Habib Leonardo Mejia Rivera - chmejiar1"/>
    <d v="2016-09-28T00:00:00"/>
    <x v="37"/>
    <n v="100"/>
  </r>
  <r>
    <s v="Accion_596"/>
    <s v="Realizar el seguimiento de la entrega en oportunidad de los informes de interventoría de los contratos que se ejecutan en la DTC, mediante una matriz de generación de alertas."/>
    <s v="3.6.1. Hallazgo Administrativo con presunta incidencia disciplinaria, por la no entrega de los informes mensuales y semanales dentro de los plazos establecidos contractualmente"/>
    <x v="1"/>
    <x v="0"/>
    <s v="Camilo Oswaldo Barajas Sierra - pcbaraja1"/>
    <x v="1"/>
    <s v="Cesar Augusto Reyes Riano (e) - tppcreyesr1"/>
    <s v="Habib Leonardo Mejia Rivera - chmejiar1"/>
    <d v="2016-09-28T00:00:00"/>
    <x v="37"/>
    <n v="100"/>
  </r>
  <r>
    <s v="Accion_597"/>
    <s v="Solicitar a la Dirección de Impuestos y Aduanas Nacionales DIAN, concepto sobre el procedimiento de retención en la fuente aplicado por el IDU al contrato IDU-1843-2015."/>
    <s v="3.6.2 Hallazgo Administrativo con presunta incidencia Disciplinaria y Fiscal por un valor de $6.702.492, porque en los pagos realizados al contratista, no fueron liquidados y descontados con el porcentaje correspondiente a la Retención en la Fuente, estab"/>
    <x v="1"/>
    <x v="0"/>
    <s v="Camilo Oswaldo Barajas Sierra - pcbaraja1"/>
    <x v="12"/>
    <s v="Vladimiro Alberto Estrada Moncayo - pvestrad1"/>
    <s v="Claudia Amparo Montes Carranza - ccmontes1"/>
    <d v="2016-09-28T00:00:00"/>
    <x v="37"/>
    <n v="100"/>
  </r>
  <r>
    <s v="Accion_598"/>
    <s v="Solicitar a la Secretaría Jurídica Distrital concepto sobre la vigencia del Artículo 5 del Decreto 1354 de 1987, que hace referencia a la aplicación de la tarifa del 2% de retención en la fuente en los contratos de consultoría que tienen pactado en su remuneración el factor multiplicador."/>
    <s v="3.6.2 Hallazgo Administrativo con presunta incidencia Disciplinaria y Fiscal por un valor de $6.702.492, porque en los pagos realizados al contratista, no fueron liquidados y descontados con el porcentaje correspondiente a la Retención en la Fuente, estab"/>
    <x v="1"/>
    <x v="0"/>
    <s v="Camilo Oswaldo Barajas Sierra - pcbaraja1"/>
    <x v="12"/>
    <s v="Vladimiro Alberto Estrada Moncayo - pvestrad1"/>
    <s v="Claudia Amparo Montes Carranza - ccmontes1"/>
    <d v="2016-09-28T00:00:00"/>
    <x v="37"/>
    <n v="100"/>
  </r>
  <r>
    <s v="Accion_599"/>
    <s v="Evidenciar semestralmente la inclusión en los pliegos de condiciones de los proyectos que tengan los componentes de consultoría y construcción una etapa de aprobaciones con terceros sin afectar el desarrollo de las obras."/>
    <s v="3.5.1 Hallazgo administrativo por la falta de coordinación interinstitucional del IDU con las Empresas de Servicios Públicos, situación que genero atrasos de la etapa de estudios y diseños como la modificación de los plazos de la misma en el contrato de o"/>
    <x v="1"/>
    <x v="0"/>
    <s v="Camilo Oswaldo Barajas Sierra - pcbaraja1"/>
    <x v="6"/>
    <s v="William Orlando Luzardo Triana - pwluzard1"/>
    <s v="Imelda Bernal Raquira - cibernal1"/>
    <d v="2016-09-28T00:00:00"/>
    <x v="54"/>
    <n v="100"/>
  </r>
  <r>
    <s v="Accion_600"/>
    <s v="Realizar mesas de trabajo con las ESP y la SDM con el fin de agilizar los tramites pendientes que permitan iniciar la etapa de construcción."/>
    <s v="3.5.1 Hallazgo administrativo por la falta de coordinación interinstitucional del IDU con las Empresas de Servicios Públicos, situación que genero atrasos de la etapa de estudios y diseños como la modificación de los plazos de la misma en el contrato de o"/>
    <x v="1"/>
    <x v="0"/>
    <s v="Camilo Oswaldo Barajas Sierra - pcbaraja1"/>
    <x v="0"/>
    <s v="Edgar Francisco Uribe Ramos - peuriber1"/>
    <s v="Claudia Ximena Moya Hederich - ccmoyahe1"/>
    <d v="2016-09-28T00:00:00"/>
    <x v="37"/>
    <n v="100"/>
  </r>
  <r>
    <s v="Accion_601"/>
    <s v="Realizar una sesión de capacitación con el apoyo de la SGI, sobre Coordinación Interinstitucional, ley de infraestructura y convenios suscritos con las ESP y TIC, así como su alcance y aplicación en las etapas del ciclo de vida de los proyectos que desarrolla el IDU."/>
    <s v="3.5.1 Hallazgo administrativo por la falta de coordinación interinstitucional del IDU con las Empresas de Servicios Públicos, situación que genero atrasos de la etapa de estudios y diseños como la modificación de los plazos de la misma en el contrato de o"/>
    <x v="1"/>
    <x v="0"/>
    <s v="Camilo Oswaldo Barajas Sierra - pcbaraja1"/>
    <x v="2"/>
    <s v="Jose Javier Suarez Bernal - tppjsuarez2"/>
    <s v="Blanca Nubia Penuela Roa - cbpenuel1"/>
    <d v="2016-09-28T00:00:00"/>
    <x v="37"/>
    <n v="100"/>
  </r>
  <r>
    <s v="Accion_602"/>
    <s v="Incluir en el modelo de pliegos de consultoría la aprobación de las hojas de vida en el proceso de selección como requisito a la suscripción de la resolución de adjudicación"/>
    <s v="3.7.1. Hallazgo Administrativo con presunta incidencia disciplinaria, por el incumplimiento del tiempo establecido para la firma del Acta de Inicio del Contrato de Obra No. 1851 de 2015"/>
    <x v="0"/>
    <x v="0"/>
    <s v="Camilo Oswaldo Barajas Sierra - pcbaraja1"/>
    <x v="19"/>
    <s v="Ferney Baquero Figueredo - pfbaquer1"/>
    <s v="Sayda Yolanda Ochica Vargas - psochica1"/>
    <d v="2016-09-28T00:00:00"/>
    <x v="54"/>
    <n v="0"/>
  </r>
  <r>
    <s v="Accion_603"/>
    <s v="Solicitar a la Dirección de Impuestos y Aduanas Nacionales DIAN, concepto sobre el procedimiento de retención en la fuente aplicado por el IDU al contrato IDU-1852-2015."/>
    <s v="3.8.1 Hallazgo Administrativo con presunta incidencia disciplinaria y fiscal por un valor de $2.939.125, porque en los pagos realizados al contratista con ocasión de la ejecución del contrato No.1852 de 2015, no fueron liquidados y descontados con el porc"/>
    <x v="1"/>
    <x v="0"/>
    <s v="Camilo Oswaldo Barajas Sierra - pcbaraja1"/>
    <x v="12"/>
    <s v="Vladimiro Alberto Estrada Moncayo - pvestrad1"/>
    <s v="Claudia Amparo Montes Carranza - ccmontes1"/>
    <d v="2016-09-28T00:00:00"/>
    <x v="37"/>
    <n v="100"/>
  </r>
  <r>
    <s v="Accion_604"/>
    <s v="Solicitar a la Secretaría Jurídica Distrital concepto sobre la vigencia del Artículo 5 del Decreto 1354 de 1987, que hace referencia a la aplicación de la tarifa del 2% de retención en la fuente en los contratos de consultoría que tienen pactado en su remuneración el factor multiplicador."/>
    <s v="3.8.1 Hallazgo Administrativo con presunta incidencia disciplinaria y fiscal por un valor de $2.939.125, porque en los pagos realizados al contratista con ocasión de la ejecución del contrato No.1852 de 2015, no fueron liquidados y descontados con el porc"/>
    <x v="1"/>
    <x v="0"/>
    <s v="Camilo Oswaldo Barajas Sierra - pcbaraja1"/>
    <x v="12"/>
    <s v="Vladimiro Alberto Estrada Moncayo - pvestrad1"/>
    <s v="Claudia Amparo Montes Carranza - ccmontes1"/>
    <d v="2016-09-28T00:00:00"/>
    <x v="37"/>
    <n v="100"/>
  </r>
  <r>
    <s v="Accion_605"/>
    <s v="Realizar sesión de socialización de Especificación Técnicas IDU ET-2011"/>
    <s v="3.9.1. Hallazgo Administrativo por cuanto el día anterior a la fecha de terminación del contrato el IDU excluyó la aplicabilidad del Índice de Rugosidad Internacional como parámetro de recibo y control del pavimento, a pesar de que desde la etapa precontr"/>
    <x v="1"/>
    <x v="0"/>
    <s v="Camilo Oswaldo Barajas Sierra - pcbaraja1"/>
    <x v="5"/>
    <s v="Joanny Camelo Yepez - pjcamelo1"/>
    <s v="Sandra Yazmin Espinosa Valbuena - csespino1"/>
    <d v="2016-09-28T00:00:00"/>
    <x v="54"/>
    <n v="100"/>
  </r>
  <r>
    <s v="Accion_606"/>
    <s v="Realizar sesión de socialización con las áreas que planean los proyectos dando a conocer los principales inconvenientes que se han presentado en la ejecución de los proyectos"/>
    <s v="3.9.1. Hallazgo Administrativo por cuanto el día anterior a la fecha de terminación del contrato el IDU excluyó la aplicabilidad del Índice de Rugosidad Internacional como parámetro de recibo y control del pavimento, a pesar de que desde la etapa precontr"/>
    <x v="1"/>
    <x v="0"/>
    <s v="Camilo Oswaldo Barajas Sierra - pcbaraja1"/>
    <x v="1"/>
    <s v="Cesar Augusto Reyes Riano (e) - tppcreyesr1"/>
    <s v="Habib Leonardo Mejia Rivera - chmejiar1"/>
    <d v="2016-09-28T00:00:00"/>
    <x v="54"/>
    <n v="100"/>
  </r>
  <r>
    <s v="Accion_607"/>
    <s v="Realizar sesión de socialización de los Aspectos técnicos establecidos en los procesos de selección como especificaciones técnicas particulares y su aplicación de acuerdo a las Especificación Técnicas IDU ET-2011."/>
    <s v="3.9.1. Hallazgo Administrativo por cuanto el día anterior a la fecha de terminación del contrato el IDU excluyó la aplicabilidad del Índice de Rugosidad Internacional como parámetro de recibo y control del pavimento, a pesar de que desde la etapa precontr"/>
    <x v="1"/>
    <x v="0"/>
    <s v="Camilo Oswaldo Barajas Sierra - pcbaraja1"/>
    <x v="6"/>
    <s v="William Orlando Luzardo Triana - pwluzard1"/>
    <s v="Imelda Bernal Raquira - cibernal1"/>
    <d v="2016-09-28T00:00:00"/>
    <x v="54"/>
    <n v="100"/>
  </r>
  <r>
    <s v="Accion_608"/>
    <s v="Incluir en los procesos de selección, las especificaciones técnicas particulares de acuerdo a los lineamientos establecidos en las normas ET-IDU-2011 versión vigente."/>
    <s v="3.9.1. Hallazgo Administrativo por cuanto el día anterior a la fecha de terminación del contrato el IDU excluyó la aplicabilidad del Índice de Rugosidad Internacional como parámetro de recibo y control del pavimento, a pesar de que desde la etapa precontr"/>
    <x v="1"/>
    <x v="0"/>
    <s v="Camilo Oswaldo Barajas Sierra - pcbaraja1"/>
    <x v="6"/>
    <s v="William Orlando Luzardo Triana - pwluzard1"/>
    <s v="Imelda Bernal Raquira - cibernal1"/>
    <d v="2016-09-28T00:00:00"/>
    <x v="54"/>
    <n v="100"/>
  </r>
  <r>
    <s v="Accion_609"/>
    <s v="Iniciar el proceso de incumplimiento al contratista y a la Interventoría del proyecto de la ampliación de la calle 146 y Toberin"/>
    <s v="3.9.2. Hallazgo Administrativo con presunta Incidencia Disciplinaria por cuanto una vez finalizada la construcción de las obras contratadas, la Secretaría Distrital de Movilidad encontró que en la zona de influencia de las Estaciones Calle 146 y Toberín d"/>
    <x v="1"/>
    <x v="0"/>
    <s v="Camilo Oswaldo Barajas Sierra - pcbaraja1"/>
    <x v="1"/>
    <s v="Cesar Augusto Reyes Riano (e) - tppcreyesr1"/>
    <s v="Habib Leonardo Mejia Rivera - chmejiar1"/>
    <d v="2016-09-28T00:00:00"/>
    <x v="54"/>
    <n v="100"/>
  </r>
  <r>
    <s v="Accion_610"/>
    <s v="Realizar solicitud a la Interventoría para que se Implementen acciones para mitigar el riesgo concertadas con la SDM."/>
    <s v="3.9.2. Hallazgo Administrativo con presunta Incidencia Disciplinaria por cuanto una vez finalizada la construcción de las obras contratadas, la Secretaría Distrital de Movilidad encontró que en la zona de influencia de las Estaciones Calle 146 y Toberín d"/>
    <x v="1"/>
    <x v="0"/>
    <s v="Camilo Oswaldo Barajas Sierra - pcbaraja1"/>
    <x v="1"/>
    <s v="Cesar Augusto Reyes Riano (e) - tppcreyesr1"/>
    <s v="Habib Leonardo Mejia Rivera - chmejiar1"/>
    <d v="2016-09-28T00:00:00"/>
    <x v="37"/>
    <n v="100"/>
  </r>
  <r>
    <s v="Accion_611"/>
    <s v="Iniciar el proceso de incumplimiento al contratista y a la Interventoría del proyecto de la ampliación de la calle 146 y Toberin"/>
    <s v="3.9.3. Hallazgo Administrativo con presunta Incidencia Disciplinaria por cuanto el IDU entregó las obras de la Estación Calle 146 a Transmilenio y permitió su entrada en operación a partir del 4 de agosto de 2016, a pesar de que la Secretaría Distrital de"/>
    <x v="1"/>
    <x v="0"/>
    <s v="Camilo Oswaldo Barajas Sierra - pcbaraja1"/>
    <x v="1"/>
    <s v="Cesar Augusto Reyes Riano (e) - tppcreyesr1"/>
    <s v="Habib Leonardo Mejia Rivera - chmejiar1"/>
    <d v="2016-09-28T00:00:00"/>
    <x v="54"/>
    <n v="100"/>
  </r>
  <r>
    <s v="Accion_612"/>
    <s v="Realizar solicitud a la Interventoría para que se Implementen acciones para mitigar el riesgo concertadas con la SDM."/>
    <s v="3.9.3. Hallazgo Administrativo con presunta Incidencia Disciplinaria por cuanto el IDU entregó las obras de la Estación Calle 146 a Transmilenio y permitió su entrada en operación a partir del 4 de agosto de 2016, a pesar de que la Secretaría Distrital de"/>
    <x v="1"/>
    <x v="0"/>
    <s v="Camilo Oswaldo Barajas Sierra - pcbaraja1"/>
    <x v="1"/>
    <s v="Cesar Augusto Reyes Riano (e) - tppcreyesr1"/>
    <s v="Habib Leonardo Mejia Rivera - chmejiar1"/>
    <d v="2016-09-28T00:00:00"/>
    <x v="37"/>
    <n v="100"/>
  </r>
  <r>
    <s v="Accion_613"/>
    <s v="Evidenciar la inclusión en los nuevos procesos de selección el componente de arqueología en los casos en los que no se cuente con dicho estudio."/>
    <s v="3.12.1. Hallazgo Administrativo con presunta Incidencia Disciplinaria por la falta de oportunidad en los trámites y gestiones administrativas necesarias para la adecuada ejecución del contrato"/>
    <x v="1"/>
    <x v="0"/>
    <s v="Camilo Oswaldo Barajas Sierra - pcbaraja1"/>
    <x v="6"/>
    <s v="William Orlando Luzardo Triana - pwluzard1"/>
    <s v="Imelda Bernal Raquira - cibernal1"/>
    <d v="2016-09-28T00:00:00"/>
    <x v="54"/>
    <n v="100"/>
  </r>
  <r>
    <s v="Accion_614"/>
    <s v="Dar cumplimiento en lo establecido en la Guía GUFP01 la cual establece el alcance de los entregables para los diferentes componentes en todas las etapas de los estudios de pre inversión."/>
    <s v="3.12.2. Hallazgo Administrativo, porque el IDU no disponía del inventario completo de redes de servicios públicos existentes para estructurar el proyecto RAPS LAS NIEVES, tal como lo señala la Ley 1682 de 2013"/>
    <x v="1"/>
    <x v="0"/>
    <s v="Camilo Oswaldo Barajas Sierra - pcbaraja1"/>
    <x v="6"/>
    <s v="William Orlando Luzardo Triana - pwluzard1"/>
    <s v="Gloria Yaneth Arevalo - pgareval1"/>
    <d v="2016-09-28T00:00:00"/>
    <x v="54"/>
    <n v="100"/>
  </r>
  <r>
    <s v="Accion_615"/>
    <s v="Requerir al consultor el inventario detallado de las redes y diseñar lo acordado con las empresas de Servicios Públicos"/>
    <s v="3.12.2. Hallazgo Administrativo, porque el IDU no disponía del inventario completo de redes de servicios públicos existentes para estructurar el proyecto RAPS LAS NIEVES, tal como lo señala la Ley 1682 de 2013"/>
    <x v="0"/>
    <x v="0"/>
    <s v="Camilo Oswaldo Barajas Sierra - pcbaraja1"/>
    <x v="6"/>
    <s v="William Orlando Luzardo Triana - pwluzard1"/>
    <s v="Imelda Bernal Raquira - cibernal1"/>
    <d v="2016-09-28T00:00:00"/>
    <x v="54"/>
    <n v="10"/>
  </r>
  <r>
    <s v="Accion_616"/>
    <s v="Enviar oficio a la interventoría para que requiera a la fiducia el pago de los intereses de mora por el reintegro tardío de los rendimientos del anticipo."/>
    <s v="3.11.1 Hallazgo Administrativo con presunta Incidencia Disciplinaria por deficiente control de los rendimientos generados por el anticipo del Contrato 1667-2015, por cuanto los correspondientes a los meses de noviembre de 2015 a febrero de 2016 sólo fuero"/>
    <x v="1"/>
    <x v="0"/>
    <s v="Camilo Oswaldo Barajas Sierra - pcbaraja1"/>
    <x v="10"/>
    <s v="Oscar Rodolfo Acevedo Castro (E) - tppoaceved1"/>
    <s v="Laura Patricia Otero Duran - ploterod1"/>
    <d v="2016-09-28T00:00:00"/>
    <x v="37"/>
    <n v="100"/>
  </r>
  <r>
    <s v="Accion_617"/>
    <s v="Revisar el cronograma establecido, para que no genere atrasos al contratista."/>
    <s v="3.14.1. Hallazgo Administrativo, porque tres (3) meses después de iniciada la etapa de construcción del proyecto cable aéreo Ciudad Bolívar, el IDU aún no ha adquirido 44 predios necesarios para la ejecución del contrato de obra No. 1630 de 2015"/>
    <x v="1"/>
    <x v="0"/>
    <s v="Camilo Oswaldo Barajas Sierra - pcbaraja1"/>
    <x v="1"/>
    <s v="Cesar Augusto Reyes Riano (e) - tppcreyesr1"/>
    <s v="Habib Leonardo Mejia Rivera - chmejiar1"/>
    <d v="2016-09-28T00:00:00"/>
    <x v="37"/>
    <n v="100"/>
  </r>
  <r>
    <s v="Accion_618"/>
    <s v="Presentar un Plan de choque para gestionar los 44 predios pendientes, con acciones de reforzamiento en el proceso de reasentamiento integral a la población que ocupa esos predios en calidad de poseedores."/>
    <s v="3.14.1. Hallazgo Administrativo, porque tres (3) meses después de iniciada la etapa de construcción del proyecto cable aéreo Ciudad Bolívar, el IDU aún no ha adquirido 44 predios necesarios para la ejecución del contrato de obra No. 1630 de 2015"/>
    <x v="1"/>
    <x v="0"/>
    <s v="Camilo Oswaldo Barajas Sierra - pcbaraja1"/>
    <x v="4"/>
    <s v="Maria Del Pilar Grajales Restrepo - pmgrajal1"/>
    <s v="Gemma Edith Lozano Ramirez - cglozano2"/>
    <d v="2016-09-28T00:00:00"/>
    <x v="54"/>
    <n v="100"/>
  </r>
  <r>
    <s v="Accion_619"/>
    <s v="Dar cumplimiento en lo establecido en la Guía GUFP01 la cual establece el alcance de los entregables para los diferentes componentes en todas las etapas de los estudios de pre inversión."/>
    <s v="3.14.1. Hallazgo Administrativo, porque tres (3) meses después de iniciada la etapa de construcción del proyecto cable aéreo Ciudad Bolívar, el IDU aún no ha adquirido 44 predios necesarios para la ejecución del contrato de obra No. 1630 de 2015"/>
    <x v="0"/>
    <x v="0"/>
    <s v="Camilo Oswaldo Barajas Sierra - pcbaraja1"/>
    <x v="6"/>
    <s v="William Orlando Luzardo Triana - pwluzard1"/>
    <s v="Gloria Yaneth Arevalo - pgareval1"/>
    <d v="2016-09-28T00:00:00"/>
    <x v="37"/>
    <n v="100"/>
  </r>
  <r>
    <s v="Accion_620"/>
    <s v="Presentar una propuesta de procedimiento de pago en divisas extranjeras a Transmilenio S.A."/>
    <s v="3.14.2. Hallazgo Administrativo, porque transcurrido cuatro (4) meses desde que TRANSMILENIO S.A. informó al IDU la imposibilidad de pagar en euros el componente electromecánico del proyecto cable aéreo en la Localidad de Ciudad Bolívar (Bogotá, D.C.), la"/>
    <x v="1"/>
    <x v="0"/>
    <s v="Camilo Oswaldo Barajas Sierra - pcbaraja1"/>
    <x v="0"/>
    <s v="Edgar Francisco Uribe Ramos - peuriber1"/>
    <s v="Claudia Ximena Moya Hederich - ccmoyahe1"/>
    <d v="2016-09-28T00:00:00"/>
    <x v="54"/>
    <n v="100"/>
  </r>
  <r>
    <s v="Accion_621"/>
    <s v="Elaborar comunicación dirigida a la Secretaría Distrital de Hacienda, para que se pronuncie sobre la obligatoriedad del Instituto de Desarrollo Urbano y de Transmilenio de gestionar o propiciar el recaudo o recaudar el 2% de las estampillas distritales para los pagos efectuados con cargo al contrato de obra No. 1630 de 2015, suscrito en desarrollo del Convenio 20 de 2001 IDU-TRANSMILENIO."/>
    <s v="3.15.1. Hallazgo Administrativo con presunta Incidencia Disciplinaria y Fiscal por un valor de $1.816.567,88 en el contrato de interventoría No. 1653 de 2015; toda vez que el IDU no gestionó ni propició el recaudo el 2% de los valores correspondientes a l"/>
    <x v="1"/>
    <x v="0"/>
    <s v="Camilo Oswaldo Barajas Sierra - pcbaraja1"/>
    <x v="12"/>
    <s v="Vladimiro Alberto Estrada Moncayo - pvestrad1"/>
    <s v="Claudia Amparo Montes Carranza - ccmontes1"/>
    <d v="2016-09-28T00:00:00"/>
    <x v="37"/>
    <n v="100"/>
  </r>
  <r>
    <s v="Accion_624"/>
    <s v="Existe la imposibilidad de recibir productos sin la totalidad de los subproductos aprobados por la Interventoría."/>
    <s v="3.1.1 Hallazgo Administrativo porque la aprobación de las pólizas de garantía del contrato No.1746 de 2014 en sus modificaciones contractuales del acta de mayores cantidades de obra, la prorroga No 1- modificatorio No 1, modificatorio 2, el modificatorio"/>
    <x v="1"/>
    <x v="0"/>
    <s v="Camilo Oswaldo Barajas Sierra - pcbaraja1"/>
    <x v="7"/>
    <s v="Ivan Abelardo Sarmiento Galvis - pisarmie1"/>
    <s v="Johana Paola Lamilla Sanchez - cjlamill1"/>
    <d v="2016-12-05T00:00:00"/>
    <x v="55"/>
    <n v="100"/>
  </r>
  <r>
    <s v="Accion_625"/>
    <s v="Solicitar a la OAP, la inclusión en el Manual de Interventoría del IDU, de la aclaración de la obligación de presentación de los informes de Interventoría"/>
    <s v="3.2.1 Hallazgo administrativo con presunta incidencia disciplinaria, por la no entrega de los informes mensuales y semanales dentro de los plazos establecidos en el Manual de Interventoría y/o Supervisión de Contratos"/>
    <x v="1"/>
    <x v="0"/>
    <s v="Camilo Oswaldo Barajas Sierra - pcbaraja1"/>
    <x v="1"/>
    <s v="Cesar Augusto Reyes Riano (e) - tppcreyesr1"/>
    <s v="Habib Leonardo Mejia Rivera - chmejiar1"/>
    <d v="2016-12-01T00:00:00"/>
    <x v="56"/>
    <n v="100"/>
  </r>
  <r>
    <s v="Accion_626"/>
    <s v="Modificar y dar claridad en el Manual de Interventoría del IDU de acuerdo al requerimiento de la DTC, en cuanto a dar claridad a la obligación de presentación de los informes de Interventoría"/>
    <s v="3.2.1 Hallazgo administrativo con presunta incidencia disciplinaria, por la no entrega de los informes mensuales y semanales dentro de los plazos establecidos en el Manual de Interventoría y/o Supervisión de Contratos"/>
    <x v="1"/>
    <x v="0"/>
    <s v="Camilo Oswaldo Barajas Sierra - pcbaraja1"/>
    <x v="14"/>
    <s v="Cristina Patricia Navarro Corrales - pcnavarr1"/>
    <s v="Paula Juliana Serrano Serrano - cpserran1"/>
    <d v="2016-12-01T00:00:00"/>
    <x v="56"/>
    <n v="100"/>
  </r>
  <r>
    <s v="Accion_627"/>
    <s v="Efectuar el correspondiente comprobante contable por medio del cual se ajusta el valor de $89.761.00, como mayor valor descontado en la orden de pago 1016 del 15/04/2016, referente al contrato 1782 de 2014 y con la próxima factura de cobro que envíe el contratista GMC INGENIEROS identificado con el NIT 830.010.109 se realizará el cruce respectivo."/>
    <s v="3.2.2 Hallazgo administrativo porque la Entidad realizó un cobro por mayor valor de la contribución parafiscal de Estampilla Universidad Pedagógica al contratista en la Orden de Pago No.1016 de 2016 correspondiente al contrato No.1782 de 2014"/>
    <x v="1"/>
    <x v="0"/>
    <s v="Camilo Oswaldo Barajas Sierra - pcbaraja1"/>
    <x v="12"/>
    <s v="Vladimiro Alberto Estrada Moncayo - pvestrad1"/>
    <s v="Claudia Amparo Montes Carranza - ccmontes1"/>
    <d v="2016-11-30T00:00:00"/>
    <x v="44"/>
    <n v="100"/>
  </r>
  <r>
    <s v="Accion_628"/>
    <s v="Informar Semanalmente a las áreas técnicas el estado de las garantías de los contratos nuevos y modificaciones a través del Sistema de Gestión documental ORFEO."/>
    <s v="3.2.3 Hallazgo administrativo porque la aprobación de las pólizas de garantía del contrato No. 1782 de 2014 en sus modificaciones contractuales, la prorroga No. 1- modificatorio No 1, modificatorio 2 y prórroga No.3- adición 1, no fueron aprobadas de mane"/>
    <x v="1"/>
    <x v="0"/>
    <s v="Camilo Oswaldo Barajas Sierra - pcbaraja1"/>
    <x v="7"/>
    <s v="Ivan Abelardo Sarmiento Galvis - pisarmie1"/>
    <s v="Johana Paola Lamilla Sanchez - cjlamill1"/>
    <d v="2016-12-05T00:00:00"/>
    <x v="44"/>
    <n v="100"/>
  </r>
  <r>
    <s v="Accion_629"/>
    <s v="Proyectar un cronograma de entregas de predios, coordinado con la DTC para que se adecue el cronograma de obras. Continuar con los planes de contingencia para terminar el recibo y o entregas de los predios faltantes para ejecutar la construcción de la Avenida Rincón."/>
    <s v="3.4.2 Hallazgo Administrativo, porque tres (3) meses después de iniciada la etapa de construcción del proyecto para la Construcción de las Avenidas El Rincón y Tabor en la Localidad de Suba (Bogotá, D.C), el IDU aún no ha adquirido 156 predios necesarios"/>
    <x v="1"/>
    <x v="0"/>
    <s v="Camilo Oswaldo Barajas Sierra - pcbaraja1"/>
    <x v="4"/>
    <s v="Maria Del Pilar Grajales Restrepo - pmgrajal1"/>
    <s v="Piedad Nieto Pabon - cpnietop1"/>
    <d v="2016-12-01T00:00:00"/>
    <x v="44"/>
    <n v="100"/>
  </r>
  <r>
    <s v="Accion_630"/>
    <s v="Incluir en los pliegos de los proyectos Actualización, complementación o ajustes de los estudios y diseños, o estudios y diseños de la Avenida el Rincón desde la Avenida Boyacá hasta la carrera 91 y de la intersección Avenida el Rincón por Avenida Boyacá, Acuerdo 645 de 2016, en Bogotá D.C. y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 D.C, el diseño e implementación del tránsito, señalización y semaforización del empalme de la Avenida El Rincón o Carrera 91 con Calle 128 B y la integración total de este segmento vial con la Avenida Cali"/>
    <s v="3.4.3 Hallazgo Administrativo, por debilidad en la planeación del proyecto Construcción de las Avenidas El Rincón y Tabor al no contemplarse en el contrato el diseño e implementación del tránsito, señalización y semaforización del empalme de la Avenida El"/>
    <x v="1"/>
    <x v="0"/>
    <s v="Camilo Oswaldo Barajas Sierra - pcbaraja1"/>
    <x v="6"/>
    <s v="William Orlando Luzardo Triana - pwluzard1"/>
    <s v="Imelda Bernal Raquira - cibernal1"/>
    <d v="2016-12-01T00:00:00"/>
    <x v="56"/>
    <n v="100"/>
  </r>
  <r>
    <s v="Accion_631"/>
    <s v="Aclarar en los pliegos de condiciones la forma de pagar los profesionales del contratista con el fin de evitar interpretaciones."/>
    <s v="3.5.2 Hallazgo Administrativo con presunta incidencia disciplinaria dado que el IDU no tomó ninguna medida sancionatoria contra el contratista por incumplimiento de los pagos a sus profesionales de acuerdo con la tabla de remuneración establecida por la E"/>
    <x v="1"/>
    <x v="0"/>
    <s v="Camilo Oswaldo Barajas Sierra - pcbaraja1"/>
    <x v="6"/>
    <s v="William Orlando Luzardo Triana - pwluzard1"/>
    <s v="Imelda Bernal Raquira - cibernal1"/>
    <d v="2016-12-01T00:00:00"/>
    <x v="56"/>
    <n v="100"/>
  </r>
  <r>
    <s v="Accion_632"/>
    <s v="Solicitar y obtener la autorización de compensación por parte del contratista por los honorarios pagados de más, debido a la interpretación del valor a pagar a los profesionales y especialistas."/>
    <s v="3.5.2 Hallazgo Administrativo con presunta incidencia disciplinaria dado que el IDU no tomó ninguna medida sancionatoria contra el contratista por incumplimiento de los pagos a sus profesionales de acuerdo con la tabla de remuneración establecida por la E"/>
    <x v="1"/>
    <x v="0"/>
    <s v="Camilo Oswaldo Barajas Sierra - pcbaraja1"/>
    <x v="1"/>
    <s v="Cesar Augusto Reyes Riano (e) - tppcreyesr1"/>
    <s v="Habib Leonardo Mejia Rivera - chmejiar1"/>
    <d v="2016-12-01T00:00:00"/>
    <x v="57"/>
    <n v="100"/>
  </r>
  <r>
    <s v="Accion_633"/>
    <s v="Ajustar el formato de Acta de Terminación según lo consignado en el Manual de Interventoría"/>
    <s v="3.6.1 Hallazgo Administrativo con presunta incidencia Disciplinaria por cuanto el formato diligenciado del acta de terminación no se ajusta a lo contemplado en el contrato de obra idu-1863 de 2014"/>
    <x v="1"/>
    <x v="0"/>
    <s v="Camilo Oswaldo Barajas Sierra - pcbaraja1"/>
    <x v="10"/>
    <s v="Oscar Rodolfo Acevedo Castro (E) - tppoaceved1"/>
    <s v="Laura Patricia Otero Duran - ploterod1"/>
    <d v="2016-12-01T00:00:00"/>
    <x v="56"/>
    <n v="100"/>
  </r>
  <r>
    <s v="Accion_634"/>
    <s v="Solicitar a la OAP, la inclusión en el Manual de Interventoría del IDU, de la aclaración de la obligación de presentación de los informes de Interventoría"/>
    <s v="3.7.1 Hallazgo Administrativo con presunta incidencia Disciplinaria por la entrega tardía de los informes mensuales de interventoría"/>
    <x v="1"/>
    <x v="0"/>
    <s v="Camilo Oswaldo Barajas Sierra - pcbaraja1"/>
    <x v="10"/>
    <s v="Oscar Rodolfo Acevedo Castro (E) - tppoaceved1"/>
    <s v="Laura Patricia Otero Duran - ploterod1"/>
    <d v="2016-12-01T00:00:00"/>
    <x v="56"/>
    <n v="100"/>
  </r>
  <r>
    <s v="Accion_635"/>
    <s v="Modificar y dar claridad en el Manual de Interventoría del IDU de acuerdo al requerimiento de la DTM, en cuanto a dar claridad a la obligación de presentación de los informes de Interventoría"/>
    <s v="3.7.1 Hallazgo Administrativo con presunta incidencia Disciplinaria por la entrega tardía de los informes mensuales de interventoría"/>
    <x v="1"/>
    <x v="0"/>
    <s v="Camilo Oswaldo Barajas Sierra - pcbaraja1"/>
    <x v="14"/>
    <s v="Cristina Patricia Navarro Corrales - pcnavarr1"/>
    <s v="Paula Juliana Serrano Serrano - cpserran1"/>
    <d v="2016-12-01T00:00:00"/>
    <x v="56"/>
    <n v="100"/>
  </r>
  <r>
    <s v="Accion_636"/>
    <s v="Actualizar la Guía Alcance de los entregables en la etapa de diseño donde se establezcan como entregables, los permisos y actualizaciones que se puedan ejecutar en la etapa de diseño, especificando los trámites ejecutados y las fechas correspondientes."/>
    <s v="3.1.1 Hallazgo administrativo con presunta incidencia disciplinaria y penal, por falta de planeación al dar inicio al proceso contractual sin contar con la licencia de construcción para la obra “Mantenimiento estructural y la actualización sísmica de la p"/>
    <x v="1"/>
    <x v="0"/>
    <s v="Camilo Oswaldo Barajas Sierra - pcbaraja1"/>
    <x v="6"/>
    <s v="William Orlando Luzardo Triana - pwluzard1"/>
    <s v="Erika Andrea Prieto Perez - ceprieto1"/>
    <d v="2016-12-01T00:00:00"/>
    <x v="56"/>
    <n v="100"/>
  </r>
  <r>
    <s v="Accion_637"/>
    <s v="Actualizar el Formato FO-DP-200 lista de chequeo y recibo de productos de la etapa de estudios y diseños donde se establezcan como entregables, los permisos y actualizaciones que se puedan ejecutar en la etapa de diseño, especificando los trámites ejecutados y las fechas correspondientes."/>
    <s v="3.1.1 Hallazgo administrativo con presunta incidencia disciplinaria y penal, por falta de planeación al dar inicio al proceso contractual sin contar con la licencia de construcción para la obra “Mantenimiento estructural y la actualización sísmica de la p"/>
    <x v="1"/>
    <x v="0"/>
    <s v="Camilo Oswaldo Barajas Sierra - pcbaraja1"/>
    <x v="6"/>
    <s v="William Orlando Luzardo Triana - pwluzard1"/>
    <s v="Erika Andrea Prieto Perez - ceprieto1"/>
    <d v="2016-12-01T00:00:00"/>
    <x v="56"/>
    <n v="100"/>
  </r>
  <r>
    <s v="Accion_638"/>
    <s v="Solicitar a la OAP, la inclusión en el Manual de Interventoría y/o supervisión de contratos, la prohibición que el Interventor, haga solicitud de licencias, permisos o trámites necesarios para el desarrollo del proyecto."/>
    <s v="3.1.1 Hallazgo administrativo con presunta incidencia disciplinaria y penal, por falta de planeación al dar inicio al proceso contractual sin contar con la licencia de construcción para la obra “Mantenimiento estructural y la actualización sísmica de la p"/>
    <x v="1"/>
    <x v="0"/>
    <s v="Camilo Oswaldo Barajas Sierra - pcbaraja1"/>
    <x v="6"/>
    <s v="William Orlando Luzardo Triana - pwluzard1"/>
    <s v="Imelda Bernal Raquira - cibernal1"/>
    <d v="2016-12-01T00:00:00"/>
    <x v="56"/>
    <n v="100"/>
  </r>
  <r>
    <s v="Accion_639"/>
    <s v="Incluir en el Manual de Interventoría y/o supervisión de contratos, el requerimiento de la DTD en cuanto a la prohibición que el Interventor, haga solicitud de licencias, permisos o trámites necesarios para el desarrollo del proyecto."/>
    <s v="3.1.1 Hallazgo administrativo con presunta incidencia disciplinaria y penal, por falta de planeación al dar inicio al proceso contractual sin contar con la licencia de construcción para la obra “Mantenimiento estructural y la actualización sísmica de la p"/>
    <x v="1"/>
    <x v="0"/>
    <s v="Camilo Oswaldo Barajas Sierra - pcbaraja1"/>
    <x v="14"/>
    <s v="Cristina Patricia Navarro Corrales - pcnavarr1"/>
    <s v="Paula Juliana Serrano Serrano - cpserran1"/>
    <d v="2016-12-01T00:00:00"/>
    <x v="56"/>
    <n v="100"/>
  </r>
  <r>
    <s v="Accion_640"/>
    <s v="Incluir en el modelo de minuta de los contratos, cuando se requiera, numeral 2.3. OBLIGACIONES ESPECÍFICAS DEL CONTRATO, del FORMATO ESTUDIOS Y DOCUMENTOS PREVIOS, donde se establecen dentro de las obligaciones, del Contratista, la gestión y obtención de avales, aprobaciones, permisos o licencias, de acuerdo con las normas vigentes aplicables."/>
    <s v="3.1.1 Hallazgo administrativo con presunta incidencia disciplinaria y penal, por falta de planeación al dar inicio al proceso contractual sin contar con la licencia de construcción para la obra “Mantenimiento estructural y la actualización sísmica de la p"/>
    <x v="1"/>
    <x v="0"/>
    <s v="Camilo Oswaldo Barajas Sierra - pcbaraja1"/>
    <x v="6"/>
    <s v="William Orlando Luzardo Triana - pwluzard1"/>
    <s v="Imelda Bernal Raquira - cibernal1"/>
    <d v="2016-12-01T00:00:00"/>
    <x v="56"/>
    <n v="100"/>
  </r>
  <r>
    <s v="Accion_641"/>
    <s v="En el entendido que una adición corresponde a la modificación al valor del contrato, sin que ello altere el alcance del mismo o implique cambios sustanciales y que las mayores cantidades de obra son aquellas que se reconocen en los contratos pagados a precios unitarios, cuando las cantidades de obra o ítems contratados exceden el estimativo inicial y que no requieren la celebración de adiciones ni contratos adicionales, se actualizará el procedimiento de “Modificación y Suspensión a contratos estatales excepto PSP”, ajustando los requisitos, tiempos y responsables de la ejecución de cada una de las actividades descritas en el Procedimiento."/>
    <s v="3.1.2 Hallazgo administrativo con presunta incidencia disciplinaria y penal por adicionar el contrato de obra en más del 50%, trasgrediendo el inciso 2 del parágrafo único del artículo 40 de la ley 80 de 1993"/>
    <x v="1"/>
    <x v="0"/>
    <s v="Camilo Oswaldo Barajas Sierra - pcbaraja1"/>
    <x v="7"/>
    <s v="Ivan Abelardo Sarmiento Galvis - pisarmie1"/>
    <s v="Johana Paola Lamilla Sanchez - cjlamill1"/>
    <d v="2016-12-05T00:00:00"/>
    <x v="56"/>
    <n v="100"/>
  </r>
  <r>
    <s v="Accion_642"/>
    <s v="Solicitar a la OAP, la inclusión en el Manual de Interventoría del IDU, de la aclaración de la obligación de presentación de los informes de Interventoría"/>
    <s v="3.2.1 Hallazgo administrativo con presunta incidencia disciplinaria por falta de supervisión del contrato de interventoría, trasgrediendo el manual de gestión contractual de la entidad y permitiendo que la interventoría incumpliera sus obligaciones"/>
    <x v="1"/>
    <x v="0"/>
    <s v="Camilo Oswaldo Barajas Sierra - pcbaraja1"/>
    <x v="1"/>
    <s v="Cesar Augusto Reyes Riano (e) - tppcreyesr1"/>
    <s v="Habib Leonardo Mejia Rivera - chmejiar1"/>
    <d v="2016-12-01T00:00:00"/>
    <x v="56"/>
    <n v="100"/>
  </r>
  <r>
    <s v="Accion_643"/>
    <s v="Modificar y dar claridad en el Manual de Interventoría del IDU de acuerdo al requerimiento de la DTC, en cuanto a dar claridad a la obligación de presentación de los informes de Interventoría"/>
    <s v="3.2.1 Hallazgo administrativo con presunta incidencia disciplinaria por falta de supervisión del contrato de interventoría, trasgrediendo el manual de gestión contractual de la entidad y permitiendo que la interventoría incumpliera sus obligaciones"/>
    <x v="1"/>
    <x v="0"/>
    <s v="Camilo Oswaldo Barajas Sierra - pcbaraja1"/>
    <x v="14"/>
    <s v="Cristina Patricia Navarro Corrales - pcnavarr1"/>
    <s v="Paula Juliana Serrano Serrano - cpserran1"/>
    <d v="2016-12-01T00:00:00"/>
    <x v="56"/>
    <n v="100"/>
  </r>
  <r>
    <s v="Accion_644"/>
    <s v="En los nuevos pliegos de condiciones se establece la posibilidad de recibir y aprobar subproductos independientemente de que la aprobación de los productos esté condicionada a la totalidad de los subproductos."/>
    <s v="3.3.1 Hallazgo  administrativo por la falta de gestión del IDU en el control y vigilancia del contrato para la  etapa de estudios y diseños, porque el contrato debió terminar el día 14 de septiembre de 2016, y al 03 de noviembre de 2016 no hay ninguna en"/>
    <x v="0"/>
    <x v="0"/>
    <s v="Camilo Oswaldo Barajas Sierra - pcbaraja1"/>
    <x v="6"/>
    <s v="William Orlando Luzardo Triana - pwluzard1"/>
    <s v="Imelda Bernal Raquira - cibernal1"/>
    <d v="2016-12-01T00:00:00"/>
    <x v="58"/>
    <n v="100"/>
  </r>
  <r>
    <s v="Accion_768"/>
    <s v="Enviar comunicación a la DTP para incluir en los pliegos de condiciones y minuta del contrato la ejecución por fases de acuerdo con la disponibilidad predial."/>
    <s v="3.1.1. Hallazgo Administrativo porque la Entidad no ha gestionado oportunamente la entrega de los predios al contratista para la ejecución del contrato de obra No 1662 de 2014"/>
    <x v="1"/>
    <x v="0"/>
    <s v="Camilo Oswaldo Barajas Sierra - pcbaraja1"/>
    <x v="4"/>
    <s v="Maria Del Pilar Grajales Restrepo - pmgrajal1"/>
    <s v="Gemma Edith Lozano Ramirez - cglozano2"/>
    <d v="2017-02-01T00:00:00"/>
    <x v="59"/>
    <n v="100"/>
  </r>
  <r>
    <s v="Accion_769"/>
    <s v="Revisar la matriz de riesgo de los procesos de contratación de obra."/>
    <s v="3.1.1. Hallazgo Administrativo porque la Entidad no ha gestionado oportunamente la entrega de los predios al contratista para la ejecución del contrato de obra No 1662 de 2014"/>
    <x v="1"/>
    <x v="0"/>
    <s v="Camilo Oswaldo Barajas Sierra - pcbaraja1"/>
    <x v="6"/>
    <s v="William Orlando Luzardo Triana - pwluzard1"/>
    <s v="Erika Andrea Prieto Perez - ceprieto1"/>
    <d v="2017-02-01T00:00:00"/>
    <x v="59"/>
    <n v="100"/>
  </r>
  <r>
    <s v="Accion_770"/>
    <s v="Fortalecer la gestión interinstitucional con las ESP, a través de mesas de reunión de alto nivel, lideradas por la Alcaldía Mayor con el fin de estructurar, acordar y suscribir los convenios marco requeridos para el desarrollo de los proyectos a cargo del IDU, incluyendo los recursos necesarios para la ejecución de redes a cargo de las ESP."/>
    <s v="3.1.2. Hallazgo Administrativo porque la Entidad no gestionó de manera oportuna los convenios y los recursos para la ejecución de las obras de las ESP, como la entrega de los predios situación que ha generado atrasos en la ejecución de la obra objeto del"/>
    <x v="1"/>
    <x v="0"/>
    <s v="Camilo Oswaldo Barajas Sierra - pcbaraja1"/>
    <x v="2"/>
    <s v="Jose Javier Suarez Bernal - tppjsuarez2"/>
    <s v="Blanca Nubia Penuela Roa - cbpenuel1"/>
    <d v="2017-02-06T00:00:00"/>
    <x v="60"/>
    <n v="100"/>
  </r>
  <r>
    <s v="Accion_771"/>
    <s v="Remitir a las Empresas de Servicios Públicos, las propuestas de convenios marco a suscribir para el desarrollo de los proyectos a cargo del IDU, incluyendo los recursos necesarios para la ejecución de redes a cargo de las ESP."/>
    <s v="3.1.2. Hallazgo Administrativo porque la Entidad no gestionó de manera oportuna los convenios y los recursos para la ejecución de las obras de las ESP, como la entrega de los predios situación que ha generado atrasos en la ejecución de la obra objeto del"/>
    <x v="1"/>
    <x v="0"/>
    <s v="Camilo Oswaldo Barajas Sierra - pcbaraja1"/>
    <x v="2"/>
    <s v="Jose Javier Suarez Bernal - tppjsuarez2"/>
    <s v="Blanca Nubia Penuela Roa - cbpenuel1"/>
    <d v="2017-02-06T00:00:00"/>
    <x v="60"/>
    <n v="100"/>
  </r>
  <r>
    <s v="Accion_772"/>
    <s v="Contar con las actas de competencias de pago de EAB y Codensa suscritas por el IDU del contrato IDU-1662-2014"/>
    <s v="3.1.2. Hallazgo Administrativo porque la Entidad no gestionó de manera oportuna los convenios y los recursos para la ejecución de las obras de las ESP, como la entrega de los predios situación que ha generado atrasos en la ejecución de la obra objeto del"/>
    <x v="1"/>
    <x v="0"/>
    <s v="Camilo Oswaldo Barajas Sierra - pcbaraja1"/>
    <x v="1"/>
    <s v="Cesar Augusto Reyes Riano (e) - tppcreyesr1"/>
    <s v="Habib Leonardo Mejia Rivera - chmejiar1"/>
    <d v="2017-02-06T00:00:00"/>
    <x v="60"/>
    <n v="100"/>
  </r>
  <r>
    <s v="Accion_773"/>
    <s v="Solicitar a la OAP, la inclusión en el Manual de Interventoría del IDU, de la aclaración de la obligación de presentación de los informes de Interventoría"/>
    <s v="3.2.1. Hallazgo Administrativo con presunta incidencia Disciplinaria, por la no entrega de los informes mensuales y semanales dentro de los plazos establecidos en el manual de interventoría y/o supervisión de contratos"/>
    <x v="1"/>
    <x v="0"/>
    <s v="Camilo Oswaldo Barajas Sierra - pcbaraja1"/>
    <x v="1"/>
    <s v="Cesar Augusto Reyes Riano (e) - tppcreyesr1"/>
    <s v="Habib Leonardo Mejia Rivera - chmejiar1"/>
    <d v="2017-02-06T00:00:00"/>
    <x v="59"/>
    <n v="100"/>
  </r>
  <r>
    <s v="Accion_774"/>
    <s v="Modificar y dar claridad en el Manual de Interventoría del IDU de acuerdo al requerimiento de la DTC, en cuanto a dar claridad a la obligación de presentación de los informes de Interventoría"/>
    <s v="3.2.1. Hallazgo Administrativo con presunta incidencia Disciplinaria, por la no entrega de los informes mensuales y semanales dentro de los plazos establecidos en el manual de interventoría y/o supervisión de contratos"/>
    <x v="1"/>
    <x v="0"/>
    <s v="Camilo Oswaldo Barajas Sierra - pcbaraja1"/>
    <x v="14"/>
    <s v="Cristina Patricia Navarro Corrales - pcnavarr1"/>
    <s v="Paula Juliana Serrano Serrano - cpserran1"/>
    <d v="2017-02-06T00:00:00"/>
    <x v="59"/>
    <n v="100"/>
  </r>
  <r>
    <s v="Accion_775"/>
    <s v="Contar con Guías de entregables de estudios y diseños a construcción y la guía para el diseño de vías urbanas que contengan los lineamientos a implementar en los estudios de seguridad vial y diseño geométrico"/>
    <s v="3.3.1. Hallazgo Administrativo con presunta incidencia disciplinaria porque a la fecha del presente informe, diez meses después de que la Secretaría Distrital de Movilidad advirtiera al IDU acerca de las fallas constructivas del proyecto que en su criteri"/>
    <x v="1"/>
    <x v="0"/>
    <s v="Camilo Oswaldo Barajas Sierra - pcbaraja1"/>
    <x v="1"/>
    <s v="Cesar Augusto Reyes Riano (e) - tppcreyesr1"/>
    <s v="Habib Leonardo Mejia Rivera - chmejiar1"/>
    <d v="2017-02-06T00:00:00"/>
    <x v="59"/>
    <n v="100"/>
  </r>
  <r>
    <s v="Accion_776"/>
    <s v="Unificar los plazos de la suscripción del acta de inicio en pliegos de condiciones y en la minuta del contrato de manera que inicien obra e interventoría simultáneamente."/>
    <s v="3.4.1. Hallazgo Administrativo por la iniciación tardía del contrato de obra IDU-1300 de 2014"/>
    <x v="1"/>
    <x v="0"/>
    <s v="Camilo Oswaldo Barajas Sierra - pcbaraja1"/>
    <x v="6"/>
    <s v="William Orlando Luzardo Triana - pwluzard1"/>
    <s v="Imelda Bernal Raquira - cibernal1"/>
    <d v="2017-02-06T00:00:00"/>
    <x v="59"/>
    <n v="100"/>
  </r>
  <r>
    <s v="Accion_777"/>
    <s v="Enviar comunicación a la DTP para incluir en los pliegos de condiciones y minuta del contrato la ejecución por fases de acuerdo con la disponibilidad predial."/>
    <s v="3.4.2. Hallazgo Administrativo porque aún no se cuenta con el 100% de los predios para el normal desarrollo del proyecto objeto del contrato de obra IDU-1300 de 2014"/>
    <x v="1"/>
    <x v="0"/>
    <s v="Camilo Oswaldo Barajas Sierra - pcbaraja1"/>
    <x v="4"/>
    <s v="Maria Del Pilar Grajales Restrepo - pmgrajal1"/>
    <s v="Gemma Edith Lozano Ramirez - cglozano2"/>
    <d v="2017-02-06T00:00:00"/>
    <x v="59"/>
    <n v="100"/>
  </r>
  <r>
    <s v="Accion_778"/>
    <s v="Revisar la matriz de riesgo de los procesos de contratación de obra."/>
    <s v="3.4.2. Hallazgo Administrativo porque aún no se cuenta con el 100% de los predios para el normal desarrollo del proyecto objeto del contrato de obra IDU-1300 de 2014"/>
    <x v="1"/>
    <x v="0"/>
    <s v="Camilo Oswaldo Barajas Sierra - pcbaraja1"/>
    <x v="6"/>
    <s v="William Orlando Luzardo Triana - pwluzard1"/>
    <s v="Erika Andrea Prieto Perez - ceprieto1"/>
    <d v="2017-02-06T00:00:00"/>
    <x v="59"/>
    <n v="100"/>
  </r>
  <r>
    <s v="Accion_779"/>
    <s v="Realizar un plan de contingencia para disminuir los atrasos del contrato."/>
    <s v="3.4.3. Hallazgo Administrativo por los atrasos en la ejecución del contrato de obra idu-1300 de 2014"/>
    <x v="1"/>
    <x v="0"/>
    <s v="Camilo Oswaldo Barajas Sierra - pcbaraja1"/>
    <x v="1"/>
    <s v="Cesar Augusto Reyes Riano (e) - tppcreyesr1"/>
    <s v="Habib Leonardo Mejia Rivera - chmejiar1"/>
    <d v="2017-02-06T00:00:00"/>
    <x v="46"/>
    <n v="100"/>
  </r>
  <r>
    <s v="Accion_780"/>
    <s v="Enviar comunicación a la DTP para incluir en los pliegos de condiciones y minuta del contrato la ejecución por fases de acuerdo con la disponibilidad predial."/>
    <s v="3.4.3. Hallazgo Administrativo por los atrasos en la ejecución del contrato de obra idu-1300 de 2014"/>
    <x v="1"/>
    <x v="0"/>
    <s v="Camilo Oswaldo Barajas Sierra - pcbaraja1"/>
    <x v="4"/>
    <s v="Maria Del Pilar Grajales Restrepo - pmgrajal1"/>
    <s v="Gemma Edith Lozano Ramirez - cglozano2"/>
    <d v="2017-02-01T00:00:00"/>
    <x v="59"/>
    <n v="100"/>
  </r>
  <r>
    <s v="Accion_781"/>
    <s v="Revisar la matriz de riesgo de los procesos de contratación de obra."/>
    <s v="3.4.3. Hallazgo Administrativo por los atrasos en la ejecución del contrato de obra idu-1300 de 2014"/>
    <x v="1"/>
    <x v="0"/>
    <s v="Camilo Oswaldo Barajas Sierra - pcbaraja1"/>
    <x v="6"/>
    <s v="William Orlando Luzardo Triana - pwluzard1"/>
    <s v="Erika Andrea Prieto Perez - ceprieto1"/>
    <d v="2017-02-01T00:00:00"/>
    <x v="59"/>
    <n v="100"/>
  </r>
  <r>
    <s v="Accion_782"/>
    <s v="Solicitar a la OAP, la inclusión en el Manual de Interventoría del IDU, de la aclaración de la obligación de presentación de los informes de Interventoría"/>
    <s v="3.4.5. Hallazgo Administrativo con presunta incidencia Disciplinaria por la entrega tardía de los informes mensuales de interventoría en ejecución del contrato de interventoría IDU-1804 de 2014"/>
    <x v="1"/>
    <x v="0"/>
    <s v="Camilo Oswaldo Barajas Sierra - pcbaraja1"/>
    <x v="1"/>
    <s v="Cesar Augusto Reyes Riano (e) - tppcreyesr1"/>
    <s v="Habib Leonardo Mejia Rivera - chmejiar1"/>
    <d v="2017-02-06T00:00:00"/>
    <x v="59"/>
    <n v="100"/>
  </r>
  <r>
    <s v="Accion_783"/>
    <s v="Modificar y dar claridad en el Manual de Interventoría del IDU de acuerdo al requerimiento de la DTC, en cuanto a dar claridad a la obligación de presentación de los informes de Interventoría"/>
    <s v="3.4.5. Hallazgo Administrativo con presunta incidencia Disciplinaria por la entrega tardía de los informes mensuales de interventoría en ejecución del contrato de interventoría IDU-1804 de 2014"/>
    <x v="1"/>
    <x v="0"/>
    <s v="Camilo Oswaldo Barajas Sierra - pcbaraja1"/>
    <x v="14"/>
    <s v="Cristina Patricia Navarro Corrales - pcnavarr1"/>
    <s v="Paula Juliana Serrano Serrano - cpserran1"/>
    <d v="2017-02-06T00:00:00"/>
    <x v="59"/>
    <n v="100"/>
  </r>
  <r>
    <s v="Accion_784"/>
    <s v="Fortalecer la gestión interinstitucional con las ESP, a través de mesas de reunión de alto nivel, lideradas por la Alcaldía Mayor con el fin de estructurar, acordar y suscribir los convenios marco requeridos para el desarrollo de los proyectos a cargo del IDU, incluyendo los recursos necesarios para la ejecución de redes a cargo de las ESP."/>
    <s v="3.5.1. Hallazgo Administrativo con presunta incidencia Disciplinaria, por falta de gestión del IDU, frente a las empresas de servicios públicos, frente a lo estipulado en la Ley 1682 de 2011, generando retrasos en la ejecución de las obras"/>
    <x v="1"/>
    <x v="0"/>
    <s v="Camilo Oswaldo Barajas Sierra - pcbaraja1"/>
    <x v="2"/>
    <s v="Jose Javier Suarez Bernal - tppjsuarez2"/>
    <s v="Blanca Nubia Penuela Roa - cbpenuel1"/>
    <d v="2017-02-06T00:00:00"/>
    <x v="59"/>
    <n v="100"/>
  </r>
  <r>
    <s v="Accion_785"/>
    <s v="Remitir a las Empresas de Servicios Públicos, las propuestas de convenios marco a suscribir para el desarrollo de los proyectos a cargo del IDU, incluyendo los recursos necesarios para la ejecución de redes a cargo de las ESP."/>
    <s v="3.5.1. Hallazgo Administrativo con presunta incidencia Disciplinaria, por falta de gestión del IDU, frente a las empresas de servicios públicos, frente a lo estipulado en la Ley 1682 de 2011, generando retrasos en la ejecución de las obras"/>
    <x v="1"/>
    <x v="0"/>
    <s v="Camilo Oswaldo Barajas Sierra - pcbaraja1"/>
    <x v="2"/>
    <s v="Jose Javier Suarez Bernal - tppjsuarez2"/>
    <s v="Blanca Nubia Penuela Roa - cbpenuel1"/>
    <d v="2017-02-06T00:00:00"/>
    <x v="61"/>
    <n v="100"/>
  </r>
  <r>
    <s v="Accion_786"/>
    <s v="Contar con las actas de competencias de pago de EAB y Codensa suscritas por el IDU del contrato IDU-1807-2014"/>
    <s v="3.5.1. Hallazgo Administrativo con presunta incidencia Disciplinaria, por falta de gestión del IDU, frente a las empresas de servicios públicos, frente a lo estipulado en la Ley 1682 de 2011, generando retrasos en la ejecución de las obras"/>
    <x v="1"/>
    <x v="0"/>
    <s v="Camilo Oswaldo Barajas Sierra - pcbaraja1"/>
    <x v="1"/>
    <s v="Cesar Augusto Reyes Riano (e) - tppcreyesr1"/>
    <s v="Habib Leonardo Mejia Rivera - chmejiar1"/>
    <d v="2017-02-06T00:00:00"/>
    <x v="60"/>
    <n v="100"/>
  </r>
  <r>
    <s v="Accion_787"/>
    <s v="Enviar memorando a las subdirecciones técnicas con la instrucción de efectuar visitas conjuntas IDU-Interventoría-contratista para verificar el estado de las obras ejecutadas previo a la suscripción del acta de recibo final de obra"/>
    <s v="3.6.1. Hallazgo Administrativo por los daños observados en el tramo de la calle 19 y el tramo de la av. carrera 68 los cuales presentan en las juntas asentamientos, aperturas y afectación en parche reparado"/>
    <x v="1"/>
    <x v="0"/>
    <s v="Camilo Oswaldo Barajas Sierra - pcbaraja1"/>
    <x v="10"/>
    <s v="Oscar Rodolfo Acevedo Castro (E) - tppoaceved1"/>
    <s v="Laura Patricia Otero Duran - ploterod1"/>
    <d v="2017-02-01T00:00:00"/>
    <x v="62"/>
    <n v="100"/>
  </r>
  <r>
    <s v="Accion_788"/>
    <s v="Capacitar a los responsables del proceso de gestión predial en las normas legales que regulan el proceso de la gestión predial de adquisición de inmuebles para obras de interés público, dentro del marco regulatorio contenido en la Ley 388 de 1997, Ley 1682 de 2013 y demás normas concordantes y aplicables para el procedimiento particular y especifico que lo regula."/>
    <s v="4.1.1. Hallazgo Administrativo con presunta Incidencia Disciplinaria, por vulneración al artículo 15 del Decreto 1420 del 24 de julio de 1998, en concordancia con el artículo 24 de la Ley 1682 del 22 de noviembre de 2013, debido a que el IDU realizó de ma"/>
    <x v="1"/>
    <x v="0"/>
    <s v="Camilo Oswaldo Barajas Sierra - pcbaraja1"/>
    <x v="4"/>
    <s v="Maria Del Pilar Grajales Restrepo - pmgrajal1"/>
    <s v="Gemma Edith Lozano Ramirez - cglozano2"/>
    <d v="2017-01-01T00:00:00"/>
    <x v="59"/>
    <n v="100"/>
  </r>
  <r>
    <s v="Accion_789"/>
    <s v="Capacitar a los responsables del proceso de gestión predial en las normas legales que regulan el proceso de la gestión predial de adquisición de inmuebles para obras de interés público, dentro del marco regulatorio contenido en la Ley 388 de 1997, Ley 1682 de 2013 y demás normas concordantes y aplicables para el procedimiento particular y especifico que lo regula."/>
    <s v="4.1.2. Hallazgo Administrativo con presunta Incidencia Disciplinaria, por inobservancia al artículo 10 del Decreto 2150 de 1995 modificado por el artículo 25 de la Ley 962 de 2005 y por el artículo 7 del Decreto 19 del 10 de enero de 2012; porque el IDU s"/>
    <x v="1"/>
    <x v="0"/>
    <s v="Camilo Oswaldo Barajas Sierra - pcbaraja1"/>
    <x v="4"/>
    <s v="Maria Del Pilar Grajales Restrepo - pmgrajal1"/>
    <s v="Gemma Edith Lozano Ramirez - cglozano2"/>
    <d v="2017-01-01T00:00:00"/>
    <x v="59"/>
    <n v="100"/>
  </r>
  <r>
    <s v="Accion_790"/>
    <s v="Capacitar a los responsables del proceso de gestión predial en las normas legales que regulan el proceso de la gestión predial de adquisición de inmuebles para obras de interés público, dentro del marco regulatorio contenido en la Ley 388 de 1997, Ley 1682 de 2013 y demás normas concordantes y aplicables para el procedimiento particular y especifico que lo regula."/>
    <s v="4.1.3. Hallazgo Administrativo con presunta Incidencia Disciplinaria, por debilidad de la Entidad en la identificación de la realidad social y jurídica del predio objeto de enajenación al momento de la oferta de compra, dado el desconocimiento de la exist"/>
    <x v="1"/>
    <x v="0"/>
    <s v="Camilo Oswaldo Barajas Sierra - pcbaraja1"/>
    <x v="4"/>
    <s v="Maria Del Pilar Grajales Restrepo - pmgrajal1"/>
    <s v="Piedad Nieto Pabon - cpnietop1"/>
    <d v="2017-01-01T00:00:00"/>
    <x v="59"/>
    <n v="100"/>
  </r>
  <r>
    <s v="Accion_791"/>
    <s v="Capacitar a los responsables del proceso de gestión predial en las normas legales que regulan el proceso de la gestión predial de adquisición de inmuebles para obras de interés público, dentro del marco regulatorio contenido en la Ley 388 de 1997, Ley 1682 de 2013 y demás normas concordantes y aplicables para el procedimiento particular y especifico que lo regula."/>
    <s v="4.1.4. Hallazgo Administrativo con presunta Incidencia Disciplinaria y Penal, porque el IDU no realizó actuación alguna durante la realización del negocio jurídico del predio objeto de enajenación, relacionada con la situación de las partes del contrato d"/>
    <x v="1"/>
    <x v="0"/>
    <s v="Camilo Oswaldo Barajas Sierra - pcbaraja1"/>
    <x v="4"/>
    <s v="Maria Del Pilar Grajales Restrepo - pmgrajal1"/>
    <s v="Piedad Nieto Pabon - cpnietop1"/>
    <d v="2017-01-01T00:00:00"/>
    <x v="59"/>
    <n v="100"/>
  </r>
  <r>
    <s v="Accion_792"/>
    <s v="Capacitar a los responsables del proceso de gestión financiera sobre descuentos, compensaciones y deducciones"/>
    <s v="4.1.5. Hallazgo Administrativo con presunta Incidencia Disciplinaria y Fiscal por un valor de $9.220.049, porque el IDU en la orden de pago No. 4331 del 6 de noviembre de 2015, no descontó efectivamente los valores por concepto de estampillas distritales"/>
    <x v="1"/>
    <x v="0"/>
    <s v="Camilo Oswaldo Barajas Sierra - pcbaraja1"/>
    <x v="12"/>
    <s v="Vladimiro Alberto Estrada Moncayo - pvestrad1"/>
    <s v="Claudia Amparo Montes Carranza - ccmontes1"/>
    <d v="2017-02-01T00:00:00"/>
    <x v="63"/>
    <n v="100"/>
  </r>
  <r>
    <s v="Accion_793"/>
    <s v="Elaborar un documento soporte adicional en el trámite de la Orden de Pago que evidencia de manera integral e inequívoca la forma como se aplican las deducciones y descuentos y el valor a pagar al beneficiario"/>
    <s v="4.1.5. Hallazgo Administrativo con presunta Incidencia Disciplinaria y Fiscal por un valor de $9.220.049, porque el IDU en la orden de pago No. 4331 del 6 de noviembre de 2015, no descontó efectivamente los valores por concepto de estampillas distritales"/>
    <x v="1"/>
    <x v="0"/>
    <s v="Camilo Oswaldo Barajas Sierra - pcbaraja1"/>
    <x v="12"/>
    <s v="Vladimiro Alberto Estrada Moncayo - pvestrad1"/>
    <s v="Claudia Amparo Montes Carranza - ccmontes1"/>
    <d v="2017-02-01T00:00:00"/>
    <x v="63"/>
    <n v="100"/>
  </r>
  <r>
    <s v="Accion_901"/>
    <s v="Generar una instrucción jurídica sobre el pago de contratos en moneda extranjera, una vez realizadas las consultas pertinentes al respecto"/>
    <s v="2.2.3.3.1."/>
    <x v="1"/>
    <x v="0"/>
    <s v="Camilo Oswaldo Barajas Sierra - pcbaraja1"/>
    <x v="19"/>
    <s v="Ferney Baquero Figueredo - pfbaquer1"/>
    <s v="Sayda Yolanda Ochica Vargas - psochica1"/>
    <d v="2016-07-01T00:00:00"/>
    <x v="64"/>
    <n v="100"/>
  </r>
  <r>
    <s v="Accion_902"/>
    <s v="Incluir en el modelo de pliegos de consultoría la aprobación de las hojas de vida en el proceso de selección como requisito a la suscripción del contrato."/>
    <s v="3.2.1. Hallazgo Administrativo con presunta incidencia Disciplinaria por la iniciación tardía del contrato de obra IDU 1828 de 2015."/>
    <x v="1"/>
    <x v="0"/>
    <s v="Camilo Oswaldo Barajas Sierra - pcbaraja1"/>
    <x v="19"/>
    <s v="Ferney Baquero Figueredo - pfbaquer1"/>
    <s v="Sayda Yolanda Ochica Vargas - psochica1"/>
    <d v="2016-09-28T00:00:00"/>
    <x v="54"/>
    <n v="100"/>
  </r>
  <r>
    <s v="Accion_903"/>
    <s v="Incluir en los pliegos de condiciones de los procesos de selección que incluyan en el alcance estudios y diseños, la obligación de investigar las redes de servicios públicos, haciendo un inventarios actualizado, teniendo en cuenta la Guía de Entregables de factibilidad, la Guía de Entregables de diseño, la Guía de Coordinación IDU, ESP y TIC en proyectos de infraestructura y transporte y los convenios con ESP, suscritos o por suscribir."/>
    <s v="3.12.2. Hallazgo Administrativo, porque el IDU no disponía del inventario completo de redes de servicios públicos existentes para estructurar el proyecto RAPS LAS NIEVES, tal como lo señala la Ley 1682 de 2013"/>
    <x v="1"/>
    <x v="0"/>
    <s v="Camilo Oswaldo Barajas Sierra - pcbaraja1"/>
    <x v="6"/>
    <s v="William Orlando Luzardo Triana - pwluzard1"/>
    <s v="Imelda Bernal Raquira - cibernal1"/>
    <d v="2016-09-28T00:00:00"/>
    <x v="54"/>
    <n v="100"/>
  </r>
  <r>
    <s v="Accion_904"/>
    <s v="Solicitar a la Secretaría Distrital de Planeación la posibilidad de incluir en el POT, un plan de manejo para las culatas"/>
    <s v="2.2.3.7.1."/>
    <x v="0"/>
    <x v="0"/>
    <s v="Camilo Oswaldo Barajas Sierra - pcbaraja1"/>
    <x v="2"/>
    <s v="Jose Javier Suarez Bernal - tppjsuarez2"/>
    <s v="Blanca Nubia Penuela Roa - cbpenuel1"/>
    <d v="2017-06-30T00:00:00"/>
    <x v="65"/>
    <n v="100"/>
  </r>
  <r>
    <s v="Accion_905"/>
    <s v="La SGI solicitará a través de memorando interno a la DTP, realizar un diagnóstico técnico visual, con el fin de evaluar la integridad y condición del muro existente en la calle 45 entre carreras 7a y 13"/>
    <s v="2.2.2.1."/>
    <x v="1"/>
    <x v="0"/>
    <s v="Camilo Oswaldo Barajas Sierra - pcbaraja1"/>
    <x v="0"/>
    <s v="Edgar Francisco Uribe Ramos - peuriber1"/>
    <s v="Claudia Ximena Moya Hederich - ccmoyahe1"/>
    <d v="2016-07-01T00:00:00"/>
    <x v="65"/>
    <n v="100"/>
  </r>
  <r>
    <s v="Accion_906"/>
    <s v="La SGI solicitará a la SGDU y DTP, tener en cuenta para la estructuración de procesos de selección de las troncales de la avenida Boyacá y de la avenida 68, que actualmente se encuentran en desarrollo, los diseños obtenidos para los puentes peatonales de la avenida Centenario (AC 13) por la avenida del Congreso Eucarístico (AK 68) (Proyecto 321), el puente peatonal avenida Boyacá (AK 72) por la avenida Américas costado sur calle 5ª (Proyecto 323), Y la rampa para discapacitados del puente ubicado en la AK. 68 con calle 10 Nicolás Esguerra."/>
    <s v="2.2.2.1."/>
    <x v="1"/>
    <x v="0"/>
    <s v="Camilo Oswaldo Barajas Sierra - pcbaraja1"/>
    <x v="0"/>
    <s v="Edgar Francisco Uribe Ramos - peuriber1"/>
    <s v="Claudia Ximena Moya Hederich - ccmoyahe1"/>
    <d v="2016-07-01T00:00:00"/>
    <x v="44"/>
    <n v="100"/>
  </r>
  <r>
    <s v="Accion_907"/>
    <s v="Incluir en el modelo de pliegos de consultoría la aprobación de las hojas de vida en el proceso de selección como requisito a la suscripción del contrato"/>
    <s v="3.7.1. Hallazgo Administrativo con presunta incidencia disciplinaria, por el incumplimiento del tiempo establecido para la firma del Acta de Inicio del Contrato de Obra No. 1851 de 2015"/>
    <x v="1"/>
    <x v="0"/>
    <s v="Camilo Oswaldo Barajas Sierra - pcbaraja1"/>
    <x v="19"/>
    <s v="Ferney Baquero Figueredo - pfbaquer1"/>
    <s v="Sayda Yolanda Ochica Vargas - psochica1"/>
    <d v="2016-09-28T00:00:00"/>
    <x v="54"/>
    <n v="100"/>
  </r>
  <r>
    <s v="Accion_919"/>
    <s v="Adelantar una capacitación sobre el Manual de Gestión Contractual dirigida a Supervisores, Interventores y Contratistas del IDU"/>
    <s v="2.1.1.1"/>
    <x v="1"/>
    <x v="0"/>
    <s v="Camilo Oswaldo Barajas Sierra - pcbaraja1"/>
    <x v="7"/>
    <s v="Ivan Abelardo Sarmiento Galvis - pisarmie1"/>
    <s v="Johana Paola Lamilla Sanchez - cjlamill1"/>
    <d v="2017-08-01T00:00:00"/>
    <x v="59"/>
    <n v="100"/>
  </r>
  <r>
    <s v="Accion_920"/>
    <s v="Adelantar una capacitación sobre el Manual de Interventoría dirigida a Supervisores, Interventores y Contratistas del IDU"/>
    <s v="2.1.1.1"/>
    <x v="1"/>
    <x v="0"/>
    <s v="Camilo Oswaldo Barajas Sierra - pcbaraja1"/>
    <x v="14"/>
    <s v="Cristina Patricia Navarro Corrales - pcnavarr1"/>
    <s v="Paula Juliana Serrano Serrano - cpserran1"/>
    <d v="2017-08-01T00:00:00"/>
    <x v="59"/>
    <n v="100"/>
  </r>
  <r>
    <s v="Accion_921"/>
    <s v="En los nuevos pliegos de condiciones se establecerá que el pago estará condicionado a la entrega de productos aprobados por la Interventoría."/>
    <s v="2.1.2.1"/>
    <x v="2"/>
    <x v="0"/>
    <s v="Camilo Oswaldo Barajas Sierra - pcbaraja1"/>
    <x v="6"/>
    <s v="William Orlando Luzardo Triana - pwluzard1"/>
    <s v="Erika Andrea Prieto Perez - ceprieto1"/>
    <d v="2017-08-01T00:00:00"/>
    <x v="66"/>
    <n v="100"/>
  </r>
  <r>
    <s v="Accion_922"/>
    <s v="Realizar las actuaciones necesarias para contar con el predio RT 43050, que el IDU cancelo a la propietaria el 14 de julio de 2017. Como acción preventiva se solicitó diligencia de entrega policiva para el mes de septiembre de 2017."/>
    <s v="2.1.2.1"/>
    <x v="1"/>
    <x v="0"/>
    <s v="Camilo Oswaldo Barajas Sierra - pcbaraja1"/>
    <x v="4"/>
    <s v="Maria Del Pilar Grajales Restrepo - pmgrajal1"/>
    <s v="Gemma Edith Lozano Ramirez - cglozano2"/>
    <d v="2017-07-25T00:00:00"/>
    <x v="59"/>
    <n v="100"/>
  </r>
  <r>
    <s v="Accion_923"/>
    <s v="Cumplir el procedimiento establecido para adelantar los procesos sancionatorios a quienes incumplan los plazos para la entrega de las pólizas de seguros"/>
    <s v="2.1.2.1"/>
    <x v="1"/>
    <x v="0"/>
    <s v="Camilo Oswaldo Barajas Sierra - pcbaraja1"/>
    <x v="1"/>
    <s v="Cesar Augusto Reyes Riano (e) - tppcreyesr1"/>
    <s v="Habib Leonardo Mejia Rivera - chmejiar1"/>
    <d v="2017-08-01T00:00:00"/>
    <x v="59"/>
    <n v="100"/>
  </r>
  <r>
    <s v="Accion_924"/>
    <s v="Ajustar el clausulado de subcontratación y subordinación en las minutas IDU en lo que respecta las garantías"/>
    <s v="2.1.2.1"/>
    <x v="1"/>
    <x v="0"/>
    <s v="Camilo Oswaldo Barajas Sierra - pcbaraja1"/>
    <x v="7"/>
    <s v="Ivan Abelardo Sarmiento Galvis - pisarmie1"/>
    <s v="Johana Paola Lamilla Sanchez - cjlamill1"/>
    <d v="2017-08-01T00:00:00"/>
    <x v="59"/>
    <n v="100"/>
  </r>
  <r>
    <s v="Accion_925"/>
    <s v="Actualizar y/o ajustar el procedimiento de estructuración de procesos selectivos CODIGO PR-DP-096 del proceso de diseños de proyectos, así: 1. Comunicación formal dirigida a la Dirección de Gestión Judicial, en la que se solicite información sobre fallos judiciales, cuya área objeto de intervención se superponga con el área de influencia del proyecto a contratar, para diseños u obras. 2. Revisar si estos fallos restringen o no la priorización de los ejes viales o zonas de intervención de los futuros proyectos de diseños u obras que puedan retrasar la ejecución del contrato, para que se proceda a retirar estas obras."/>
    <s v="2.1.3.1.1"/>
    <x v="0"/>
    <x v="0"/>
    <s v="Camilo Oswaldo Barajas Sierra - pcbaraja1"/>
    <x v="6"/>
    <s v="William Orlando Luzardo Triana - pwluzard1"/>
    <s v="Erika Andrea Prieto Perez - ceprieto1"/>
    <d v="2017-08-01T00:00:00"/>
    <x v="67"/>
    <n v="100"/>
  </r>
  <r>
    <s v="Accion_926"/>
    <s v="Incluir en los Estudios Previos de los siguientes procesos de contratación para demolición y cerramiento, una nota que puntualice que es un contrato a precios unitarios, y que pueden existir modificaciones en el plazo y en las cantidades, lo cual no generará valores adicionales al contrato,ni afectará la planeación del mismo."/>
    <s v="2.1.3.2.2"/>
    <x v="1"/>
    <x v="0"/>
    <s v="Camilo Oswaldo Barajas Sierra - pcbaraja1"/>
    <x v="4"/>
    <s v="Maria Del Pilar Grajales Restrepo - pmgrajal1"/>
    <s v="Gemma Edith Lozano Ramirez - cglozano2"/>
    <d v="2017-07-25T00:00:00"/>
    <x v="59"/>
    <n v="100"/>
  </r>
  <r>
    <s v="Accion_927"/>
    <s v="Incluir en los Estudios Previos de los siguientes procesos de contratación para la Interventoría de demolición y cerramiento, una nota que puntualice que es un contrato a precios unitarios, y que pueden exisitir modificaciones en el plazo y en las cantidades, lo cual no generará valores adicionales al contrato,ni afectará la planeación del mismo."/>
    <s v="2.1.3.3.1"/>
    <x v="1"/>
    <x v="0"/>
    <s v="Camilo Oswaldo Barajas Sierra - pcbaraja1"/>
    <x v="4"/>
    <s v="Maria Del Pilar Grajales Restrepo - pmgrajal1"/>
    <s v="Gemma Edith Lozano Ramirez - cglozano2"/>
    <d v="2017-07-24T00:00:00"/>
    <x v="59"/>
    <n v="100"/>
  </r>
  <r>
    <s v="Accion_928"/>
    <s v="Solicitar a la OCD que pepare un flash informativo y una capacitación indicándole a los supervisores la importancia en el cumplimiento de los plazos de ejecución del contrato."/>
    <s v="2.1.3.4.2"/>
    <x v="1"/>
    <x v="0"/>
    <s v="Camilo Oswaldo Barajas Sierra - pcbaraja1"/>
    <x v="0"/>
    <s v="Edgar Francisco Uribe Ramos - peuriber1"/>
    <s v="Claudia Ximena Moya Hederich - ccmoyahe1"/>
    <d v="2017-08-01T00:00:00"/>
    <x v="59"/>
    <n v="100"/>
  </r>
  <r>
    <s v="Accion_929"/>
    <s v="Suscribir el acta de recibo final de obra del contrato 1762 de 2015 una vez sean atendidas las No Conformidades identificadas."/>
    <s v="2.1.3.4.2"/>
    <x v="2"/>
    <x v="0"/>
    <s v="Camilo Oswaldo Barajas Sierra - pcbaraja1"/>
    <x v="10"/>
    <s v="Oscar Rodolfo Acevedo Castro (E) - tppoaceved1"/>
    <s v="Laura Patricia Otero Duran - ploterod1"/>
    <d v="2017-08-01T00:00:00"/>
    <x v="68"/>
    <n v="100"/>
  </r>
  <r>
    <s v="Accion_930"/>
    <s v="Incluir en el modelo de pliegos de consultoría la aprobación de las hojas de vida como requisito para la suscripción del contrato derivado del proceso de selección"/>
    <s v="2.1.3.5.1"/>
    <x v="2"/>
    <x v="0"/>
    <s v="Camilo Oswaldo Barajas Sierra - pcbaraja1"/>
    <x v="19"/>
    <s v="Ferney Baquero Figueredo - pfbaquer1"/>
    <s v="Sayda Yolanda Ochica Vargas - psochica1"/>
    <d v="2017-08-01T00:00:00"/>
    <x v="66"/>
    <n v="100"/>
  </r>
  <r>
    <s v="Accion_931"/>
    <s v="Realizar las actuaciones necesarias para contar con el predio RT 43050, que el IDU cancelo a la propietaria el 14 de julio de 2017. Como acción preventiva se solicitó diligencia de entrega policiva para el mes de septiembre de 2017."/>
    <s v="2.1.3.5.2"/>
    <x v="1"/>
    <x v="0"/>
    <s v="Camilo Oswaldo Barajas Sierra - pcbaraja1"/>
    <x v="4"/>
    <s v="Maria Del Pilar Grajales Restrepo - pmgrajal1"/>
    <s v="Gemma Edith Lozano Ramirez - cglozano2"/>
    <d v="2017-08-01T00:00:00"/>
    <x v="59"/>
    <n v="100"/>
  </r>
  <r>
    <s v="Accion_932"/>
    <s v="Expedir una circular IDU, en la que se indique la importancia y consecuencias por el no pago oportuno de los anticipos especialmente cuando estos se pactan en moneda extranjera."/>
    <s v="2.1.3.5.3"/>
    <x v="2"/>
    <x v="0"/>
    <s v="Camilo Oswaldo Barajas Sierra - pcbaraja1"/>
    <x v="0"/>
    <s v="Edgar Francisco Uribe Ramos - peuriber1"/>
    <s v="Claudia Ximena Moya Hederich - ccmoyahe1"/>
    <d v="2017-08-01T00:00:00"/>
    <x v="66"/>
    <n v="100"/>
  </r>
  <r>
    <s v="Accion_933"/>
    <s v="Generar alertas a los profesionales de apoyo a la Supervisión, informando los posibles atrasos en la radicación y revisión de los informes mensuales de Interventoría con el fin de que se de cumplimiento a los términos indicados en el manual de interventoría."/>
    <s v="2.1.3.6.1"/>
    <x v="1"/>
    <x v="0"/>
    <s v="Camilo Oswaldo Barajas Sierra - pcbaraja1"/>
    <x v="1"/>
    <s v="Cesar Augusto Reyes Riano (e) - tppcreyesr1"/>
    <s v="Habib Leonardo Mejia Rivera - chmejiar1"/>
    <d v="2017-08-01T00:00:00"/>
    <x v="69"/>
    <n v="100"/>
  </r>
  <r>
    <s v="Accion_934"/>
    <s v="Incluir en la totalidad de carpetas que soportan los procesos de contratación de la Subdirección Técnica de Recursos Tecnológicos, un análisis de costo/beneficio y el documento de estudio de mercado."/>
    <s v="2.1.3.7.1"/>
    <x v="1"/>
    <x v="0"/>
    <s v="Camilo Oswaldo Barajas Sierra - pcbaraja1"/>
    <x v="16"/>
    <s v="Leydy Yohana Pineda Afanador - plpineda2"/>
    <s v="Hector Andres Mafla Trujillo - phmaflat1"/>
    <d v="2017-08-01T00:00:00"/>
    <x v="59"/>
    <n v="100"/>
  </r>
  <r>
    <s v="Accion_935"/>
    <s v="Realizar mesas de trabajo para realizar seguimiento a los productos de la etapa de estudios y diseño de los contratos mixtos bajo la supervisión de la DTC"/>
    <s v="2.1.3.8.1"/>
    <x v="1"/>
    <x v="0"/>
    <s v="Camilo Oswaldo Barajas Sierra - pcbaraja1"/>
    <x v="1"/>
    <s v="Cesar Augusto Reyes Riano (e) - tppcreyesr1"/>
    <s v="Habib Leonardo Mejia Rivera - chmejiar1"/>
    <d v="2017-08-01T00:00:00"/>
    <x v="67"/>
    <n v="100"/>
  </r>
  <r>
    <s v="Accion_936"/>
    <s v="Incluir como parte de la planeación de la etapa de diseños de los proyectos de infraestructura los plazos requeridos para las aprobaciones de redes de servicios públicos y demás entidades"/>
    <s v="2.1.3.8.1"/>
    <x v="1"/>
    <x v="0"/>
    <s v="Camilo Oswaldo Barajas Sierra - pcbaraja1"/>
    <x v="6"/>
    <s v="William Orlando Luzardo Triana - pwluzard1"/>
    <s v="Imelda Bernal Raquira - cibernal1"/>
    <d v="2017-08-01T00:00:00"/>
    <x v="59"/>
    <n v="100"/>
  </r>
  <r>
    <s v="Accion_937"/>
    <s v="Expedir una circular IDU, en la que se indique la obligatoriedad de suscribir en todos los casos las actas de reinicio de los contratos misionales de la Entidad."/>
    <s v="2.1.3.8.3"/>
    <x v="2"/>
    <x v="0"/>
    <s v="Camilo Oswaldo Barajas Sierra - pcbaraja1"/>
    <x v="0"/>
    <s v="Edgar Francisco Uribe Ramos - peuriber1"/>
    <s v="Claudia Ximena Moya Hederich - ccmoyahe1"/>
    <d v="2017-08-01T00:00:00"/>
    <x v="66"/>
    <n v="100"/>
  </r>
  <r>
    <s v="Accion_938"/>
    <s v="Memorando dirigido a las áreas del IDU en el cual se reiteren los tiempos para realizar las publicaciones en el portal de contratación SECOP y los términos de envío para la publicación por parte de la DTGC."/>
    <s v="2.1.3.9.1"/>
    <x v="1"/>
    <x v="0"/>
    <s v="Camilo Oswaldo Barajas Sierra - pcbaraja1"/>
    <x v="7"/>
    <s v="Ivan Abelardo Sarmiento Galvis - pisarmie1"/>
    <s v="Johana Paola Lamilla Sanchez - cjlamill1"/>
    <d v="2017-08-01T00:00:00"/>
    <x v="59"/>
    <n v="100"/>
  </r>
  <r>
    <s v="Accion_939"/>
    <s v="Seguimiento semanal al estado de las publicaciones en el portal de contratación pública SECOP, verificando los documentos radicados a través del Sistema de Gestión Documental ORFEO, la constancia y fecha de publicación a través de un cuadro de seguimiento."/>
    <s v="2.1.3.9.1"/>
    <x v="1"/>
    <x v="0"/>
    <s v="Camilo Oswaldo Barajas Sierra - pcbaraja1"/>
    <x v="7"/>
    <s v="Ivan Abelardo Sarmiento Galvis - pisarmie1"/>
    <s v="Johana Paola Lamilla Sanchez - cjlamill1"/>
    <d v="2017-08-01T00:00:00"/>
    <x v="59"/>
    <n v="100"/>
  </r>
  <r>
    <s v="Accion_940"/>
    <s v="Realizar mesas de trabajo para realizar seguimiento a los productos de la etapa de estudios y diseño de los contratos mixtos bajo la supervisión de la DTC"/>
    <s v="2.1.3.10.1"/>
    <x v="1"/>
    <x v="0"/>
    <s v="Camilo Oswaldo Barajas Sierra - pcbaraja1"/>
    <x v="1"/>
    <s v="Cesar Augusto Reyes Riano (e) - tppcreyesr1"/>
    <s v="Habib Leonardo Mejia Rivera - chmejiar1"/>
    <d v="2017-08-01T00:00:00"/>
    <x v="69"/>
    <n v="100"/>
  </r>
  <r>
    <s v="Accion_941"/>
    <s v="Incluir como parte de la planeación de la etapa de diseños de los proyectos de infraestructura los plazos requeridos para las aprobaciones de redes de servicios públicos y demás entidades."/>
    <s v="2.1.3.10.1"/>
    <x v="1"/>
    <x v="0"/>
    <s v="Camilo Oswaldo Barajas Sierra - pcbaraja1"/>
    <x v="6"/>
    <s v="William Orlando Luzardo Triana - pwluzard1"/>
    <s v="Imelda Bernal Raquira - cibernal1"/>
    <d v="2017-08-01T00:00:00"/>
    <x v="59"/>
    <n v="100"/>
  </r>
  <r>
    <s v="Accion_942"/>
    <s v="Incluir en el modelo de pliegos de consultoría la aprobación de las hojas de vida como requisito para la suscripción del contrato derivado del proceso de selección"/>
    <s v="2.1.3.11.1"/>
    <x v="2"/>
    <x v="0"/>
    <s v="Camilo Oswaldo Barajas Sierra - pcbaraja1"/>
    <x v="19"/>
    <s v="Ferney Baquero Figueredo - pfbaquer1"/>
    <s v="Sayda Yolanda Ochica Vargas - psochica1"/>
    <d v="2017-08-01T00:00:00"/>
    <x v="66"/>
    <n v="100"/>
  </r>
  <r>
    <s v="Accion_943"/>
    <s v="Solicitar a la OCD que pepare un flash informativo y una capacitación indicándole a los supervisores la importancia en el cumplimiento de los plazos de ejecución del contrato."/>
    <s v="2.1.3.12.1"/>
    <x v="1"/>
    <x v="0"/>
    <s v="Camilo Oswaldo Barajas Sierra - pcbaraja1"/>
    <x v="1"/>
    <s v="Cesar Augusto Reyes Riano (e) - tppcreyesr1"/>
    <s v="Habib Leonardo Mejia Rivera - chmejiar1"/>
    <d v="2017-08-01T00:00:00"/>
    <x v="59"/>
    <n v="100"/>
  </r>
  <r>
    <s v="Accion_944"/>
    <s v="Suscribir el acta de recibo final de obra del contrato una vez sean atendidas las No Conformidades identificadas."/>
    <s v="2.1.3.12.1"/>
    <x v="3"/>
    <x v="0"/>
    <s v="Camilo Oswaldo Barajas Sierra - pcbaraja1"/>
    <x v="1"/>
    <s v="Cesar Augusto Reyes Riano (e) - tppcreyesr1"/>
    <s v="Habib Leonardo Mejia Rivera - chmejiar1"/>
    <d v="2017-08-01T00:00:00"/>
    <x v="70"/>
    <n v="0"/>
  </r>
  <r>
    <s v="Accion_945"/>
    <s v="Generar un oficio dirigido a las interventorías recordando la obligación descrita en el Manual de Interventoría y/o Supervisión de Contratos, Titulo 7.3.2 Fase de Ejecución, numeral 14. Adicionalmente, solicitar la entrega al IDU de un avance de la relación de las obras ejecutadas, el estado en el que se encuentran, y el cronograma de entrega de las No Conformidades de la obra ejecutada, 15 días calendario antes del vencimiento del plazo de terminación del contrato de obra. Se aprovechará este oficio para recordar la responsabilidad que conlleva el incumplimiento de lo establecido en el Manual de Interventoría y/o Supervisión de Contratos."/>
    <s v="2.1.3.13.1"/>
    <x v="1"/>
    <x v="0"/>
    <s v="Camilo Oswaldo Barajas Sierra - pcbaraja1"/>
    <x v="1"/>
    <s v="Cesar Augusto Reyes Riano (e) - tppcreyesr1"/>
    <s v="Habib Leonardo Mejia Rivera - chmejiar1"/>
    <d v="2017-08-01T00:00:00"/>
    <x v="71"/>
    <n v="100"/>
  </r>
  <r>
    <s v="Accion_946"/>
    <s v="Revisar y ajustar las minutas tipo para cada una de las modalidades de selección, con el propósito de unificar la redacción de cada una de las cláusulas del contrato."/>
    <s v="2.1.3.14.1"/>
    <x v="2"/>
    <x v="0"/>
    <s v="Camilo Oswaldo Barajas Sierra - pcbaraja1"/>
    <x v="7"/>
    <s v="Ivan Abelardo Sarmiento Galvis - pisarmie1"/>
    <s v="Johana Paola Lamilla Sanchez - cjlamill1"/>
    <d v="2017-08-01T00:00:00"/>
    <x v="72"/>
    <n v="100"/>
  </r>
  <r>
    <s v="Accion_947"/>
    <s v="Mejorar la priorización de los recursos a incorporar en el presupuesto 2018 mediante el empleo de una matriz donde se pueda identificar la justificación de la necesidad y la priorización de la misma"/>
    <s v="2.1.4.4.1"/>
    <x v="2"/>
    <x v="0"/>
    <s v="Camilo Oswaldo Barajas Sierra - pcbaraja1"/>
    <x v="14"/>
    <s v="Cristina Patricia Navarro Corrales - pcnavarr1"/>
    <s v="Paula Juliana Serrano Serrano - cpserran1"/>
    <d v="2018-01-01T00:00:00"/>
    <x v="72"/>
    <n v="100"/>
  </r>
  <r>
    <s v="Accion_948"/>
    <s v="Realizar revisión mensual de la ejecución presupuestal en el Comité de Dirección."/>
    <s v="2.1.4.4.1"/>
    <x v="0"/>
    <x v="0"/>
    <s v="Camilo Oswaldo Barajas Sierra - pcbaraja1"/>
    <x v="14"/>
    <s v="Cristina Patricia Navarro Corrales - pcnavarr1"/>
    <s v="Paula Juliana Serrano Serrano - cpserran1"/>
    <d v="2017-08-01T00:00:00"/>
    <x v="59"/>
    <n v="100"/>
  </r>
  <r>
    <s v="Accion_949"/>
    <s v="En la vigencia 2018 se presentaran la solicitud de vigencias futuras para disminuir las reservas presupuestales con que cuenta el Instituto"/>
    <s v="2.1.4.11.1"/>
    <x v="2"/>
    <x v="0"/>
    <s v="Camilo Oswaldo Barajas Sierra - pcbaraja1"/>
    <x v="14"/>
    <s v="Cristina Patricia Navarro Corrales - pcnavarr1"/>
    <s v="Paula Juliana Serrano Serrano - cpserran1"/>
    <d v="2017-08-01T00:00:00"/>
    <x v="72"/>
    <n v="100"/>
  </r>
  <r>
    <s v="Accion_950"/>
    <s v="Realizar un seguimiento más detallado de cada uno de las obras que ejecuta el Instituto mediante la implementación del Sistema de Gestión Integral de Proyectos IDU “ZIPA” con el cual se pretende articular guías manuales, procesos y demás activos de la organización con el desarrollo de una herramienta tecnológica que nos permita realizar la gestión integral de proyectos al interior de la Entidad. -Es importante resaltar que estos proyectos hacen parte del Plan de Desarrollo Anterior por lo tanto se verán reflejados en los nuevos proyectos de inversión del Plan de Desarrollo Actual que de acuerdo a la armonización son 1059, 1062 y 1063"/>
    <s v="2.2.1.1.3"/>
    <x v="2"/>
    <x v="0"/>
    <s v="Camilo Oswaldo Barajas Sierra - pcbaraja1"/>
    <x v="14"/>
    <s v="Cristina Patricia Navarro Corrales - pcnavarr1"/>
    <s v="Paula Juliana Serrano Serrano - cpserran1"/>
    <d v="2017-09-30T00:00:00"/>
    <x v="66"/>
    <n v="100"/>
  </r>
  <r>
    <s v="Accion_951"/>
    <s v="Realizar un seguimiento más detallado de cada uno de las obras que ejecuta el Instituto mediante la implementación del Sistema de Gestión Integral de Proyectos IDU “ZIPA” con el cual se pretende articular guías manuales, procesos y demás activos de la organización con el desarrollo de una herramienta tecnológica que nos permita realizar la gestión integral de proyectos al interior de la Entidad."/>
    <s v="2.2.1.2.4"/>
    <x v="2"/>
    <x v="0"/>
    <s v="Camilo Oswaldo Barajas Sierra - pcbaraja1"/>
    <x v="14"/>
    <s v="Cristina Patricia Navarro Corrales - pcnavarr1"/>
    <s v="Paula Juliana Serrano Serrano - cpserran1"/>
    <d v="2017-09-30T00:00:00"/>
    <x v="66"/>
    <n v="100"/>
  </r>
  <r>
    <s v="Accion_952"/>
    <s v="Revisar la reglamentación por parte de la OAP y realizar mesa de trabajo con las áreas responsables de la información a reportar en el balance social de la vigencia 2017 para determinar competencias y alcances en la elaboración del informe."/>
    <s v="2.2.1.4.4"/>
    <x v="1"/>
    <x v="0"/>
    <s v="Camilo Oswaldo Barajas Sierra - pcbaraja1"/>
    <x v="14"/>
    <s v="Cristina Patricia Navarro Corrales - pcnavarr1"/>
    <s v="Paula Juliana Serrano Serrano - cpserran1"/>
    <d v="2018-01-15T00:00:00"/>
    <x v="73"/>
    <n v="100"/>
  </r>
  <r>
    <s v="Accion_953"/>
    <s v="Realizar lista de chequeo para constatar que el informe de balance social de la vigencia 2017 cumpla con los parámetros establecidos."/>
    <s v="2.2.1.4.4"/>
    <x v="1"/>
    <x v="0"/>
    <s v="Camilo Oswaldo Barajas Sierra - pcbaraja1"/>
    <x v="26"/>
    <s v="Luisa Fernanda Aguilar Peña - plaguila2"/>
    <s v="Luisa Fernanda Aguilar Peña - plaguila2"/>
    <d v="2018-01-15T00:00:00"/>
    <x v="74"/>
    <n v="100"/>
  </r>
  <r>
    <s v="Accion_954"/>
    <s v="Adelantar las acciones de conciliación con las Entidades que presentan diferencias en las cifras reportadas a la Contaduría General de la Nación por el Instituto de Desarrollo Urbano."/>
    <s v="2.3.1.2"/>
    <x v="1"/>
    <x v="0"/>
    <s v="Camilo Oswaldo Barajas Sierra - pcbaraja1"/>
    <x v="12"/>
    <s v="Vladimiro Alberto Estrada Moncayo - pvestrad1"/>
    <s v="Jhon Fredy Ramirez Forero - cjramire7"/>
    <d v="2017-07-25T00:00:00"/>
    <x v="59"/>
    <n v="100"/>
  </r>
  <r>
    <s v="Accion_955"/>
    <s v="Renombrar la cuenta ampliando el concepto Transferencias de Crédito – Cupo de endeudamiento."/>
    <s v="2.3.1.3"/>
    <x v="1"/>
    <x v="0"/>
    <s v="Camilo Oswaldo Barajas Sierra - pcbaraja1"/>
    <x v="12"/>
    <s v="Vladimiro Alberto Estrada Moncayo - pvestrad1"/>
    <s v="Claudia Amparo Montes Carranza - ccmontes1"/>
    <d v="2017-07-25T00:00:00"/>
    <x v="59"/>
    <n v="100"/>
  </r>
  <r>
    <s v="Accion_956"/>
    <s v="Adelantar el trámite de reintegro ante la Secretaría Distrital de Hacienda por valor de $576 millones que corresponden a los recursos sobrantes no utilizados de Fondos Especiales Banco Mundial"/>
    <s v="2.3.1.3"/>
    <x v="1"/>
    <x v="0"/>
    <s v="Camilo Oswaldo Barajas Sierra - pcbaraja1"/>
    <x v="25"/>
    <s v="Fernando Alberto Pedraza Gaona - pfpedraz1"/>
    <s v="Sandra Maria Moreno Sanchez - psmoreno1"/>
    <d v="2017-07-25T00:00:00"/>
    <x v="59"/>
    <n v="100"/>
  </r>
  <r>
    <s v="Accion_957"/>
    <s v="Citar al Comité de Sostenibilidad Contable e Inventarios una vez se realice el inventario anual de los bienes de propiedad de la entidad, con el fin de decidir la baja aquellos que no se usan porque fueron reemplazados por otros o por daño u obsolescencia"/>
    <s v="2.3.1.4"/>
    <x v="2"/>
    <x v="0"/>
    <s v="Camilo Oswaldo Barajas Sierra - pcbaraja1"/>
    <x v="22"/>
    <s v="Gloria Patricia Castano Echeverry - pgcastan1"/>
    <s v="Jhoan Estiven Matallana Torres - cjmatall1"/>
    <d v="2017-08-01T00:00:00"/>
    <x v="72"/>
    <n v="100"/>
  </r>
  <r>
    <s v="Accion_958"/>
    <s v="Solicitar a la OCD que prepare un flash informativo y una capacitación indicándole a los supervisores la importancia en el cumplimiento de los plazos de ejecución del contrato."/>
    <s v="3.1.1.2"/>
    <x v="1"/>
    <x v="0"/>
    <s v="Camilo Oswaldo Barajas Sierra - pcbaraja1"/>
    <x v="0"/>
    <s v="Edgar Francisco Uribe Ramos - peuriber1"/>
    <s v="Claudia Ximena Moya Hederich - ccmoyahe1"/>
    <d v="2017-08-01T00:00:00"/>
    <x v="59"/>
    <n v="100"/>
  </r>
  <r>
    <s v="Accion_959"/>
    <s v="Suscribir el acta de recibo final de obra del contrato una vez sean atendidas las No Conformidades identificadas."/>
    <s v="3.1.1.2"/>
    <x v="2"/>
    <x v="0"/>
    <s v="Camilo Oswaldo Barajas Sierra - pcbaraja1"/>
    <x v="1"/>
    <s v="Cesar Augusto Reyes Riano (e) - tppcreyesr1"/>
    <s v="Habib Leonardo Mejia Rivera - chmejiar1"/>
    <d v="2017-08-01T00:00:00"/>
    <x v="72"/>
    <n v="100"/>
  </r>
  <r>
    <s v="Accion_960"/>
    <s v="Solicitar a la OCD que pepare un flash informativo y una capacitación indicándole a los supervisores la importancia en el cumplimiento de los plazos de ejecución del contrato."/>
    <s v="3.1.2.1"/>
    <x v="1"/>
    <x v="0"/>
    <s v="Camilo Oswaldo Barajas Sierra - pcbaraja1"/>
    <x v="1"/>
    <s v="Cesar Augusto Reyes Riano (e) - tppcreyesr1"/>
    <s v="Habib Leonardo Mejia Rivera - chmejiar1"/>
    <d v="2017-08-01T00:00:00"/>
    <x v="59"/>
    <n v="100"/>
  </r>
  <r>
    <s v="Accion_961"/>
    <s v="Suscribir el acta de recibo final de obra del contrato una vez sean atendidas las No Conformidades identificadas."/>
    <s v="3.1.2.1"/>
    <x v="2"/>
    <x v="0"/>
    <s v="Camilo Oswaldo Barajas Sierra - pcbaraja1"/>
    <x v="1"/>
    <s v="Cesar Augusto Reyes Riano (e) - tppcreyesr1"/>
    <s v="Habib Leonardo Mejia Rivera - chmejiar1"/>
    <d v="2017-08-01T00:00:00"/>
    <x v="72"/>
    <n v="100"/>
  </r>
  <r>
    <s v="Accion_1097"/>
    <s v="Acogerse a lo dispuesto en el memorando 20174350188793 del 14 de agosto de 2017 , en el que la DTGC indica el listado de documentos a publicar."/>
    <s v="3.6.1"/>
    <x v="1"/>
    <x v="0"/>
    <s v="Camilo Oswaldo Barajas Sierra - pcbaraja1"/>
    <x v="10"/>
    <s v="Oscar Rodolfo Acevedo Castro (E) - tppoaceved1"/>
    <s v="Diana Marcela Pinzon Rey - cdpinzon1"/>
    <d v="2017-11-07T00:00:00"/>
    <x v="75"/>
    <n v="100"/>
  </r>
  <r>
    <s v="Accion_1098"/>
    <s v="Oficio a la Alcaldía Local para obtener su colaboración en la conservación del espacio público."/>
    <s v="3.8.1"/>
    <x v="0"/>
    <x v="0"/>
    <s v="Camilo Oswaldo Barajas Sierra - pcbaraja1"/>
    <x v="10"/>
    <s v="Oscar Rodolfo Acevedo Castro (E) - tppoaceved1"/>
    <s v="Diana Marcela Pinzon Rey - cdpinzon1"/>
    <d v="2017-11-07T00:00:00"/>
    <x v="75"/>
    <n v="100"/>
  </r>
  <r>
    <s v="Accion_1099"/>
    <s v="Con el apoyo del área Jurídica del Instituto, realizar capacitación a los profesionales de apoyo a la supervisión y a la interventoría en temas relacionados con los procesos de incumplimiento"/>
    <s v="3.9.1"/>
    <x v="2"/>
    <x v="0"/>
    <s v="Camilo Oswaldo Barajas Sierra - pcbaraja1"/>
    <x v="1"/>
    <s v="Cesar Augusto Reyes Riano (e) - tppcreyesr1"/>
    <s v="Habib Leonardo Mejia Rivera - chmejiar1"/>
    <d v="2017-11-15T00:00:00"/>
    <x v="76"/>
    <n v="100"/>
  </r>
  <r>
    <s v="Accion_1100"/>
    <s v="Incluir en las matrices de riesgos de los procesos de consultoría o Mixtos que se estructuran en el IDU, riesgos asociados a la demora en la gestión de las aprobaciones de las empresas y entidades distritales"/>
    <s v="3.9.2"/>
    <x v="1"/>
    <x v="0"/>
    <s v="Camilo Oswaldo Barajas Sierra - pcbaraja1"/>
    <x v="1"/>
    <s v="Cesar Augusto Reyes Riano (e) - tppcreyesr1"/>
    <s v="Habib Leonardo Mejia Rivera - chmejiar1"/>
    <d v="2017-11-15T00:00:00"/>
    <x v="77"/>
    <n v="100"/>
  </r>
  <r>
    <s v="Accion_1101"/>
    <s v="Incluir en las matrices de riesgos de los procesos de consultoría o Mixtos que se estructuran en el IDU, riesgos asociados a la demora en la gestión de las aprobaciones de las empresas y entidades distritales"/>
    <s v="3.9.3"/>
    <x v="1"/>
    <x v="0"/>
    <s v="Camilo Oswaldo Barajas Sierra - pcbaraja1"/>
    <x v="1"/>
    <s v="Cesar Augusto Reyes Riano (e) - tppcreyesr1"/>
    <s v="Habib Leonardo Mejia Rivera - chmejiar1"/>
    <d v="2017-11-15T00:00:00"/>
    <x v="77"/>
    <n v="100"/>
  </r>
  <r>
    <s v="Accion_1102"/>
    <s v="Con el apoyo del área Jurídica del Instituto, realizar capacitación a los profesionales de apoyo a la supervisión y a la interventoría en temas relacionados con los procesos de incumplimiento"/>
    <s v="3.9.4"/>
    <x v="2"/>
    <x v="0"/>
    <s v="Camilo Oswaldo Barajas Sierra - pcbaraja1"/>
    <x v="1"/>
    <s v="Cesar Augusto Reyes Riano (e) - tppcreyesr1"/>
    <s v="Habib Leonardo Mejia Rivera - chmejiar1"/>
    <d v="2017-11-15T00:00:00"/>
    <x v="76"/>
    <n v="100"/>
  </r>
  <r>
    <s v="Accion_1103"/>
    <s v="Con el apoyo del área Jurídica del Instituto, realizar capacitación a los profesionales de apoyo a la supervisión y a la interventoría en temas relacionados con los procesos de incumplimiento"/>
    <s v="3.10.1"/>
    <x v="2"/>
    <x v="0"/>
    <s v="Camilo Oswaldo Barajas Sierra - pcbaraja1"/>
    <x v="1"/>
    <s v="Cesar Augusto Reyes Riano (e) - tppcreyesr1"/>
    <s v="Habib Leonardo Mejia Rivera - chmejiar1"/>
    <d v="2017-11-15T00:00:00"/>
    <x v="76"/>
    <n v="100"/>
  </r>
  <r>
    <s v="Accion_1104"/>
    <s v="Participar en el desarrollo y puesta en marcha de un módulo en el ZIPA, para realizar el seguimiento y control de todos los productos, trámites, aprobaciones y conceptos que se deban obtener en cada una de las etapas del ciclo de vida de los proyectos, cuando se requiera."/>
    <s v="3.11.1"/>
    <x v="2"/>
    <x v="0"/>
    <s v="Camilo Oswaldo Barajas Sierra - pcbaraja1"/>
    <x v="6"/>
    <s v="William Orlando Luzardo Triana - pwluzard1"/>
    <s v="Erika Andrea Prieto Perez - ceprieto1"/>
    <d v="2017-11-15T00:00:00"/>
    <x v="66"/>
    <n v="100"/>
  </r>
  <r>
    <s v="Accion_1105"/>
    <s v="Con el apoyo del área Jurídica del Instituto, realizar capacitación a los profesionales de apoyo a la supervisión y a la interventoría en temas relacionados con las responsabilidades , obligaciones y consecuencias de sus acciones u omisiones"/>
    <s v="3.1.1"/>
    <x v="2"/>
    <x v="0"/>
    <s v="Camilo Oswaldo Barajas Sierra - pcbaraja1"/>
    <x v="1"/>
    <s v="Cesar Augusto Reyes Riano (e) - tppcreyesr1"/>
    <s v="Habib Leonardo Mejia Rivera - chmejiar1"/>
    <d v="2017-11-15T00:00:00"/>
    <x v="76"/>
    <n v="100"/>
  </r>
  <r>
    <s v="Accion_1106"/>
    <s v="Con el apoyo del área Jurídica del Instituto, realizar capacitación a los profesionales de apoyo a la supervisión y a la interventoría en temas relacionados con la ejecución del contrato estatal."/>
    <s v="3.1.2"/>
    <x v="2"/>
    <x v="0"/>
    <s v="Camilo Oswaldo Barajas Sierra - pcbaraja1"/>
    <x v="1"/>
    <s v="Cesar Augusto Reyes Riano (e) - tppcreyesr1"/>
    <s v="Habib Leonardo Mejia Rivera - chmejiar1"/>
    <d v="2017-11-15T00:00:00"/>
    <x v="76"/>
    <n v="100"/>
  </r>
  <r>
    <s v="Accion_1107"/>
    <s v="Incluir en los documentos previos de los nuevos contratos , el cumplimiento de la Guía para el Diseño de vías urbanas para Bogotá e indicar que quien diseñe debe atender los requerimientos que hagan la SDM la entidades que tengan a su cargo la aprobación de la obras una vez finalizada la obra y que sean de su competencia."/>
    <s v="3.1.3"/>
    <x v="1"/>
    <x v="0"/>
    <s v="Camilo Oswaldo Barajas Sierra - pcbaraja1"/>
    <x v="1"/>
    <s v="Cesar Augusto Reyes Riano (e) - tppcreyesr1"/>
    <s v="Habib Leonardo Mejia Rivera - chmejiar1"/>
    <d v="2017-11-15T00:00:00"/>
    <x v="77"/>
    <n v="100"/>
  </r>
  <r>
    <s v="Accion_1108"/>
    <s v="Incluir en las matrices de riesgos de los procesos de consultoría o Mixtos que se estructuran en el IDU, riesgos asociados a la demora en la gestión de las aprobaciones de las empresas y entidades distritales"/>
    <s v="3.3.1"/>
    <x v="1"/>
    <x v="0"/>
    <s v="Camilo Oswaldo Barajas Sierra - pcbaraja1"/>
    <x v="1"/>
    <s v="Cesar Augusto Reyes Riano (e) - tppcreyesr1"/>
    <s v="Habib Leonardo Mejia Rivera - chmejiar1"/>
    <d v="2017-11-15T00:00:00"/>
    <x v="77"/>
    <n v="100"/>
  </r>
  <r>
    <s v="Accion_1109"/>
    <s v="Incluir en las matrices de riesgos de los procesos de consultoría o Mixtos que se estructuran en el IDU, riesgos asociados a la demora en la gestión de las aprobaciones de las empresas y entidades distritales"/>
    <s v="3.4.1"/>
    <x v="1"/>
    <x v="0"/>
    <s v="Camilo Oswaldo Barajas Sierra - pcbaraja1"/>
    <x v="1"/>
    <s v="Cesar Augusto Reyes Riano (e) - tppcreyesr1"/>
    <s v="Habib Leonardo Mejia Rivera - chmejiar1"/>
    <d v="2017-11-15T00:00:00"/>
    <x v="77"/>
    <n v="100"/>
  </r>
  <r>
    <s v="Accion_1110"/>
    <s v="Comunicación a los apoyos a la supervisión recordándoles los requisitos para la cesión de derechos de autor."/>
    <s v="3.11.2"/>
    <x v="1"/>
    <x v="0"/>
    <s v="Camilo Oswaldo Barajas Sierra - pcbaraja1"/>
    <x v="6"/>
    <s v="William Orlando Luzardo Triana - pwluzard1"/>
    <s v="Gloria Yaneth Arevalo - pgareval1"/>
    <d v="2017-11-15T00:00:00"/>
    <x v="61"/>
    <n v="100"/>
  </r>
  <r>
    <s v="Accion_1111"/>
    <s v="Comunicación a los apoyos a la supervisión recordándoles la información relacionada con requerir a los Interventores el cumplimiento de sus contratos en relación con la imposición de sanciones a los consultores y en caso de no hacerse, iniciarse por parte del supervisor del IDU."/>
    <s v="3.11.3"/>
    <x v="1"/>
    <x v="0"/>
    <s v="Camilo Oswaldo Barajas Sierra - pcbaraja1"/>
    <x v="6"/>
    <s v="William Orlando Luzardo Triana - pwluzard1"/>
    <s v="Gloria Yaneth Arevalo - pgareval1"/>
    <d v="2017-11-15T00:00:00"/>
    <x v="61"/>
    <n v="100"/>
  </r>
  <r>
    <s v="Accion_1112"/>
    <s v="Comunicación a los apoyos a la supervisión recordándoles la información relacionada con requerir a los Interventores el cumplimiento de sus contratos en relación con la imposición de sanciones a los consultores."/>
    <s v="3.12.1"/>
    <x v="1"/>
    <x v="0"/>
    <s v="Camilo Oswaldo Barajas Sierra - pcbaraja1"/>
    <x v="6"/>
    <s v="William Orlando Luzardo Triana - pwluzard1"/>
    <s v="Gloria Yaneth Arevalo - pgareval1"/>
    <d v="2017-11-15T00:00:00"/>
    <x v="61"/>
    <n v="100"/>
  </r>
  <r>
    <s v="Accion_1113"/>
    <s v="Comunicación a los apoyos a la supervisión recordándoles la información relacionada con iniciar los procesos de incumplimiento contra los interventores cuando se den los presupuestos previstos en la ley, en las normas internas del IDU y en el contrato."/>
    <s v="3.12.2"/>
    <x v="1"/>
    <x v="0"/>
    <s v="Camilo Oswaldo Barajas Sierra - pcbaraja1"/>
    <x v="6"/>
    <s v="William Orlando Luzardo Triana - pwluzard1"/>
    <s v="Gloria Yaneth Arevalo - pgareval1"/>
    <d v="2017-11-15T00:00:00"/>
    <x v="61"/>
    <n v="100"/>
  </r>
  <r>
    <s v="Accion_1114"/>
    <s v="Suscribir el Acta de Recibo Final de Obra"/>
    <s v="3.13.1"/>
    <x v="1"/>
    <x v="0"/>
    <s v="Camilo Oswaldo Barajas Sierra - pcbaraja1"/>
    <x v="10"/>
    <s v="Oscar Rodolfo Acevedo Castro (E) - tppoaceved1"/>
    <s v="Diana Marcela Pinzon Rey - cdpinzon1"/>
    <d v="2017-11-07T00:00:00"/>
    <x v="59"/>
    <n v="100"/>
  </r>
  <r>
    <s v="Accion_1115"/>
    <s v="Suscribir el Acta de Liquidación"/>
    <s v="3.13.1"/>
    <x v="3"/>
    <x v="0"/>
    <s v="Camilo Oswaldo Barajas Sierra - pcbaraja1"/>
    <x v="10"/>
    <s v="Oscar Rodolfo Acevedo Castro (E) - tppoaceved1"/>
    <s v="Laura Patricia Otero Duran - ploterod1"/>
    <d v="2017-11-07T00:00:00"/>
    <x v="78"/>
    <n v="15"/>
  </r>
  <r>
    <s v="Accion_1116"/>
    <s v="Actualizar las garantías contra el acta de liquidación por el valor realmente ejecutado."/>
    <s v="3.13.2"/>
    <x v="3"/>
    <x v="0"/>
    <s v="Camilo Oswaldo Barajas Sierra - pcbaraja1"/>
    <x v="10"/>
    <s v="Oscar Rodolfo Acevedo Castro (E) - tppoaceved1"/>
    <s v="Laura Patricia Otero Duran - ploterod1"/>
    <d v="2017-11-07T00:00:00"/>
    <x v="79"/>
    <n v="0"/>
  </r>
  <r>
    <s v="Accion_1280"/>
    <s v="Realizar un documento de análisis de los tiempos y requisitos para la suscripción del Acta de Recibo Final de Obra con miras a recomendar las acciones a tomar en los documentos contractuales y en el Manual de Interventoría y / o supervisión."/>
    <s v="3.1.1"/>
    <x v="2"/>
    <x v="0"/>
    <s v="Camilo Oswaldo Barajas Sierra - pcbaraja1"/>
    <x v="10"/>
    <s v="Oscar Rodolfo Acevedo Castro (E) - tppoaceved1"/>
    <s v="Laura Patricia Otero Duran - ploterod1"/>
    <d v="2018-02-01T00:00:00"/>
    <x v="66"/>
    <n v="100"/>
  </r>
  <r>
    <s v="Accion_1281"/>
    <s v="Elaborar un memorando dirigido a los funcionarios y contratistas de la Dirección Técnica de Gestión contractual en el cual se señale la importancia de la correcta redacción de los documentos contractuales y ademas se establezcan puntos de control para la verificación de los documentos base."/>
    <s v="3.3.1"/>
    <x v="2"/>
    <x v="0"/>
    <s v="Camilo Oswaldo Barajas Sierra - pcbaraja1"/>
    <x v="7"/>
    <s v="Ivan Abelardo Sarmiento Galvis - pisarmie1"/>
    <s v="Johana Paola Lamilla Sanchez - cjlamill1"/>
    <d v="2018-02-01T00:00:00"/>
    <x v="80"/>
    <n v="100"/>
  </r>
  <r>
    <s v="Accion_1282"/>
    <s v="Realizar una jornada de sensibilización al equipo de estructuración de los contratos en cuanto al principio de planeación de los contratos."/>
    <s v="3.3.2"/>
    <x v="2"/>
    <x v="0"/>
    <s v="Camilo Oswaldo Barajas Sierra - pcbaraja1"/>
    <x v="21"/>
    <s v="Martha Liliana Gonzalez Martinez - pmgonzal3"/>
    <s v="Maria Alejandra Guerrero Vergel - cmguerre2"/>
    <d v="2018-02-01T00:00:00"/>
    <x v="66"/>
    <n v="100"/>
  </r>
  <r>
    <s v="Accion_1283"/>
    <s v="Realizar una jornada de sensibilización a supervisores y apoyo a la supervisión del IDU en el cual se indique el procedimiento de ley para las modificaciones contractuales."/>
    <s v="3.3.3"/>
    <x v="2"/>
    <x v="0"/>
    <s v="Camilo Oswaldo Barajas Sierra - pcbaraja1"/>
    <x v="21"/>
    <s v="Martha Liliana Gonzalez Martinez - pmgonzal3"/>
    <s v="Maria Alejandra Guerrero Vergel - cmguerre2"/>
    <d v="2018-02-01T00:00:00"/>
    <x v="66"/>
    <n v="100"/>
  </r>
  <r>
    <s v="Accion_1284"/>
    <s v="Realizar un documento de análisis de los tiempos y requisitos para la suscripción del Acta de Recibo Final de Obra con miras a recomendar las acciones a tomar en los documentos contractuales y en el Manual de Interventoría y / o supervisión."/>
    <s v="3.3.4"/>
    <x v="2"/>
    <x v="0"/>
    <s v="Camilo Oswaldo Barajas Sierra - pcbaraja1"/>
    <x v="10"/>
    <s v="Oscar Rodolfo Acevedo Castro (E) - tppoaceved1"/>
    <s v="Laura Patricia Otero Duran - ploterod1"/>
    <d v="2018-02-01T00:00:00"/>
    <x v="66"/>
    <n v="100"/>
  </r>
  <r>
    <s v="Accion_1285"/>
    <s v="Realizar un documento de análisis de los tiempos y requisitos para la suscripción del Acta de Recibo Final de Obra con miras a recomendar las acciones a tomar en los documentos contractuales y en el Manual de Interventoría y / o supervisión."/>
    <s v="3.4.1"/>
    <x v="2"/>
    <x v="0"/>
    <s v="Camilo Oswaldo Barajas Sierra - pcbaraja1"/>
    <x v="10"/>
    <s v="Oscar Rodolfo Acevedo Castro (E) - tppoaceved1"/>
    <s v="Laura Patricia Otero Duran - ploterod1"/>
    <d v="2018-02-01T00:00:00"/>
    <x v="66"/>
    <n v="100"/>
  </r>
  <r>
    <s v="Accion_1286"/>
    <s v="Realizar una jornada de sensibilización a supervisores y apoyo a la supervisión del IDU en el cual se fortalezca el componente técnico de esta función."/>
    <s v="3.4.2"/>
    <x v="2"/>
    <x v="0"/>
    <s v="Camilo Oswaldo Barajas Sierra - pcbaraja1"/>
    <x v="21"/>
    <s v="Martha Liliana Gonzalez Martinez - pmgonzal3"/>
    <s v="Maria Alejandra Guerrero Vergel - cmguerre2"/>
    <d v="2018-02-01T00:00:00"/>
    <x v="66"/>
    <n v="100"/>
  </r>
  <r>
    <s v="Accion_1287"/>
    <s v="Realizar un documento de análisis de los tiempos y requisitos para la suscripción del Acta de Recibo Final de Obra con miras a recomendar las acciones a tomar en los documentos contractuales y en el Manual de Interventoría y / o supervisión."/>
    <s v="3.5.1"/>
    <x v="2"/>
    <x v="0"/>
    <s v="Camilo Oswaldo Barajas Sierra - pcbaraja1"/>
    <x v="10"/>
    <s v="Oscar Rodolfo Acevedo Castro (E) - tppoaceved1"/>
    <s v="Laura Patricia Otero Duran - ploterod1"/>
    <d v="2018-02-01T00:00:00"/>
    <x v="66"/>
    <n v="100"/>
  </r>
  <r>
    <s v="Accion_1288"/>
    <s v="Realizar una jornada de sensibilización a supervisores y apoyo a la supervisión del IDU en el cual se fortalezca el conocimiento en los documentos del componente técnico del Instituto."/>
    <s v="3.5.2"/>
    <x v="2"/>
    <x v="0"/>
    <s v="Camilo Oswaldo Barajas Sierra - pcbaraja1"/>
    <x v="21"/>
    <s v="Martha Liliana Gonzalez Martinez - pmgonzal3"/>
    <s v="Maria Alejandra Guerrero Vergel - cmguerre2"/>
    <d v="2018-02-01T00:00:00"/>
    <x v="66"/>
    <n v="100"/>
  </r>
  <r>
    <s v="Accion_1289"/>
    <s v="Realizar una jornada de sensibilizacion al equipo de estructuración de los contratos en cuanto al principio de planeación de los contratos."/>
    <s v="3.6.1"/>
    <x v="2"/>
    <x v="0"/>
    <s v="Camilo Oswaldo Barajas Sierra - pcbaraja1"/>
    <x v="21"/>
    <s v="Martha Liliana Gonzalez Martinez - pmgonzal3"/>
    <s v="Maria Alejandra Guerrero Vergel - cmguerre2"/>
    <d v="2018-02-01T00:00:00"/>
    <x v="66"/>
    <n v="100"/>
  </r>
  <r>
    <s v="Accion_1290"/>
    <s v="Realizar sensibilización al equipo de supervisión y apoyo en cuanto sus funciones."/>
    <s v="3.6.2"/>
    <x v="2"/>
    <x v="0"/>
    <s v="Camilo Oswaldo Barajas Sierra - pcbaraja1"/>
    <x v="21"/>
    <s v="Martha Liliana Gonzalez Martinez - pmgonzal3"/>
    <s v="Maria Alejandra Guerrero Vergel - cmguerre2"/>
    <d v="2018-02-01T00:00:00"/>
    <x v="66"/>
    <n v="100"/>
  </r>
  <r>
    <s v="Accion_1291"/>
    <s v="Realizar la visita anunciada junto con el levantamiento detallado de los daños encontrados y requerir al contratista por los daños de su presunta imputabilidad. Enviar copia de estas actuaciones a la Contraloría de Bogotá D.C."/>
    <s v="3.6.2"/>
    <x v="2"/>
    <x v="0"/>
    <s v="Camilo Oswaldo Barajas Sierra - pcbaraja1"/>
    <x v="3"/>
    <s v="Ricardo Andres Mosquera Noguera - prmosque1"/>
    <s v="Pilar Perez Mesa - cpperezm1"/>
    <d v="2018-02-01T00:00:00"/>
    <x v="81"/>
    <n v="100"/>
  </r>
  <r>
    <s v="Accion_1311"/>
    <s v="Realizar un documento de análisis de los tiempos y requisitos para la suscripción del Acta de Recibo Final de Obra con miras a recomendar las acciones a tomar en los documentos contractuales y en el Manual de Interventoría y / o supervisión."/>
    <s v="3.6.3"/>
    <x v="2"/>
    <x v="0"/>
    <s v="Camilo Oswaldo Barajas Sierra - pcbaraja1"/>
    <x v="10"/>
    <s v="Oscar Rodolfo Acevedo Castro (E) - tppoaceved1"/>
    <s v="Laura Patricia Otero Duran - ploterod1"/>
    <d v="2018-02-01T00:00:00"/>
    <x v="66"/>
    <n v="100"/>
  </r>
  <r>
    <s v="Accion_1312"/>
    <s v="Realizar sensibilización al equipo de supervisión y apoyo en cuanto sus funciones."/>
    <s v="3.6.4"/>
    <x v="2"/>
    <x v="0"/>
    <s v="Camilo Oswaldo Barajas Sierra - pcbaraja1"/>
    <x v="21"/>
    <s v="Martha Liliana Gonzalez Martinez - pmgonzal3"/>
    <s v="Maria Alejandra Guerrero Vergel - cmguerre2"/>
    <d v="2018-02-01T00:00:00"/>
    <x v="66"/>
    <n v="100"/>
  </r>
  <r>
    <s v="Accion_1313"/>
    <s v="Realizar una jornada de sensibilizacion al equipo de estructuración de los contratos en cuanto al principio de planeación de los contratos."/>
    <s v="3.6.5"/>
    <x v="2"/>
    <x v="0"/>
    <s v="Camilo Oswaldo Barajas Sierra - pcbaraja1"/>
    <x v="21"/>
    <s v="Martha Liliana Gonzalez Martinez - pmgonzal3"/>
    <s v="Maria Alejandra Guerrero Vergel - cmguerre2"/>
    <d v="2018-02-01T00:00:00"/>
    <x v="66"/>
    <n v="100"/>
  </r>
  <r>
    <s v="Accion_1314"/>
    <s v="Enviar oficio a las interventorías para garantizar que reporten oficialmente las intervenciones, según lo establecido en el contrato y sus anexos."/>
    <s v="3.6.6"/>
    <x v="2"/>
    <x v="0"/>
    <s v="Camilo Oswaldo Barajas Sierra - pcbaraja1"/>
    <x v="10"/>
    <s v="Oscar Rodolfo Acevedo Castro (E) - tppoaceved1"/>
    <s v="Laura Patricia Otero Duran - ploterod1"/>
    <d v="2018-02-01T00:00:00"/>
    <x v="66"/>
    <n v="100"/>
  </r>
  <r>
    <s v="Accion_1315"/>
    <s v="Realizar un documento de análisis de los tiempos y requisitos para la suscripción del Acta de Recibo Final de Obra con miras a recomendar las acciones a tomar en los documentos contractuales y en el Manual de Interventoría y / o supervisión."/>
    <s v="3.7.1"/>
    <x v="2"/>
    <x v="0"/>
    <s v="Camilo Oswaldo Barajas Sierra - pcbaraja1"/>
    <x v="10"/>
    <s v="Oscar Rodolfo Acevedo Castro (E) - tppoaceved1"/>
    <s v="Laura Patricia Otero Duran - ploterod1"/>
    <d v="2018-02-01T00:00:00"/>
    <x v="66"/>
    <n v="100"/>
  </r>
  <r>
    <s v="Accion_1316"/>
    <s v="Realizar sensibilización al equipo de supervisión y apoyo en cuanto sus funciones."/>
    <s v="3.8.1"/>
    <x v="2"/>
    <x v="0"/>
    <s v="Camilo Oswaldo Barajas Sierra - pcbaraja1"/>
    <x v="21"/>
    <s v="Martha Liliana Gonzalez Martinez - pmgonzal3"/>
    <s v="Maria Alejandra Guerrero Vergel - cmguerre2"/>
    <d v="2018-02-01T00:00:00"/>
    <x v="66"/>
    <n v="100"/>
  </r>
  <r>
    <s v="Accion_1317"/>
    <s v="Realizar un documento de análisis de los tiempos y requisitos para la suscripción del Acta de Recibo Final de Obra con miras a recomendar las acciones a tomar en los documentos contractuales y en el Manual de Interventoría y / o supervisión."/>
    <s v="3.8.2"/>
    <x v="2"/>
    <x v="0"/>
    <s v="Camilo Oswaldo Barajas Sierra - pcbaraja1"/>
    <x v="10"/>
    <s v="Oscar Rodolfo Acevedo Castro (E) - tppoaceved1"/>
    <s v="Laura Patricia Otero Duran - ploterod1"/>
    <d v="2018-02-01T00:00:00"/>
    <x v="66"/>
    <n v="100"/>
  </r>
  <r>
    <s v="Accion_1387"/>
    <s v="Ajustar los estudios previos considerando modificaciones contractuales previstas en la ley, de acuerdo con los productos obtenidos en la etapa de Estudios y Diseños tales como presupuesto y cronograma para los contratos de mantenimiento."/>
    <s v="3.1.3.12.2"/>
    <x v="4"/>
    <x v="0"/>
    <s v="Camilo Oswaldo Barajas Sierra - pcbaraja1"/>
    <x v="10"/>
    <s v="Oscar Rodolfo Acevedo Castro (E) - tppoaceved1"/>
    <s v="Laura Patricia Otero Duran - ploterod1"/>
    <d v="2018-08-01T00:00:00"/>
    <x v="82"/>
    <n v="0"/>
  </r>
  <r>
    <s v="Accion_1388"/>
    <s v="Ajustar los estudios previos considerando modificaciones contractuales previstas en la ley, de acuerdo con los productos obtenidos en la etapa de Estudios y Diseños tales como presupuesto y cronograma para los contratos mixtos, en el componente de diseños y en contratos de diseño."/>
    <s v="3.1.3.12.2"/>
    <x v="4"/>
    <x v="0"/>
    <s v="Camilo Oswaldo Barajas Sierra - pcbaraja1"/>
    <x v="6"/>
    <s v="William Orlando Luzardo Triana - pwluzard1"/>
    <s v="Erika Andrea Prieto Perez - ceprieto1"/>
    <d v="2018-08-01T00:00:00"/>
    <x v="82"/>
    <n v="0"/>
  </r>
  <r>
    <s v="Accion_1389"/>
    <s v="Ajustar los estudios previos considerando modificaciones contractuales previstas en la ley, de acuerdo con los productos obtenidos en la etapa de Estudios y Diseños tales como presupuesto y cronograma para los contratos mixtos, en el componente de obra y en contratos de obra."/>
    <s v="3.1.3.12.2"/>
    <x v="4"/>
    <x v="0"/>
    <s v="Camilo Oswaldo Barajas Sierra - pcbaraja1"/>
    <x v="1"/>
    <s v="Cesar Augusto Reyes Riano (e) - tppcreyesr1"/>
    <s v="Habib Leonardo Mejia Rivera - chmejiar1"/>
    <d v="2018-08-01T00:00:00"/>
    <x v="82"/>
    <n v="0"/>
  </r>
  <r>
    <s v="Accion_1390"/>
    <s v="Ajustar los estudios previos considerando modificaciones contractuales previstas en la ley, de acuerdo con los productos obtenidos en la etapa de Estudios y Diseños tales como presupuesto y cronograma para los contratos de mantenimiento."/>
    <s v="3.1.3.12.2"/>
    <x v="4"/>
    <x v="0"/>
    <s v="Camilo Oswaldo Barajas Sierra - pcbaraja1"/>
    <x v="10"/>
    <s v="Oscar Rodolfo Acevedo Castro (E) - tppoaceved1"/>
    <s v="Laura Patricia Otero Duran - ploterod1"/>
    <d v="2018-08-01T00:00:00"/>
    <x v="82"/>
    <n v="0"/>
  </r>
  <r>
    <s v="Accion_1391"/>
    <s v="Solicitar a la interventoría y al contratista, una vez identificada la inversión y amortización total del anticipo, iniciar la gestión ante la fiduciaria para tramitar el cierre del patrimonio autónomo o fiducia. Aplica para contratos en ejecución."/>
    <s v="3.1.3.12.3"/>
    <x v="2"/>
    <x v="0"/>
    <s v="Camilo Oswaldo Barajas Sierra - pcbaraja1"/>
    <x v="10"/>
    <s v="Oscar Rodolfo Acevedo Castro (E) - tppoaceved1"/>
    <s v="Laura Patricia Otero Duran - ploterod1"/>
    <d v="2018-08-01T00:00:00"/>
    <x v="83"/>
    <n v="100"/>
  </r>
  <r>
    <s v="Accion_1392"/>
    <s v="Actualizar el Manual de Interventoría y/o Supervisión de contratos incluyendo el tema de multas y sanciones por incumplimiento de obligaciones contractuales de manera que sea más sencilla su aplicación."/>
    <s v="3.1.3.12.4"/>
    <x v="2"/>
    <x v="0"/>
    <s v="Camilo Oswaldo Barajas Sierra - pcbaraja1"/>
    <x v="21"/>
    <s v="Martha Liliana Gonzalez Martinez - pmgonzal3"/>
    <s v="Silvia Juliana Gonzalez Palomino - csgonzal3"/>
    <d v="2018-08-01T00:00:00"/>
    <x v="83"/>
    <n v="100"/>
  </r>
  <r>
    <s v="Accion_1393"/>
    <s v="Revisar y actualizar, el Manual de interventoría y/o supervisión de contratos, unificando los criterios mínimos para la suscripción de actas de inicio con lo establecido en las minutas de los contratos ."/>
    <s v="3.1.3.12.5"/>
    <x v="2"/>
    <x v="0"/>
    <s v="Camilo Oswaldo Barajas Sierra - pcbaraja1"/>
    <x v="21"/>
    <s v="Martha Liliana Gonzalez Martinez - pmgonzal3"/>
    <s v="Silvia Juliana Gonzalez Palomino - csgonzal3"/>
    <d v="2018-08-01T00:00:00"/>
    <x v="83"/>
    <n v="100"/>
  </r>
  <r>
    <s v="Accion_1394"/>
    <s v="Enviar oficio al 100% de las interventorías para que en caso de imprevistos en obra por causas no imputables al contratista, como interferencia de redes de servicios públicos, presente reprogramación. Aplica para contratos en ejecución"/>
    <s v="3.1.3.12.6"/>
    <x v="2"/>
    <x v="0"/>
    <s v="Camilo Oswaldo Barajas Sierra - pcbaraja1"/>
    <x v="10"/>
    <s v="Oscar Rodolfo Acevedo Castro (E) - tppoaceved1"/>
    <s v="Laura Patricia Otero Duran - ploterod1"/>
    <d v="2018-08-01T00:00:00"/>
    <x v="83"/>
    <n v="100"/>
  </r>
  <r>
    <s v="Accion_1395"/>
    <s v="Revisar y actualizar, el Manual de interventoría y/o supervisión de contratos, unificando los criterios mínimos para la suscripción de actas de inicio con lo establecido en las minutas de los contratos ."/>
    <s v="3.1.3.13.1"/>
    <x v="2"/>
    <x v="0"/>
    <s v="Camilo Oswaldo Barajas Sierra - pcbaraja1"/>
    <x v="21"/>
    <s v="Martha Liliana Gonzalez Martinez - pmgonzal3"/>
    <s v="Silvia Juliana Gonzalez Palomino - csgonzal3"/>
    <d v="2018-08-01T00:00:00"/>
    <x v="83"/>
    <n v="100"/>
  </r>
  <r>
    <s v="Accion_1396"/>
    <s v="Expedir un solo acto administrativo por el que se adopte el Programa del Sistema de Estímulos en el que se incluyan, entre otros, los componentes de Bienestar e Incentivos"/>
    <s v="3.1.3.1.1."/>
    <x v="4"/>
    <x v="0"/>
    <s v="Camilo Oswaldo Barajas Sierra - pcbaraja1"/>
    <x v="24"/>
    <s v="Claudia Amparo Mojica Cardona - pcmojica1"/>
    <s v="Rosa Yadira Montenegro Lancheros - prmonten2"/>
    <d v="2018-08-01T00:00:00"/>
    <x v="84"/>
    <n v="0"/>
  </r>
  <r>
    <s v="Accion_1397"/>
    <s v="Ajustar los estudios previos considerando modificaciones contractuales previstas en la ley, de acuerdo con los productos obtenidos en la etapa de Estudios y Diseños tales como presupuesto y cronograma."/>
    <s v="3.1.3.2.1"/>
    <x v="4"/>
    <x v="0"/>
    <s v="Camilo Oswaldo Barajas Sierra - pcbaraja1"/>
    <x v="1"/>
    <s v="Cesar Augusto Reyes Riano (e) - tppcreyesr1"/>
    <s v="Habib Leonardo Mejia Rivera - chmejiar1"/>
    <d v="2018-08-01T00:00:00"/>
    <x v="85"/>
    <n v="0"/>
  </r>
  <r>
    <s v="Accion_1398"/>
    <s v="Realizar una jornada de conocimiento en aspectos asociados a planeación, ejecución, supervisión contractual, modificaciones contractuales, entre otros aspectos relacionados con contratación."/>
    <s v="3.1.3.2.1"/>
    <x v="2"/>
    <x v="0"/>
    <s v="Camilo Oswaldo Barajas Sierra - pcbaraja1"/>
    <x v="21"/>
    <s v="Martha Liliana Gonzalez Martinez - pmgonzal3"/>
    <s v="Silvia Juliana Gonzalez Palomino - csgonzal3"/>
    <d v="2018-08-01T00:00:00"/>
    <x v="83"/>
    <n v="100"/>
  </r>
  <r>
    <s v="Accion_1399"/>
    <s v="Ajustar los estudios previos considerando modificaciones contractuales previstas en la ley, de acuerdo con los productos obtenidos en la etapa de Estudios y Diseños tales como presupuesto y cronograma."/>
    <s v="3.1.3.3.1"/>
    <x v="4"/>
    <x v="0"/>
    <s v="Camilo Oswaldo Barajas Sierra - pcbaraja1"/>
    <x v="1"/>
    <s v="Cesar Augusto Reyes Riano (e) - tppcreyesr1"/>
    <s v="Habib Leonardo Mejia Rivera - chmejiar1"/>
    <d v="2018-08-01T00:00:00"/>
    <x v="85"/>
    <n v="0"/>
  </r>
  <r>
    <s v="Accion_1400"/>
    <s v="Realizar una jornada de conocimiento es apectos asociados a planeación, ejecución, supervisión contractual , modificaciones contractuales, entre otros aspectos relacionados con contratación."/>
    <s v="3.1.3.3.1"/>
    <x v="2"/>
    <x v="0"/>
    <s v="Camilo Oswaldo Barajas Sierra - pcbaraja1"/>
    <x v="21"/>
    <s v="Martha Liliana Gonzalez Martinez - pmgonzal3"/>
    <s v="Silvia Juliana Gonzalez Palomino - csgonzal3"/>
    <d v="2018-08-01T00:00:00"/>
    <x v="83"/>
    <n v="100"/>
  </r>
  <r>
    <s v="Accion_1401"/>
    <s v="Realizar una (1) sensibilización en el manejo de unidades de medida para los proyectos IDU"/>
    <s v="3.1.3.4.1"/>
    <x v="2"/>
    <x v="0"/>
    <s v="Camilo Oswaldo Barajas Sierra - pcbaraja1"/>
    <x v="6"/>
    <s v="William Orlando Luzardo Triana - pwluzard1"/>
    <s v="Erika Andrea Prieto Perez - ceprieto1"/>
    <d v="2018-08-01T00:00:00"/>
    <x v="83"/>
    <n v="0"/>
  </r>
  <r>
    <s v="Accion_1402"/>
    <s v="Realizar una jornada de conocimiento es apectos asociados a planeación, ejecución, supervisión contractual , modificaciones contractuales, entre otros aspectos relacionados con contratación."/>
    <s v="3.1.3.4.1"/>
    <x v="2"/>
    <x v="0"/>
    <s v="Camilo Oswaldo Barajas Sierra - pcbaraja1"/>
    <x v="21"/>
    <s v="Martha Liliana Gonzalez Martinez - pmgonzal3"/>
    <s v="Silvia Juliana Gonzalez Palomino - csgonzal3"/>
    <d v="2018-08-01T00:00:00"/>
    <x v="83"/>
    <n v="100"/>
  </r>
  <r>
    <s v="Accion_1403"/>
    <s v="Requerir al contratista con el fin de que efectúe la instalación de los equipos denominados escáner, display y sensor de piso en todos los parqueaderos concesionados, así las cosas deberá instalar 6 escáner, 6 display y 5 sensores de piso (teniendo en cuenta que el parqueadero de la Calle 88 se tiene instalado dicho equipo), para un total de 17 equipos."/>
    <s v="3.1.3.5.1"/>
    <x v="2"/>
    <x v="0"/>
    <s v="Camilo Oswaldo Barajas Sierra - pcbaraja1"/>
    <x v="3"/>
    <s v="Ricardo Andres Mosquera Noguera - prmosque1"/>
    <s v="Pilar Perez Mesa - cpperezm1"/>
    <d v="2018-08-01T00:00:00"/>
    <x v="86"/>
    <n v="100"/>
  </r>
  <r>
    <s v="Accion_1404"/>
    <s v="Realizar una jornada de conocimiento en aspectos asociados a planeación, ejecución, supervisión contractual , modificaciones contractuales, entre otros aspectos relacionados con contratación."/>
    <s v="3.1.3.5.1"/>
    <x v="2"/>
    <x v="0"/>
    <s v="Camilo Oswaldo Barajas Sierra - pcbaraja1"/>
    <x v="21"/>
    <s v="Martha Liliana Gonzalez Martinez - pmgonzal3"/>
    <s v="Silvia Juliana Gonzalez Palomino - csgonzal3"/>
    <d v="2018-08-01T00:00:00"/>
    <x v="83"/>
    <n v="100"/>
  </r>
  <r>
    <s v="Accion_1405"/>
    <s v="Revisar y actualizar, el Manual de interventoría y/o supervisión de contratos, unificando los criterios mínimos para la suscripción de actas de inicio."/>
    <s v="3.1.3.6.1"/>
    <x v="2"/>
    <x v="0"/>
    <s v="Camilo Oswaldo Barajas Sierra - pcbaraja1"/>
    <x v="21"/>
    <s v="Martha Liliana Gonzalez Martinez - pmgonzal3"/>
    <s v="Silvia Juliana Gonzalez Palomino - csgonzal3"/>
    <d v="2018-08-01T00:00:00"/>
    <x v="83"/>
    <n v="100"/>
  </r>
  <r>
    <s v="Accion_1406"/>
    <s v="Ajustar los estudios previos considerando modificaciones contractuales previstas en la ley, de acuerdo con los productos obtenidos en la etapa de Estudios y Diseños tales como presupuesto y cronograma."/>
    <s v="3.1.3.6.2"/>
    <x v="4"/>
    <x v="0"/>
    <s v="Camilo Oswaldo Barajas Sierra - pcbaraja1"/>
    <x v="1"/>
    <s v="Cesar Augusto Reyes Riano (e) - tppcreyesr1"/>
    <s v="Habib Leonardo Mejia Rivera - chmejiar1"/>
    <d v="2018-08-01T00:00:00"/>
    <x v="85"/>
    <n v="0"/>
  </r>
  <r>
    <s v="Accion_1407"/>
    <s v="Realizar una jornada de conocimiento en aspectos asociados a planeación, ejecución, supervisión contractual , modificaciones contractuales, entre otros aspectos relacionados con contratación."/>
    <s v="3.1.3.6.2"/>
    <x v="2"/>
    <x v="0"/>
    <s v="Camilo Oswaldo Barajas Sierra - pcbaraja1"/>
    <x v="21"/>
    <s v="Martha Liliana Gonzalez Martinez - pmgonzal3"/>
    <s v="Silvia Juliana Gonzalez Palomino - csgonzal3"/>
    <d v="2018-08-01T00:00:00"/>
    <x v="83"/>
    <n v="100"/>
  </r>
  <r>
    <s v="Accion_1408"/>
    <s v="Realizar una jornada de conocimiento en aspectos asociados a planeación, ejecución, supervisión contractual , modificaciones contractuales, liquidación, entre otros aspectos relacionados con contratación."/>
    <s v="3.1.3.7.1"/>
    <x v="2"/>
    <x v="0"/>
    <s v="Camilo Oswaldo Barajas Sierra - pcbaraja1"/>
    <x v="21"/>
    <s v="Martha Liliana Gonzalez Martinez - pmgonzal3"/>
    <s v="Silvia Juliana Gonzalez Palomino - csgonzal3"/>
    <d v="2018-08-01T00:00:00"/>
    <x v="83"/>
    <n v="100"/>
  </r>
  <r>
    <s v="Accion_1409"/>
    <s v="Revisar y actualizar, el Manual de interventoría y/o supervisión de contratos, unificando los criterios mínimos para la suscripción de actas de inicio."/>
    <s v="3.1.3.7.2"/>
    <x v="2"/>
    <x v="0"/>
    <s v="Camilo Oswaldo Barajas Sierra - pcbaraja1"/>
    <x v="21"/>
    <s v="Martha Liliana Gonzalez Martinez - pmgonzal3"/>
    <s v="Silvia Juliana Gonzalez Palomino - csgonzal3"/>
    <d v="2018-08-01T00:00:00"/>
    <x v="83"/>
    <n v="100"/>
  </r>
  <r>
    <s v="Accion_1410"/>
    <s v="Realizar una jornada de conocimiento en aspectos asociados a planeación, ejecución, supervisión contractual , modificaciones contractuales, entre otros aspectos relacionados con contratación."/>
    <s v="3.1.3.7.2"/>
    <x v="2"/>
    <x v="0"/>
    <s v="Camilo Oswaldo Barajas Sierra - pcbaraja1"/>
    <x v="21"/>
    <s v="Martha Liliana Gonzalez Martinez - pmgonzal3"/>
    <s v="Silvia Juliana Gonzalez Palomino - csgonzal3"/>
    <d v="2018-08-01T00:00:00"/>
    <x v="83"/>
    <n v="100"/>
  </r>
  <r>
    <s v="Accion_1411"/>
    <s v="Realizar la discriminación y ajuste del costo directo de obra y del AIU ofertado, de acuerdo con lo establecido en el pliego de condiciones y demás documentos soporte del proceso de selección, en el 100% de los contratos Adjudicados por el Presupuesto Oficial Estimado (POE)"/>
    <s v="3.1.3.8.1"/>
    <x v="4"/>
    <x v="0"/>
    <s v="Camilo Oswaldo Barajas Sierra - pcbaraja1"/>
    <x v="7"/>
    <s v="Ivan Abelardo Sarmiento Galvis - pisarmie1"/>
    <s v="Johana Paola Lamilla Sanchez - cjlamill1"/>
    <d v="2018-08-01T00:00:00"/>
    <x v="87"/>
    <m/>
  </r>
  <r>
    <s v="Accion_1412"/>
    <s v="Revisar y actualizar, el Manual de interventoría y/o supervisión de contratos, unificando los criterios mínimos para la suscripción de actas de inicio con lo establecido en las minutas de los contratos ."/>
    <s v="3.1.3.8.2"/>
    <x v="2"/>
    <x v="0"/>
    <s v="Camilo Oswaldo Barajas Sierra - pcbaraja1"/>
    <x v="21"/>
    <s v="Martha Liliana Gonzalez Martinez - pmgonzal3"/>
    <s v="Silvia Juliana Gonzalez Palomino - csgonzal3"/>
    <d v="2018-08-01T00:00:00"/>
    <x v="83"/>
    <n v="100"/>
  </r>
  <r>
    <s v="Accion_1413"/>
    <s v="Ajustar los estudios previos considerando modificaciones contractuales previstas en la ley, de acuerdo con los productos obtenidos en la etapa de Estudios y Diseños tales como presupuesto y cronograma para los contratos mixtos, en el componente de diseños y en contratos de diseño."/>
    <s v="3.1.3.8.3"/>
    <x v="4"/>
    <x v="0"/>
    <s v="Camilo Oswaldo Barajas Sierra - pcbaraja1"/>
    <x v="6"/>
    <s v="William Orlando Luzardo Triana - pwluzard1"/>
    <s v="Erika Andrea Prieto Perez - ceprieto1"/>
    <d v="2018-08-01T00:00:00"/>
    <x v="82"/>
    <n v="0"/>
  </r>
  <r>
    <s v="Accion_1414"/>
    <s v="Ajustar los estudios previos considerando modificaciones contractuales previstas en la ley, de acuerdo con los productos obtenidos en la etapa de Estudios y Diseños tales como presupuesto y cronograma para los contratos mixtos, en el componente de obra y en contratos de obra."/>
    <s v="3.1.3.8.3"/>
    <x v="4"/>
    <x v="0"/>
    <s v="Camilo Oswaldo Barajas Sierra - pcbaraja1"/>
    <x v="1"/>
    <s v="Cesar Augusto Reyes Riano (e) - tppcreyesr1"/>
    <s v="Habib Leonardo Mejia Rivera - chmejiar1"/>
    <d v="2018-08-01T00:00:00"/>
    <x v="82"/>
    <n v="0"/>
  </r>
  <r>
    <s v="Accion_1415"/>
    <s v="Ajustar los estudios previos considerando modificaciones contractuales previstas en la ley, de acuerdo con los productos obtenidos en la etapa de Estudios y Diseños tales como presupuesto y cronograma para los contratos de mantenimiento."/>
    <s v="3.1.3.8.3"/>
    <x v="4"/>
    <x v="0"/>
    <s v="Camilo Oswaldo Barajas Sierra - pcbaraja1"/>
    <x v="10"/>
    <s v="Oscar Rodolfo Acevedo Castro (E) - tppoaceved1"/>
    <s v="Laura Patricia Otero Duran - ploterod1"/>
    <d v="2018-08-01T00:00:00"/>
    <x v="82"/>
    <n v="0"/>
  </r>
  <r>
    <s v="Accion_1416"/>
    <s v="Realizar una jornada de conocimiento en aspectos asociados a planeación, ejecución, supervisión contractual , modificaciones contractuales, entre otros aspectos relacionados con contratación."/>
    <s v="3.1.3.8.3"/>
    <x v="2"/>
    <x v="0"/>
    <s v="Camilo Oswaldo Barajas Sierra - pcbaraja1"/>
    <x v="21"/>
    <s v="Martha Liliana Gonzalez Martinez - pmgonzal3"/>
    <s v="Silvia Juliana Gonzalez Palomino - csgonzal3"/>
    <d v="2018-08-01T00:00:00"/>
    <x v="83"/>
    <n v="100"/>
  </r>
  <r>
    <s v="Accion_1417"/>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8.4"/>
    <x v="2"/>
    <x v="0"/>
    <s v="Camilo Oswaldo Barajas Sierra - pcbaraja1"/>
    <x v="10"/>
    <s v="Oscar Rodolfo Acevedo Castro (E) - tppoaceved1"/>
    <s v="Laura Patricia Otero Duran - ploterod1"/>
    <d v="2018-08-01T00:00:00"/>
    <x v="88"/>
    <n v="100"/>
  </r>
  <r>
    <s v="Accion_1418"/>
    <s v="Revisar y actualizar, el Manual de interventoría y/o supervisión de contratos, unificando los criterios mínimos para la suscripción de actas de recibo final con lo establecido en las minutas de los contratos ."/>
    <s v="3.1.3.9.1"/>
    <x v="2"/>
    <x v="0"/>
    <s v="Camilo Oswaldo Barajas Sierra - pcbaraja1"/>
    <x v="21"/>
    <s v="Martha Liliana Gonzalez Martinez - pmgonzal3"/>
    <s v="Silvia Juliana Gonzalez Palomino - csgonzal3"/>
    <d v="2018-08-01T00:00:00"/>
    <x v="83"/>
    <n v="100"/>
  </r>
  <r>
    <s v="Accion_1419"/>
    <s v="Revisar y actualizar, el Manual de interventoría y/o supervisión de contratos, unificando los criterios mínimos para la suscripción de actas de inicio con lo establecido en las minutas de los contratos ."/>
    <s v="3.1.3.10.1"/>
    <x v="2"/>
    <x v="0"/>
    <s v="Camilo Oswaldo Barajas Sierra - pcbaraja1"/>
    <x v="21"/>
    <s v="Martha Liliana Gonzalez Martinez - pmgonzal3"/>
    <s v="Silvia Juliana Gonzalez Palomino - csgonzal3"/>
    <d v="2018-08-01T00:00:00"/>
    <x v="83"/>
    <n v="100"/>
  </r>
  <r>
    <s v="Accion_1420"/>
    <s v="Actualizar el Manual de Interventoría y/o Supervisión de contratos incluyendo el tema de multas y sanciones por incumplimiento de obligaciones contractuales de manera que sea más sencilla su aplicación."/>
    <s v="3.1.3.10.2"/>
    <x v="2"/>
    <x v="0"/>
    <s v="Camilo Oswaldo Barajas Sierra - pcbaraja1"/>
    <x v="21"/>
    <s v="Martha Liliana Gonzalez Martinez - pmgonzal3"/>
    <s v="Silvia Juliana Gonzalez Palomino - csgonzal3"/>
    <d v="2018-08-01T00:00:00"/>
    <x v="83"/>
    <n v="100"/>
  </r>
  <r>
    <s v="Accion_1421"/>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0.3"/>
    <x v="2"/>
    <x v="0"/>
    <s v="Camilo Oswaldo Barajas Sierra - pcbaraja1"/>
    <x v="10"/>
    <s v="Oscar Rodolfo Acevedo Castro (E) - tppoaceved1"/>
    <s v="Laura Patricia Otero Duran - ploterod1"/>
    <d v="2018-08-01T00:00:00"/>
    <x v="88"/>
    <n v="100"/>
  </r>
  <r>
    <s v="Accion_1422"/>
    <s v="Realizar la discriminación y ajuste del costo directo de obra y del AIU ofertado, de acuerdo con lo establecido en el pliego de condiciones y demás documentos soporte del proceso de selección, en el 100% de los contratos Adjudicados por el Presupuesto Oficial Estimado (POE)"/>
    <s v="3.1.3.11.1"/>
    <x v="4"/>
    <x v="0"/>
    <s v="Camilo Oswaldo Barajas Sierra - pcbaraja1"/>
    <x v="7"/>
    <s v="Ivan Abelardo Sarmiento Galvis - pisarmie1"/>
    <s v="Johana Paola Lamilla Sanchez - cjlamill1"/>
    <d v="2018-08-01T00:00:00"/>
    <x v="87"/>
    <m/>
  </r>
  <r>
    <s v="Accion_1423"/>
    <s v="Ajustar los estudios previos considerando modificaciones contractuales previstas en la ley, de acuerdo con los productos obtenidos en la etapa de Estudios y Diseños tales como presupuesto y cronograma para los contratos mixtos, en el componente de diseños y en contratos de diseño."/>
    <s v="3.1.3.11.2"/>
    <x v="4"/>
    <x v="0"/>
    <s v="Camilo Oswaldo Barajas Sierra - pcbaraja1"/>
    <x v="6"/>
    <s v="William Orlando Luzardo Triana - pwluzard1"/>
    <s v="Erika Andrea Prieto Perez - ceprieto1"/>
    <d v="2018-08-01T00:00:00"/>
    <x v="82"/>
    <n v="0"/>
  </r>
  <r>
    <s v="Accion_1424"/>
    <s v="Ajustar los estudios previos considerando modificaciones contractuales previstas en la ley, de acuerdo con los productos obtenidos en la etapa de Estudios y Diseños tales como presupuesto y cronograma para los contratos mixtos, en el componente de obra y en contratos de obra."/>
    <s v="3.1.3.11.2"/>
    <x v="4"/>
    <x v="0"/>
    <s v="Camilo Oswaldo Barajas Sierra - pcbaraja1"/>
    <x v="1"/>
    <s v="Cesar Augusto Reyes Riano (e) - tppcreyesr1"/>
    <s v="Habib Leonardo Mejia Rivera - chmejiar1"/>
    <d v="2018-08-01T00:00:00"/>
    <x v="82"/>
    <n v="0"/>
  </r>
  <r>
    <s v="Accion_1425"/>
    <s v="Ajustar los estudios previos considerando modificaciones contractuales previstas en la ley, de acuerdo con los productos obtenidos en la etapa de Estudios y Diseños tales como presupuesto y cronograma para los contratos de mantenimiento."/>
    <s v="3.1.3.11.2"/>
    <x v="4"/>
    <x v="0"/>
    <s v="Camilo Oswaldo Barajas Sierra - pcbaraja1"/>
    <x v="10"/>
    <s v="Oscar Rodolfo Acevedo Castro (E) - tppoaceved1"/>
    <s v="Laura Patricia Otero Duran - ploterod1"/>
    <d v="2018-08-01T00:00:00"/>
    <x v="82"/>
    <n v="0"/>
  </r>
  <r>
    <s v="Accion_1426"/>
    <s v="Realizar una jornada de conocimiento en aspectos asociados a planeación, ejecución, supervisión contractual , modificaciones contractuales, entre otros aspectos relacionados con contratación."/>
    <s v="3.1.3.11.2"/>
    <x v="2"/>
    <x v="0"/>
    <s v="Camilo Oswaldo Barajas Sierra - pcbaraja1"/>
    <x v="21"/>
    <s v="Martha Liliana Gonzalez Martinez - pmgonzal3"/>
    <s v="Silvia Juliana Gonzalez Palomino - csgonzal3"/>
    <d v="2018-08-01T00:00:00"/>
    <x v="83"/>
    <n v="100"/>
  </r>
  <r>
    <s v="Accion_1427"/>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1.3"/>
    <x v="2"/>
    <x v="0"/>
    <s v="Camilo Oswaldo Barajas Sierra - pcbaraja1"/>
    <x v="10"/>
    <s v="Oscar Rodolfo Acevedo Castro (E) - tppoaceved1"/>
    <s v="Laura Patricia Otero Duran - ploterod1"/>
    <d v="2018-08-01T00:00:00"/>
    <x v="88"/>
    <n v="100"/>
  </r>
  <r>
    <s v="Accion_1428"/>
    <s v="Revisar y actualizar, el Manual de interventoría y/o supervisión de contratos, unificando los criterios mínimos para la suscripción de actas de inicio con lo establecido en las minutas de los contratos ."/>
    <s v="3.1.3.11.4"/>
    <x v="2"/>
    <x v="0"/>
    <s v="Camilo Oswaldo Barajas Sierra - pcbaraja1"/>
    <x v="21"/>
    <s v="Martha Liliana Gonzalez Martinez - pmgonzal3"/>
    <s v="Silvia Juliana Gonzalez Palomino - csgonzal3"/>
    <d v="2018-08-01T00:00:00"/>
    <x v="83"/>
    <n v="100"/>
  </r>
  <r>
    <s v="Accion_1429"/>
    <s v="Realizar la discriminación y ajuste del costo directo de obra y del AIU ofertado, de acuerdo con lo establecido en el pliego de condiciones y demás documentos soporte del proceso de selección, en el 100% de los contratos Adjudicados por el Presupuesto Oficial Estimado (POE)"/>
    <s v="3.1.3.12.1"/>
    <x v="4"/>
    <x v="0"/>
    <s v="Camilo Oswaldo Barajas Sierra - pcbaraja1"/>
    <x v="7"/>
    <s v="Ivan Abelardo Sarmiento Galvis - pisarmie1"/>
    <s v="Johana Paola Lamilla Sanchez - cjlamill1"/>
    <d v="2018-08-01T00:00:00"/>
    <x v="87"/>
    <m/>
  </r>
  <r>
    <s v="Accion_1430"/>
    <s v="Revisar y actualizar, el Manual de interventoría y/o supervisión de contratos, unificando los criterios mínimos para la suscripción de actas de inicio con lo establecido en las minutas de los contratos ."/>
    <s v="3.1.3.14.1"/>
    <x v="2"/>
    <x v="0"/>
    <s v="Camilo Oswaldo Barajas Sierra - pcbaraja1"/>
    <x v="21"/>
    <s v="Martha Liliana Gonzalez Martinez - pmgonzal3"/>
    <s v="Silvia Juliana Gonzalez Palomino - csgonzal3"/>
    <d v="2018-08-01T00:00:00"/>
    <x v="83"/>
    <n v="100"/>
  </r>
  <r>
    <s v="Accion_1431"/>
    <s v="Actualizar el Manual de Interventoría y/o Supervisión de contratos incluyendo el tema de multas y sanciones por incumplimiento de obligaciones contractuales de manera que sea más sencilla su aplicación."/>
    <s v="3.1.3.14.2"/>
    <x v="2"/>
    <x v="0"/>
    <s v="Camilo Oswaldo Barajas Sierra - pcbaraja1"/>
    <x v="21"/>
    <s v="Martha Liliana Gonzalez Martinez - pmgonzal3"/>
    <s v="Silvia Juliana Gonzalez Palomino - csgonzal3"/>
    <d v="2018-08-01T00:00:00"/>
    <x v="83"/>
    <n v="100"/>
  </r>
  <r>
    <s v="Accion_1432"/>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4.3"/>
    <x v="2"/>
    <x v="0"/>
    <s v="Camilo Oswaldo Barajas Sierra - pcbaraja1"/>
    <x v="10"/>
    <s v="Oscar Rodolfo Acevedo Castro (E) - tppoaceved1"/>
    <s v="Laura Patricia Otero Duran - ploterod1"/>
    <d v="2018-08-01T00:00:00"/>
    <x v="88"/>
    <n v="100"/>
  </r>
  <r>
    <s v="Accion_1433"/>
    <s v="Revisar y actualizar, el Manual de interventoría y/o supervisión de contratos, unificando los criterios mínimos para la suscripción de actas de inicio con lo establecido en las minutas de los contratos ."/>
    <s v="3.1.3.15.1"/>
    <x v="2"/>
    <x v="0"/>
    <s v="Camilo Oswaldo Barajas Sierra - pcbaraja1"/>
    <x v="21"/>
    <s v="Martha Liliana Gonzalez Martinez - pmgonzal3"/>
    <s v="Silvia Juliana Gonzalez Palomino - csgonzal3"/>
    <d v="2018-08-01T00:00:00"/>
    <x v="83"/>
    <n v="100"/>
  </r>
  <r>
    <s v="Accion_1434"/>
    <s v="Actualizar el Manual de Interventoría y/o Supervisión de contratos incluyendo el tema de multas y sanciones por incumplimiento de obligaciones contractuales de manera que sea más sencilla su aplicación."/>
    <s v="3.1.3.15.2"/>
    <x v="2"/>
    <x v="0"/>
    <s v="Camilo Oswaldo Barajas Sierra - pcbaraja1"/>
    <x v="21"/>
    <s v="Martha Liliana Gonzalez Martinez - pmgonzal3"/>
    <s v="Silvia Juliana Gonzalez Palomino - csgonzal3"/>
    <d v="2018-08-01T00:00:00"/>
    <x v="83"/>
    <n v="100"/>
  </r>
  <r>
    <s v="Accion_1435"/>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5.3"/>
    <x v="2"/>
    <x v="0"/>
    <s v="Camilo Oswaldo Barajas Sierra - pcbaraja1"/>
    <x v="10"/>
    <s v="Oscar Rodolfo Acevedo Castro (E) - tppoaceved1"/>
    <s v="Laura Patricia Otero Duran - ploterod1"/>
    <d v="2018-08-01T00:00:00"/>
    <x v="88"/>
    <n v="100"/>
  </r>
  <r>
    <s v="Accion_1436"/>
    <s v="Realizar informe técnico de visita de verificación de reparaciones."/>
    <s v="3.1.3.15.3"/>
    <x v="2"/>
    <x v="0"/>
    <s v="Camilo Oswaldo Barajas Sierra - pcbaraja1"/>
    <x v="3"/>
    <s v="Ricardo Andres Mosquera Noguera - prmosque1"/>
    <s v="Pilar Perez Mesa - cpperezm1"/>
    <d v="2018-08-01T00:00:00"/>
    <x v="79"/>
    <n v="100"/>
  </r>
  <r>
    <s v="Accion_1437"/>
    <s v="Revisar y actualizar, el Manual de interventoría y/o supervisión de contratos, unificando los criterios mínimos para la suscripción de actas de recibo final con lo establecido en las minutas de los contratos ."/>
    <s v="3.1.3.16.1"/>
    <x v="2"/>
    <x v="0"/>
    <s v="Camilo Oswaldo Barajas Sierra - pcbaraja1"/>
    <x v="21"/>
    <s v="Martha Liliana Gonzalez Martinez - pmgonzal3"/>
    <s v="Silvia Juliana Gonzalez Palomino - csgonzal3"/>
    <d v="2018-08-01T00:00:00"/>
    <x v="83"/>
    <n v="100"/>
  </r>
  <r>
    <s v="Accion_1438"/>
    <s v="Revisar y actualizar, el Manual de interventoría y/o supervisión de contratos, unificando los criterios mínimos para la suscripción de actas de recibo final con lo establecido en las minutas de los contratos ."/>
    <s v="3.1.3.16.2"/>
    <x v="2"/>
    <x v="0"/>
    <s v="Camilo Oswaldo Barajas Sierra - pcbaraja1"/>
    <x v="21"/>
    <s v="Martha Liliana Gonzalez Martinez - pmgonzal3"/>
    <s v="Silvia Juliana Gonzalez Palomino - csgonzal3"/>
    <d v="2018-08-01T00:00:00"/>
    <x v="83"/>
    <n v="100"/>
  </r>
  <r>
    <s v="Accion_1439"/>
    <s v="Actualizar el Manual de Interventoría y/o Supervisión de contratos incluyendo el tema de multas y sanciones por incumplimiento de obligaciones contractuales de manera que sea más sencilla su aplicación."/>
    <s v="3.1.3.13.2"/>
    <x v="2"/>
    <x v="0"/>
    <s v="Camilo Oswaldo Barajas Sierra - pcbaraja1"/>
    <x v="21"/>
    <s v="Martha Liliana Gonzalez Martinez - pmgonzal3"/>
    <s v="Silvia Juliana Gonzalez Palomino - csgonzal3"/>
    <d v="2018-08-01T00:00:00"/>
    <x v="83"/>
    <n v="100"/>
  </r>
  <r>
    <s v="Accion_1440"/>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3.3"/>
    <x v="2"/>
    <x v="0"/>
    <s v="Camilo Oswaldo Barajas Sierra - pcbaraja1"/>
    <x v="10"/>
    <s v="Oscar Rodolfo Acevedo Castro (E) - tppoaceved1"/>
    <s v="Laura Patricia Otero Duran - ploterod1"/>
    <d v="2018-08-01T00:00:00"/>
    <x v="83"/>
    <n v="100"/>
  </r>
  <r>
    <s v="Accion_1441"/>
    <s v="Realizar 2 sensibilizaciones, del Manual de Supervisión e Interventoría."/>
    <s v="3.1.3.17.1"/>
    <x v="4"/>
    <x v="0"/>
    <s v="Camilo Oswaldo Barajas Sierra - pcbaraja1"/>
    <x v="21"/>
    <s v="Martha Liliana Gonzalez Martinez - pmgonzal3"/>
    <s v="Silvia Juliana Gonzalez Palomino - csgonzal3"/>
    <d v="2018-08-01T00:00:00"/>
    <x v="82"/>
    <m/>
  </r>
  <r>
    <s v="Accion_1442"/>
    <s v="Revisar y actualizar, el Manual de interventoría y/o supervisión de contratos, unificando los criterios mínimos para la suscripción de actas de inicio con lo establecido en las minutas de los contratos ."/>
    <s v="3.1.3.17.1"/>
    <x v="2"/>
    <x v="0"/>
    <s v="Camilo Oswaldo Barajas Sierra - pcbaraja1"/>
    <x v="21"/>
    <s v="Martha Liliana Gonzalez Martinez - pmgonzal3"/>
    <s v="Silvia Juliana Gonzalez Palomino - csgonzal3"/>
    <d v="2018-08-01T00:00:00"/>
    <x v="83"/>
    <n v="100"/>
  </r>
  <r>
    <s v="Accion_1443"/>
    <s v="Realizar 2 sensibilizaciones del Manual de Supervisión e Interventoría."/>
    <s v="3.1.3.17.2"/>
    <x v="2"/>
    <x v="0"/>
    <s v="Camilo Oswaldo Barajas Sierra - pcbaraja1"/>
    <x v="21"/>
    <s v="Martha Liliana Gonzalez Martinez - pmgonzal3"/>
    <s v="Silvia Juliana Gonzalez Palomino - csgonzal3"/>
    <d v="2018-08-01T00:00:00"/>
    <x v="83"/>
    <m/>
  </r>
  <r>
    <s v="Accion_1444"/>
    <s v="Diligenciar la lista de chequeo de entregables de productos en cada etapa del proyecto en el 100% de los contratos."/>
    <s v="3.1.3.17.2"/>
    <x v="4"/>
    <x v="0"/>
    <s v="Camilo Oswaldo Barajas Sierra - pcbaraja1"/>
    <x v="6"/>
    <s v="William Orlando Luzardo Triana - pwluzard1"/>
    <s v="Erika Andrea Prieto Perez - ceprieto1"/>
    <d v="2018-08-01T00:00:00"/>
    <x v="82"/>
    <m/>
  </r>
  <r>
    <s v="Accion_1445"/>
    <s v="Realizar 2 sensibilizaciones del Manual de Supervisión e Interventoría."/>
    <s v="3.1.3.18.1"/>
    <x v="4"/>
    <x v="0"/>
    <s v="Camilo Oswaldo Barajas Sierra - pcbaraja1"/>
    <x v="21"/>
    <s v="Martha Liliana Gonzalez Martinez - pmgonzal3"/>
    <s v="Silvia Juliana Gonzalez Palomino - csgonzal3"/>
    <d v="2018-08-01T00:00:00"/>
    <x v="82"/>
    <m/>
  </r>
  <r>
    <s v="Accion_1446"/>
    <s v="Modificar el formato de acta de terminación de consultoría e interventoría y/o cambio de etapa, aclarando el estado de pago de los productos contratados en cada una de las etapas del proyecto"/>
    <s v="3.1.3.18.1"/>
    <x v="4"/>
    <x v="0"/>
    <s v="Camilo Oswaldo Barajas Sierra - pcbaraja1"/>
    <x v="6"/>
    <s v="William Orlando Luzardo Triana - pwluzard1"/>
    <s v="Erika Andrea Prieto Perez - ceprieto1"/>
    <d v="2018-08-01T00:00:00"/>
    <x v="89"/>
    <n v="0"/>
  </r>
  <r>
    <s v="Accion_1447"/>
    <s v="Priorizar en un (1) contrato del 2018, la intervención para la estabilización de los muros del costado sur de la Calle 45 entre carrera 7 y carrera 13."/>
    <s v="3.1.3.19.1"/>
    <x v="4"/>
    <x v="0"/>
    <s v="Camilo Oswaldo Barajas Sierra - pcbaraja1"/>
    <x v="6"/>
    <s v="William Orlando Luzardo Triana - pwluzard1"/>
    <s v="Erika Andrea Prieto Perez - ceprieto1"/>
    <d v="2018-08-01T00:00:00"/>
    <x v="85"/>
    <n v="0"/>
  </r>
  <r>
    <s v="Accion_1448"/>
    <s v="Realizar una jornada de conocimiento en aspectos asociados a planeación, ejecución, supervisión contractual , modificaciones contractuales, entre otros aspectos relacionados con contratación."/>
    <s v="3.1.3.19.1"/>
    <x v="2"/>
    <x v="0"/>
    <s v="Camilo Oswaldo Barajas Sierra - pcbaraja1"/>
    <x v="21"/>
    <s v="Martha Liliana Gonzalez Martinez - pmgonzal3"/>
    <s v="Silvia Juliana Gonzalez Palomino - csgonzal3"/>
    <d v="2018-08-01T00:00:00"/>
    <x v="83"/>
    <n v="100"/>
  </r>
  <r>
    <s v="Accion_1449"/>
    <s v="Incluir en los DTS (Documento Técnico de Soporte) tipo, la posibilidad de ajustar la priorizacion conforme a las acciones judiciales identificadas."/>
    <s v="3.1.3.20.1"/>
    <x v="4"/>
    <x v="0"/>
    <s v="Camilo Oswaldo Barajas Sierra - pcbaraja1"/>
    <x v="6"/>
    <s v="William Orlando Luzardo Triana - pwluzard1"/>
    <s v="Erika Andrea Prieto Perez - ceprieto1"/>
    <d v="2018-08-01T00:00:00"/>
    <x v="90"/>
    <n v="0"/>
  </r>
  <r>
    <s v="Accion_1450"/>
    <s v="Incluir en los estudios previos tipo la posibilidad de ajustar la priorización conforme a las acciones judiciales identificadas."/>
    <s v="3.1.3.20.1"/>
    <x v="4"/>
    <x v="0"/>
    <s v="Camilo Oswaldo Barajas Sierra - pcbaraja1"/>
    <x v="10"/>
    <s v="Oscar Rodolfo Acevedo Castro (E) - tppoaceved1"/>
    <s v="Laura Patricia Otero Duran - ploterod1"/>
    <d v="2018-08-01T00:00:00"/>
    <x v="90"/>
    <n v="0"/>
  </r>
  <r>
    <s v="Accion_1451"/>
    <s v="Realizar un memorando solicitando a la Dirección Técnica Judicial informar y/o reportar las acciones judiciales, una vez sean de su conocimiento, para ser georeferenciadas en el programa de consulta SIGIDU."/>
    <s v="3.1.3.20.1"/>
    <x v="2"/>
    <x v="0"/>
    <s v="Camilo Oswaldo Barajas Sierra - pcbaraja1"/>
    <x v="2"/>
    <s v="Jose Javier Suarez Bernal - tppjsuarez2"/>
    <s v="Blanca Nubia Penuela Roa - cbpenuel1"/>
    <d v="2018-08-01T00:00:00"/>
    <x v="91"/>
    <n v="100"/>
  </r>
  <r>
    <s v="Accion_1452"/>
    <s v="Revisar y actualizar, el Manual de interventoría y/o supervisión de contratos, unificando los criterios mínimos para la suscripción de actas de recibo final con lo establecido en las minutas de los contratos ."/>
    <s v="3.1.3.21.1"/>
    <x v="2"/>
    <x v="0"/>
    <s v="Camilo Oswaldo Barajas Sierra - pcbaraja1"/>
    <x v="21"/>
    <s v="Martha Liliana Gonzalez Martinez - pmgonzal3"/>
    <s v="Silvia Juliana Gonzalez Palomino - csgonzal3"/>
    <d v="2018-08-01T00:00:00"/>
    <x v="83"/>
    <n v="100"/>
  </r>
  <r>
    <s v="Accion_1453"/>
    <s v="Elaborar una circular de Instrucción Jurídica para la gestión de cobro de las multas"/>
    <s v="3.1.3.22.1"/>
    <x v="2"/>
    <x v="0"/>
    <s v="Camilo Oswaldo Barajas Sierra - pcbaraja1"/>
    <x v="21"/>
    <s v="Martha Liliana Gonzalez Martinez - pmgonzal3"/>
    <s v="Silvia Juliana Gonzalez Palomino - csgonzal3"/>
    <d v="2018-08-01T00:00:00"/>
    <x v="83"/>
    <n v="100"/>
  </r>
  <r>
    <s v="Accion_1454"/>
    <s v="Realizar una jornada de conocimiento es apectos asociados a planeación, ejecución, supervisión contractual , modificaciones contractuales, entre otros aspectos relacionados con contratación."/>
    <s v="3.1.3.22.2"/>
    <x v="2"/>
    <x v="0"/>
    <s v="Camilo Oswaldo Barajas Sierra - pcbaraja1"/>
    <x v="21"/>
    <s v="Martha Liliana Gonzalez Martinez - pmgonzal3"/>
    <s v="Silvia Juliana Gonzalez Palomino - csgonzal3"/>
    <d v="2018-08-01T00:00:00"/>
    <x v="83"/>
    <n v="100"/>
  </r>
  <r>
    <s v="Accion_1455"/>
    <s v="Realizar 2 sensibilizaciones, del Manual de Supervisión e Interventoría."/>
    <s v="3.1.3.23.1"/>
    <x v="4"/>
    <x v="0"/>
    <s v="Camilo Oswaldo Barajas Sierra - pcbaraja1"/>
    <x v="21"/>
    <s v="Martha Liliana Gonzalez Martinez - pmgonzal3"/>
    <s v="Silvia Juliana Gonzalez Palomino - csgonzal3"/>
    <d v="2018-08-01T00:00:00"/>
    <x v="82"/>
    <m/>
  </r>
  <r>
    <s v="Accion_1456"/>
    <s v="Modificar el formato de acta de terminación de consultoría e interventoría y/o cambio de etapa, aclarando el estado de pago de los productos contratados en cada una de las etapas del proyecto"/>
    <s v="3.1.3.23.1"/>
    <x v="4"/>
    <x v="0"/>
    <s v="Camilo Oswaldo Barajas Sierra - pcbaraja1"/>
    <x v="6"/>
    <s v="William Orlando Luzardo Triana - pwluzard1"/>
    <s v="Erika Andrea Prieto Perez - ceprieto1"/>
    <d v="2018-08-01T00:00:00"/>
    <x v="89"/>
    <n v="0"/>
  </r>
  <r>
    <s v="Accion_1457"/>
    <s v="Revisar y actualizar, el Manual de interventoría y/o supervisión de contratos, unificando los criterios mínimos para la suscripción de actas de recibo final con lo establecido en las minutas de los contratos ."/>
    <s v="3.1.4.2.1"/>
    <x v="2"/>
    <x v="0"/>
    <s v="Camilo Oswaldo Barajas Sierra - pcbaraja1"/>
    <x v="21"/>
    <s v="Martha Liliana Gonzalez Martinez - pmgonzal3"/>
    <s v="Silvia Juliana Gonzalez Palomino - csgonzal3"/>
    <d v="2018-08-01T00:00:00"/>
    <x v="83"/>
    <n v="100"/>
  </r>
  <r>
    <s v="Accion_1458"/>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1.4.2.1"/>
    <x v="4"/>
    <x v="0"/>
    <s v="Camilo Oswaldo Barajas Sierra - pcbaraja1"/>
    <x v="12"/>
    <s v="Vladimiro Alberto Estrada Moncayo - pvestrad1"/>
    <s v="Jhon Fredy Ramirez Forero - cjramire7"/>
    <d v="2018-08-01T00:00:00"/>
    <x v="90"/>
    <n v="0"/>
  </r>
  <r>
    <s v="Accion_1459"/>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1.4.2.1"/>
    <x v="4"/>
    <x v="0"/>
    <s v="Camilo Oswaldo Barajas Sierra - pcbaraja1"/>
    <x v="14"/>
    <s v="Cristina Patricia Navarro Corrales - pcnavarr1"/>
    <s v="Paula Juliana Serrano Serrano - cpserran1"/>
    <d v="2018-08-01T00:00:00"/>
    <x v="90"/>
    <m/>
  </r>
  <r>
    <s v="Accion_1460"/>
    <s v="Realizar mensualmente mesas de Gobierno de seguimiento de proyectos ZIPA; en los mismos se evaluará la ejecución de cada uno de los proyectos de infraestructura que ejecuta la Entidad, en aras de impulsar la ejecución financiera y física de la inversión de la Entidad."/>
    <s v="3.1.4.2.1"/>
    <x v="4"/>
    <x v="0"/>
    <s v="Camilo Oswaldo Barajas Sierra - pcbaraja1"/>
    <x v="14"/>
    <s v="Cristina Patricia Navarro Corrales - pcnavarr1"/>
    <s v="Paula Juliana Serrano Serrano - cpserran1"/>
    <d v="2018-08-01T00:00:00"/>
    <x v="90"/>
    <m/>
  </r>
  <r>
    <s v="Accion_1461"/>
    <s v="Socializar la metodología de seguimiento de metas plan de desarrollo utilizado en el Distrito Capital; lo anterior con el propósito de lograr que las áreas ejecutoras realicen el reporte de metas dentro de los parámetros establecidos para el seguimiento."/>
    <s v="3.1.4.2.1"/>
    <x v="2"/>
    <x v="0"/>
    <s v="Camilo Oswaldo Barajas Sierra - pcbaraja1"/>
    <x v="14"/>
    <s v="Cristina Patricia Navarro Corrales - pcnavarr1"/>
    <s v="Paula Juliana Serrano Serrano - cpserran1"/>
    <d v="2018-08-01T00:00:00"/>
    <x v="83"/>
    <n v="0"/>
  </r>
  <r>
    <s v="Accion_1462"/>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1.4.7.1"/>
    <x v="4"/>
    <x v="0"/>
    <s v="Camilo Oswaldo Barajas Sierra - pcbaraja1"/>
    <x v="12"/>
    <s v="Vladimiro Alberto Estrada Moncayo - pvestrad1"/>
    <s v="Jhon Fredy Ramirez Forero - cjramire7"/>
    <d v="2018-08-01T00:00:00"/>
    <x v="90"/>
    <n v="0"/>
  </r>
  <r>
    <s v="Accion_1463"/>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1.4.7.1"/>
    <x v="4"/>
    <x v="0"/>
    <s v="Camilo Oswaldo Barajas Sierra - pcbaraja1"/>
    <x v="14"/>
    <s v="Cristina Patricia Navarro Corrales - pcnavarr1"/>
    <s v="Paula Juliana Serrano Serrano - cpserran1"/>
    <d v="2018-08-01T00:00:00"/>
    <x v="90"/>
    <m/>
  </r>
  <r>
    <s v="Accion_1464"/>
    <s v="Realizar mensualmente mesas de Gobierno de seguimiento de proyectos ZIPA; en los mismos se evaluará la ejecución de cada uno de los proyectos de infraestructura que ejecuta la Entidad, en aras de impulsar la ejecución financiera y física de la inversión de la Entidad."/>
    <s v="3.1.4.7.1"/>
    <x v="4"/>
    <x v="0"/>
    <s v="Camilo Oswaldo Barajas Sierra - pcbaraja1"/>
    <x v="14"/>
    <s v="Cristina Patricia Navarro Corrales - pcnavarr1"/>
    <s v="Paula Juliana Serrano Serrano - cpserran1"/>
    <d v="2018-08-01T00:00:00"/>
    <x v="90"/>
    <m/>
  </r>
  <r>
    <s v="Accion_1465"/>
    <s v="Socializar la metodología de seguimiento de metas plan de desarrollo utilizado en el Distrito Capital; lo anterior con el propósito de lograr que las áreas ejecutoras realicen el reporte de metas dentro de los parámetros establecidos para el seguimiento."/>
    <s v="3.1.4.7.1"/>
    <x v="2"/>
    <x v="0"/>
    <s v="Camilo Oswaldo Barajas Sierra - pcbaraja1"/>
    <x v="14"/>
    <s v="Cristina Patricia Navarro Corrales - pcnavarr1"/>
    <s v="Paula Juliana Serrano Serrano - cpserran1"/>
    <d v="2018-08-01T00:00:00"/>
    <x v="83"/>
    <n v="0"/>
  </r>
  <r>
    <s v="Accion_1466"/>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2.1.1.1"/>
    <x v="4"/>
    <x v="0"/>
    <s v="Camilo Oswaldo Barajas Sierra - pcbaraja1"/>
    <x v="14"/>
    <s v="Cristina Patricia Navarro Corrales - pcnavarr1"/>
    <s v="Paula Juliana Serrano Serrano - cpserran1"/>
    <d v="2018-08-01T00:00:00"/>
    <x v="90"/>
    <m/>
  </r>
  <r>
    <s v="Accion_1467"/>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2.1.1.1"/>
    <x v="4"/>
    <x v="0"/>
    <s v="Camilo Oswaldo Barajas Sierra - pcbaraja1"/>
    <x v="14"/>
    <s v="Cristina Patricia Navarro Corrales - pcnavarr1"/>
    <s v="Paula Juliana Serrano Serrano - cpserran1"/>
    <d v="2018-08-01T00:00:00"/>
    <x v="90"/>
    <m/>
  </r>
  <r>
    <s v="Accion_1468"/>
    <s v="Realizar mensualmente mesas de Gobierno de seguimiento de proyectos ZIPA; en los mismos se evaluará la ejecución de cada uno de los proyectos de infraestructura que ejecuta la Entidad, en aras de impulsar la ejecución financiera y física de la inversión de la Entidad."/>
    <s v="3.2.1.1.1"/>
    <x v="4"/>
    <x v="0"/>
    <s v="Camilo Oswaldo Barajas Sierra - pcbaraja1"/>
    <x v="14"/>
    <s v="Cristina Patricia Navarro Corrales - pcnavarr1"/>
    <s v="Paula Juliana Serrano Serrano - cpserran1"/>
    <d v="2018-08-01T00:00:00"/>
    <x v="90"/>
    <m/>
  </r>
  <r>
    <s v="Accion_1469"/>
    <s v="Socializar la metodología de seguimiento de metas plan de desarrollo utilizado en el Distrito Capital; lo anterior con el propósito de lograr que las áreas ejecutoras realicen el reporte de metas dentro de los parámetros establecidos para el seguimiento."/>
    <s v="3.2.1.1.1"/>
    <x v="2"/>
    <x v="0"/>
    <s v="Camilo Oswaldo Barajas Sierra - pcbaraja1"/>
    <x v="14"/>
    <s v="Cristina Patricia Navarro Corrales - pcnavarr1"/>
    <s v="Paula Juliana Serrano Serrano - cpserran1"/>
    <d v="2018-08-01T00:00:00"/>
    <x v="83"/>
    <n v="0"/>
  </r>
  <r>
    <s v="Accion_1470"/>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2.1.2.1"/>
    <x v="4"/>
    <x v="0"/>
    <s v="Camilo Oswaldo Barajas Sierra - pcbaraja1"/>
    <x v="14"/>
    <s v="Cristina Patricia Navarro Corrales - pcnavarr1"/>
    <s v="Paula Juliana Serrano Serrano - cpserran1"/>
    <d v="2018-08-01T00:00:00"/>
    <x v="90"/>
    <m/>
  </r>
  <r>
    <s v="Accion_1471"/>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2.1.2.1"/>
    <x v="2"/>
    <x v="0"/>
    <s v="Camilo Oswaldo Barajas Sierra - pcbaraja1"/>
    <x v="14"/>
    <s v="Cristina Patricia Navarro Corrales - pcnavarr1"/>
    <s v="Paula Juliana Serrano Serrano - cpserran1"/>
    <d v="2018-08-01T00:00:00"/>
    <x v="83"/>
    <n v="0"/>
  </r>
  <r>
    <s v="Accion_1472"/>
    <s v="Realizar mensualmente mesas de Gobierno de seguimiento de proyectos ZIPA; en los mismos se evaluará la ejecución de cada uno de los proyectos de infraestructura que ejecuta la Entidad, en aras de impulsar la ejecución financiera y física de la inversión de la Entidad."/>
    <s v="3.2.1.2.1"/>
    <x v="2"/>
    <x v="0"/>
    <s v="Camilo Oswaldo Barajas Sierra - pcbaraja1"/>
    <x v="14"/>
    <s v="Cristina Patricia Navarro Corrales - pcnavarr1"/>
    <s v="Paula Juliana Serrano Serrano - cpserran1"/>
    <d v="2018-08-01T00:00:00"/>
    <x v="83"/>
    <n v="0"/>
  </r>
  <r>
    <s v="Accion_1473"/>
    <s v="Socializar la metodología de seguimiento de metas plan de desarrollo utilizado en el Distrito Capital; lo anterior con el propósito de lograr que las áreas ejecutoras realicen el reporte de metas dentro de los parámetros establecidos para el seguimiento."/>
    <s v="3.2.1.2.1"/>
    <x v="2"/>
    <x v="0"/>
    <s v="Camilo Oswaldo Barajas Sierra - pcbaraja1"/>
    <x v="14"/>
    <s v="Cristina Patricia Navarro Corrales - pcnavarr1"/>
    <s v="Paula Juliana Serrano Serrano - cpserran1"/>
    <d v="2018-08-01T00:00:00"/>
    <x v="83"/>
    <n v="0"/>
  </r>
  <r>
    <s v="Accion_1474"/>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2.1.3.1"/>
    <x v="4"/>
    <x v="0"/>
    <s v="Camilo Oswaldo Barajas Sierra - pcbaraja1"/>
    <x v="14"/>
    <s v="Cristina Patricia Navarro Corrales - pcnavarr1"/>
    <s v="Paula Juliana Serrano Serrano - cpserran1"/>
    <d v="2018-08-01T00:00:00"/>
    <x v="90"/>
    <m/>
  </r>
  <r>
    <s v="Accion_1475"/>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2.1.3.1"/>
    <x v="4"/>
    <x v="0"/>
    <s v="Camilo Oswaldo Barajas Sierra - pcbaraja1"/>
    <x v="14"/>
    <s v="Cristina Patricia Navarro Corrales - pcnavarr1"/>
    <s v="Paula Juliana Serrano Serrano - cpserran1"/>
    <d v="2018-08-01T00:00:00"/>
    <x v="90"/>
    <m/>
  </r>
  <r>
    <s v="Accion_1476"/>
    <s v="Realizar mensualmente mesas de Gobierno de seguimiento de proyectos ZIPA; en los mismos se evaluará la ejecución de cada uno de los proyectos de infraestructura que ejecuta la Entidad, en aras de impulsar la ejecución financiera y física de la inversión de la Entidad."/>
    <s v="3.2.1.3.1"/>
    <x v="2"/>
    <x v="0"/>
    <s v="Camilo Oswaldo Barajas Sierra - pcbaraja1"/>
    <x v="14"/>
    <s v="Cristina Patricia Navarro Corrales - pcnavarr1"/>
    <s v="Paula Juliana Serrano Serrano - cpserran1"/>
    <d v="2018-08-01T00:00:00"/>
    <x v="83"/>
    <n v="0"/>
  </r>
  <r>
    <s v="Accion_1477"/>
    <s v="Socializar la metodología de seguimiento de metas plan de desarrollo utilizado en el Distrito Capital; lo anterior con el propósito de lograr que las áreas ejecutoras realicen el reporte de metas dentro de los parámetros establecidos para el seguimiento."/>
    <s v="3.2.1.3.1"/>
    <x v="2"/>
    <x v="0"/>
    <s v="Camilo Oswaldo Barajas Sierra - pcbaraja1"/>
    <x v="14"/>
    <s v="Cristina Patricia Navarro Corrales - pcnavarr1"/>
    <s v="Paula Juliana Serrano Serrano - cpserran1"/>
    <d v="2018-08-01T00:00:00"/>
    <x v="83"/>
    <n v="0"/>
  </r>
  <r>
    <s v="Accion_1478"/>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2.1.4.2"/>
    <x v="4"/>
    <x v="0"/>
    <s v="Camilo Oswaldo Barajas Sierra - pcbaraja1"/>
    <x v="14"/>
    <s v="Cristina Patricia Navarro Corrales - pcnavarr1"/>
    <s v="Paula Juliana Serrano Serrano - cpserran1"/>
    <d v="2018-08-01T00:00:00"/>
    <x v="90"/>
    <m/>
  </r>
  <r>
    <s v="Accion_1479"/>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2.1.4.2"/>
    <x v="4"/>
    <x v="0"/>
    <s v="Camilo Oswaldo Barajas Sierra - pcbaraja1"/>
    <x v="14"/>
    <s v="Cristina Patricia Navarro Corrales - pcnavarr1"/>
    <s v="Paula Juliana Serrano Serrano - cpserran1"/>
    <d v="2018-08-01T00:00:00"/>
    <x v="90"/>
    <m/>
  </r>
  <r>
    <s v="Accion_1480"/>
    <s v="Realizar mensualmente mesas de Gobierno de seguimiento de proyectos ZIPA; en los mismos se evaluará la ejecución de cada uno de los proyectos de infraestructura que ejecuta la Entidad, en aras de impulsar la ejecución financiera y física de la inversión de la Entidad."/>
    <s v="3.2.1.4.2"/>
    <x v="2"/>
    <x v="0"/>
    <s v="Camilo Oswaldo Barajas Sierra - pcbaraja1"/>
    <x v="14"/>
    <s v="Cristina Patricia Navarro Corrales - pcnavarr1"/>
    <s v="Paula Juliana Serrano Serrano - cpserran1"/>
    <d v="2018-08-01T00:00:00"/>
    <x v="83"/>
    <n v="0"/>
  </r>
  <r>
    <s v="Accion_1481"/>
    <s v="Socializar la metodología de seguimiento de metas plan de desarrollo utilizado en el Distrito Capital; lo anterior con el propósito de lograr que las áreas ejecutoras realicen el reporte de metas dentro de los parámetros establecidos para el seguimiento."/>
    <s v="3.2.1.4.2"/>
    <x v="2"/>
    <x v="0"/>
    <s v="Camilo Oswaldo Barajas Sierra - pcbaraja1"/>
    <x v="14"/>
    <s v="Cristina Patricia Navarro Corrales - pcnavarr1"/>
    <s v="Paula Juliana Serrano Serrano - cpserran1"/>
    <d v="2018-08-01T00:00:00"/>
    <x v="83"/>
    <n v="0"/>
  </r>
  <r>
    <s v="Accion_1482"/>
    <s v="Realizar conciliación trimestral (comunicaciones, llamadas telefónicas y/o correos electrónicos) con las diferentes entidades que presenten hechos económicos con el Instituto de Desarrollo Urbano."/>
    <s v="3.3.1.3"/>
    <x v="4"/>
    <x v="0"/>
    <s v="Camilo Oswaldo Barajas Sierra - pcbaraja1"/>
    <x v="12"/>
    <s v="Vladimiro Alberto Estrada Moncayo - pvestrad1"/>
    <s v="Jhon Fredy Ramirez Forero - cjramire7"/>
    <d v="2018-08-01T00:00:00"/>
    <x v="92"/>
    <n v="0"/>
  </r>
  <r>
    <s v="Accion_1566"/>
    <s v="Enviar oficio a la interventoría para que evalúe la pertinencia de iniciar proceso sancionatorio al contratista por la no suscripción del Acta de Recibo Final de Obra."/>
    <s v="3.3.1.1. Hallazgo administrativo con presunta incidencia disciplinaria por la no suscripción del Acta de Recibo Final de Obra del Contrato de Obra IDU-1088-2016, toda vez que a la fecha se encuentran pendientes de entrega, tramos de obra con detalles por"/>
    <x v="4"/>
    <x v="0"/>
    <s v="Camilo Oswaldo Barajas Sierra - pcbaraja1"/>
    <x v="27"/>
    <s v="Angela Patricia Ahumada Manjarres - paahumad1"/>
    <s v="Melva Marlen Zuluaga Cardenas - pmzuluag2"/>
    <d v="2018-10-08T00:00:00"/>
    <x v="93"/>
    <n v="0"/>
  </r>
  <r>
    <s v="Accion_1567"/>
    <s v="Revisar y actualizar, el Manual de interventoría y/o supervisión de contratos, unificando los criterios mínimos para la suscripción de actas de recibo final con lo establecido en las minutas de los contratos ."/>
    <s v="3.3.1.1. Hallazgo administrativo con presunta incidencia disciplinaria por la no suscripción del Acta de Recibo Final de Obra del Contrato de Obra IDU-1088-2016, toda vez que a la fecha se encuentran pendientes de entrega, tramos de obra con detalles por"/>
    <x v="2"/>
    <x v="0"/>
    <s v="Camilo Oswaldo Barajas Sierra - pcbaraja1"/>
    <x v="21"/>
    <s v="Martha Liliana Gonzalez Martinez - pmgonzal3"/>
    <s v="Silvia Juliana Gonzalez Palomino - csgonzal3"/>
    <d v="2018-10-15T00:00:00"/>
    <x v="83"/>
    <n v="0"/>
  </r>
  <r>
    <s v="Accion_1568"/>
    <s v="Enviar oficio a las interventorías de los contratos en ejecución para reiterar la necesidad de dar cumplimiento al procedimiento PR-GC-06, en especial en cuanto al contenido del informe técnico de incumplimiento."/>
    <s v="3.3.4.1 Hallazgo administrativo con presunta incidencia disciplinaria por cuanto se han presentado atrasos en el avance físico del contrato sin que el IDU y la interventoría realizaran las acciones establecidas en el manual de interventoría y el contrato"/>
    <x v="2"/>
    <x v="0"/>
    <s v="Camilo Oswaldo Barajas Sierra - pcbaraja1"/>
    <x v="10"/>
    <s v="Oscar Rodolfo Acevedo Castro (E) - tppoaceved1"/>
    <s v="Laura Patricia Otero Duran - ploterod1"/>
    <d v="2018-10-12T00:00:00"/>
    <x v="83"/>
    <n v="100"/>
  </r>
  <r>
    <s v="Accion_1569"/>
    <s v="Realizar un taller de socialización del procedimiento legal para adelantar una Declaratoria de Incumplimiento para la imposición de multa, cláusula penal, caducidad y/o afectación de la garantía única de cumplimiento, a los supervisores y al equipo de apoyo a la supervisión de los contratos, del Instituto."/>
    <s v="3.3.4.1 Hallazgo administrativo con presunta incidencia disciplinaria por cuanto se han presentado atrasos en el avance físico del contrato sin que el IDU y la interventoría realizaran las acciones establecidas en el manual de interventoría y el contrato"/>
    <x v="4"/>
    <x v="0"/>
    <s v="Camilo Oswaldo Barajas Sierra - pcbaraja1"/>
    <x v="21"/>
    <s v="Martha Liliana Gonzalez Martinez - pmgonzal3"/>
    <s v="Silvia Juliana Gonzalez Palomino - csgonzal3"/>
    <d v="2018-10-12T00:00:00"/>
    <x v="94"/>
    <m/>
  </r>
  <r>
    <s v="Accion_1570"/>
    <s v="Incluir en los DTS (Documento Técnico de Soporte) tipo, la posibilidad de ajustar la priorización conforme a las acciones judiciales identificadas."/>
    <s v="3.2.1. Hallazgo administrativo con presunta incidencia disciplinaria por el incumplimiento y la formulación de acciones ineficientes en el Plan de Mejoramiento Institucional formulado por el IDU."/>
    <x v="5"/>
    <x v="0"/>
    <s v="Camilo Oswaldo Barajas Sierra - pcbaraja1"/>
    <x v="6"/>
    <s v="William Orlando Luzardo Triana - pwluzard1"/>
    <s v="Erika Andrea Prieto Perez - ceprieto1"/>
    <d v="2018-10-12T00:00:00"/>
    <x v="90"/>
    <m/>
  </r>
  <r>
    <s v="Accion_1571"/>
    <s v="Solicitar a través de un memorando a la DTGJ las acciones judiciales en curso en el área de influencia, una vez se reciba la instrucción para estructurar un proyecto y se defina el área de intervención."/>
    <s v="3.2.1. Hallazgo administrativo con presunta incidencia disciplinaria por el incumplimiento y la formulación de acciones ineficientes en el Plan de Mejoramiento Institucional formulado por el IDU."/>
    <x v="5"/>
    <x v="0"/>
    <s v="Camilo Oswaldo Barajas Sierra - pcbaraja1"/>
    <x v="6"/>
    <s v="William Orlando Luzardo Triana - pwluzard1"/>
    <s v="Erika Andrea Prieto Perez - ceprieto1"/>
    <d v="2018-10-12T00:00:00"/>
    <x v="82"/>
    <m/>
  </r>
  <r>
    <s v="Accion_1572"/>
    <s v="Elaborar informe trimestral detallado de los componentes de ejecución física, adquisiciones y financiera del IDU para evidenciar rezagos en cada compromiso, el cual se enviará a las áreas ejecutoras solicitando justificaciones y aclaraciones sobre la no ejecución y establecimiento de compromisos para el logro de lo programado."/>
    <s v="3.2.1. Hallazgo administrativo con presunta incidencia disciplinaria por el incumplimiento y la formulación de acciones ineficientes en el Plan de Mejoramiento Institucional formulado por el IDU."/>
    <x v="6"/>
    <x v="0"/>
    <s v="Camilo Oswaldo Barajas Sierra - pcbaraja1"/>
    <x v="14"/>
    <s v="Cristina Patricia Navarro Corrales - pcnavarr1"/>
    <m/>
    <d v="2018-10-01T00:00:00"/>
    <x v="90"/>
    <m/>
  </r>
  <r>
    <s v="Accion_1573"/>
    <s v="Realizar mensualmente mesas de Gobierno de seguimiento de proyectos ZIPA; donde se evaluará la ejecución de cada uno de los proyectos de infraestructura de la Entidad, en aras de impulsar la ejecución financiera y física de la inversión de la Entidad."/>
    <s v="3.2.1. Hallazgo administrativo con presunta incidencia disciplinaria por el incumplimiento y la formulación de acciones ineficientes en el Plan de Mejoramiento Institucional formulado por el IDU."/>
    <x v="6"/>
    <x v="0"/>
    <s v="Camilo Oswaldo Barajas Sierra - pcbaraja1"/>
    <x v="14"/>
    <s v="Cristina Patricia Navarro Corrales - pcnavarr1"/>
    <m/>
    <d v="2018-10-01T00:00:00"/>
    <x v="90"/>
    <m/>
  </r>
  <r>
    <s v="Accion_1574"/>
    <s v="Revisar y ajustar, el manual de Supervisión e Interventoría de contratos, incluyendo políticas y lineamientos para realizar las modificaciones o cambios contractuales durante la etapa de ejecución de obra."/>
    <s v="3.2.1. Hallazgo administrativo con presunta incidencia disciplinaria por el incumplimiento y la formulación de acciones ineficientes en el Plan de Mejoramiento Institucional formulado por el IDU."/>
    <x v="2"/>
    <x v="0"/>
    <s v="Camilo Oswaldo Barajas Sierra - pcbaraja1"/>
    <x v="21"/>
    <s v="Martha Liliana Gonzalez Martinez - pmgonzal3"/>
    <s v="Silvia Juliana Gonzalez Palomino - csgonzal3"/>
    <d v="2018-10-15T00:00:00"/>
    <x v="83"/>
    <m/>
  </r>
  <r>
    <s v="Accion_1575"/>
    <s v="Manual de Supervisión e Interventoría de contratos revisado/actualizado"/>
    <s v="3.2.1. Hallazgo administrativo con presunta incidencia disciplinaria por el incumplimiento y la formulación de acciones ineficientes en el Plan de Mejoramiento Institucional formulado por el IDU."/>
    <x v="2"/>
    <x v="0"/>
    <s v="Camilo Oswaldo Barajas Sierra - pcbaraja1"/>
    <x v="21"/>
    <s v="Martha Liliana Gonzalez Martinez - pmgonzal3"/>
    <s v="Silvia Juliana Gonzalez Palomino - csgonzal3"/>
    <d v="2018-10-15T00:00:00"/>
    <x v="83"/>
    <m/>
  </r>
  <r>
    <s v="Accion_1576"/>
    <s v="Ajustar el modelo de pliego de condiciones con relación a la evaluación del personal clave"/>
    <s v="3.2.1. Hallazgo administrativo con presunta incidencia disciplinaria por el incumplimiento y la formulación de acciones ineficientes en el Plan de Mejoramiento Institucional formulado por el IDU."/>
    <x v="4"/>
    <x v="0"/>
    <s v="Camilo Oswaldo Barajas Sierra - pcbaraja1"/>
    <x v="19"/>
    <s v="Ferney Baquero Figueredo - pfbaquer1"/>
    <s v="Clara Puerto Cardoso - pcpuerto1"/>
    <d v="2018-10-15T00:00:00"/>
    <x v="84"/>
    <m/>
  </r>
  <r>
    <s v="Accion_1577"/>
    <s v="Realizar mensualmente mesas de Gobierno de seguimiento de proyectos ZIPA; donde se evaluará la ejecución de cada uno de los proyectos de infraestructura de la Entidad, en aras de impulsar la ejecución financiera y física de la inversión de la Entidad."/>
    <s v="3.2.1. Hallazgo administrativo con presunta incidencia disciplinaria por el incumplimiento y la formulación de acciones ineficientes en el Plan de Mejoramiento Institucional formulado por el IDU."/>
    <x v="6"/>
    <x v="0"/>
    <s v="Camilo Oswaldo Barajas Sierra - pcbaraja1"/>
    <x v="14"/>
    <s v="Cristina Patricia Navarro Corrales - pcnavarr1"/>
    <m/>
    <d v="2018-10-01T00:00:00"/>
    <x v="90"/>
    <m/>
  </r>
  <r>
    <s v="Accion_1578"/>
    <s v="Realizar un informe anual con la retroalimentación de las lecciones aprendidas en la ejecución de los contratos de obra y enviárselo a la DTP, para que sean tenidos en cuenta en la definición y cumplimiento del flujo de inversión y de las metas físicas a ejecutar."/>
    <s v="3.2.1. Hallazgo administrativo con presunta incidencia disciplinaria por el incumplimiento y la formulación de acciones ineficientes en el Plan de Mejoramiento Institucional formulado por el IDU."/>
    <x v="4"/>
    <x v="0"/>
    <s v="Camilo Oswaldo Barajas Sierra - pcbaraja1"/>
    <x v="1"/>
    <s v="Cesar Augusto Reyes Riano (e) - tppcreyesr1"/>
    <s v="Habib Leonardo Mejia Rivera - chmejiar1"/>
    <d v="2018-10-08T00:00:00"/>
    <x v="93"/>
    <n v="0"/>
  </r>
  <r>
    <s v="Accion_1579"/>
    <s v="Realizar un informe anual con la retroalimentación de las lecciones aprendidas en la ejecución de los contratos de mantenimiento y enviárselo a la DTP, para que sean tenidos en cuenta en la definición y cumplimiento del flujo de inversión y de las metas físicas a ejecutar."/>
    <s v="3.2.1. Hallazgo administrativo con presunta incidencia disciplinaria por el incumplimiento y la formulación de acciones ineficientes en el Plan de Mejoramiento Institucional formulado por el IDU."/>
    <x v="4"/>
    <x v="0"/>
    <s v="Camilo Oswaldo Barajas Sierra - pcbaraja1"/>
    <x v="10"/>
    <s v="Oscar Rodolfo Acevedo Castro (E) - tppoaceved1"/>
    <s v="Laura Patricia Otero Duran - ploterod1"/>
    <d v="2018-10-08T00:00:00"/>
    <x v="93"/>
    <n v="0"/>
  </r>
  <r>
    <s v="Accion_1580"/>
    <s v="Realizar un Comité trimestral para el seguimiento técnico y presupuestal liderado por el ordenador del gasto y/o su representante, con la participación de sus áreas supervisoras, con el objetivo de revisar el informe presentado a la OAP."/>
    <s v="3.2.1. Hallazgo administrativo con presunta incidencia disciplinaria por el incumplimiento y la formulación de acciones ineficientes en el Plan de Mejoramiento Institucional formulado por el IDU."/>
    <x v="4"/>
    <x v="0"/>
    <s v="Camilo Oswaldo Barajas Sierra - pcbaraja1"/>
    <x v="0"/>
    <s v="Edgar Francisco Uribe Ramos - peuriber1"/>
    <s v="Claudia Ximena Moya Hederich - ccmoyahe1"/>
    <d v="2018-10-08T00:00:00"/>
    <x v="93"/>
    <n v="0"/>
  </r>
  <r>
    <s v="Accion_1581"/>
    <s v="Realizar un informe anual con la retroalimentación de las lecciones aprendidas en la ejecución de los contratos de obra y enviárselo a la DTP, para que sean tenidos en cuenta en la definición y cumplimiento del flujo de inversión y de las metas físicas a ejecutar."/>
    <s v="3.2.1. Hallazgo administrativo con presunta incidencia disciplinaria por el incumplimiento y la formulación de acciones ineficientes en el Plan de Mejoramiento Institucional formulado por el IDU."/>
    <x v="4"/>
    <x v="0"/>
    <s v="Camilo Oswaldo Barajas Sierra - pcbaraja1"/>
    <x v="1"/>
    <s v="Cesar Augusto Reyes Riano (e) - tppcreyesr1"/>
    <s v="Habib Leonardo Mejia Rivera - chmejiar1"/>
    <d v="2018-10-08T00:00:00"/>
    <x v="93"/>
    <n v="0"/>
  </r>
  <r>
    <s v="Accion_1582"/>
    <s v="Realizar un informe anual con la retroalimentación de las lecciones aprendidas en la ejecución de los contratos de mantenimiento y enviárselo a la DTP, para que sean tenidos en cuenta en la definición y cumplimiento del flujo de inversión y de las metas físicas a ejecutar."/>
    <s v="3.2.1. Hallazgo administrativo con presunta incidencia disciplinaria por el incumplimiento y la formulación de acciones ineficientes en el Plan de Mejoramiento Institucional formulado por el IDU."/>
    <x v="4"/>
    <x v="0"/>
    <s v="Camilo Oswaldo Barajas Sierra - pcbaraja1"/>
    <x v="10"/>
    <s v="Oscar Rodolfo Acevedo Castro (E) - tppoaceved1"/>
    <s v="Laura Patricia Otero Duran - ploterod1"/>
    <d v="2018-10-08T00:00:00"/>
    <x v="93"/>
    <n v="0"/>
  </r>
  <r>
    <s v="Accion_1583"/>
    <s v="Realizar un Comité trimestral para el seguimiento técnico y presupuestal liderado por el ordenador del gasto y/o su representante, con la participación de sus áreas supervisoras, con el objetivo de revisar el informe presentado a la OAP."/>
    <s v="3.2.1. Hallazgo administrativo con presunta incidencia disciplinaria por el incumplimiento y la formulación de acciones ineficientes en el Plan de Mejoramiento Institucional formulado por el IDU."/>
    <x v="4"/>
    <x v="0"/>
    <s v="Camilo Oswaldo Barajas Sierra - pcbaraja1"/>
    <x v="0"/>
    <s v="Edgar Francisco Uribe Ramos - peuriber1"/>
    <s v="Claudia Ximena Moya Hederich - ccmoyahe1"/>
    <d v="2018-10-08T00:00:00"/>
    <x v="93"/>
    <n v="0"/>
  </r>
  <r>
    <s v="Accion_1584"/>
    <s v="Suscribir actas de recibo por tramo terminado, según lo establecido en el contrato, y anexar ficha técnica con evidencia del estado de las obras."/>
    <s v="3.2.1. Hallazgo administrativo con presunta incidencia disciplinaria por el incumplimiento y la formulación de acciones ineficientes en el Plan de Mejoramiento Institucional formulado por el IDU."/>
    <x v="4"/>
    <x v="0"/>
    <s v="Camilo Oswaldo Barajas Sierra - pcbaraja1"/>
    <x v="10"/>
    <s v="Oscar Rodolfo Acevedo Castro (E) - tppoaceved1"/>
    <s v="Laura Patricia Otero Duran - ploterod1"/>
    <d v="2018-10-08T00:00:00"/>
    <x v="93"/>
    <n v="0"/>
  </r>
  <r>
    <m/>
    <m/>
    <m/>
    <x v="7"/>
    <x v="1"/>
    <m/>
    <x v="28"/>
    <m/>
    <m/>
    <m/>
    <x v="9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5" cacheId="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I5:L18" firstHeaderRow="1" firstDataRow="2" firstDataCol="1" rowPageCount="2" colPageCount="1"/>
  <pivotFields count="12">
    <pivotField dataField="1" showAll="0"/>
    <pivotField showAll="0"/>
    <pivotField showAll="0"/>
    <pivotField axis="axisCol" showAll="0">
      <items count="10">
        <item x="5"/>
        <item h="1" x="0"/>
        <item h="1" x="1"/>
        <item x="4"/>
        <item x="6"/>
        <item h="1" m="1" x="8"/>
        <item x="2"/>
        <item x="3"/>
        <item h="1" x="7"/>
        <item t="default"/>
      </items>
    </pivotField>
    <pivotField axis="axisPage" showAll="0">
      <items count="4">
        <item x="0"/>
        <item m="1" x="2"/>
        <item x="1"/>
        <item t="default"/>
      </items>
    </pivotField>
    <pivotField showAll="0"/>
    <pivotField axis="axisRow" showAll="0">
      <items count="35">
        <item x="13"/>
        <item x="20"/>
        <item x="3"/>
        <item x="8"/>
        <item x="1"/>
        <item x="9"/>
        <item x="4"/>
        <item x="5"/>
        <item x="7"/>
        <item x="17"/>
        <item x="10"/>
        <item x="6"/>
        <item x="19"/>
        <item m="1" x="29"/>
        <item x="14"/>
        <item m="1" x="32"/>
        <item x="18"/>
        <item x="26"/>
        <item x="2"/>
        <item x="15"/>
        <item x="0"/>
        <item x="21"/>
        <item x="23"/>
        <item m="1" x="31"/>
        <item m="1" x="30"/>
        <item m="1" x="33"/>
        <item x="27"/>
        <item x="11"/>
        <item x="12"/>
        <item x="22"/>
        <item x="24"/>
        <item x="16"/>
        <item x="25"/>
        <item h="1" x="28"/>
        <item t="default"/>
      </items>
    </pivotField>
    <pivotField showAll="0"/>
    <pivotField showAll="0" defaultSubtotal="0"/>
    <pivotField showAll="0"/>
    <pivotField axis="axisPage" multipleItemSelectionAllowed="1" showAll="0">
      <items count="225">
        <item x="1"/>
        <item x="2"/>
        <item x="0"/>
        <item x="9"/>
        <item x="3"/>
        <item x="8"/>
        <item x="15"/>
        <item x="14"/>
        <item x="4"/>
        <item x="5"/>
        <item x="7"/>
        <item x="6"/>
        <item x="10"/>
        <item x="11"/>
        <item m="1" x="213"/>
        <item x="29"/>
        <item x="17"/>
        <item x="12"/>
        <item x="13"/>
        <item m="1" x="119"/>
        <item m="1" x="155"/>
        <item m="1" x="151"/>
        <item m="1" x="140"/>
        <item m="1" x="198"/>
        <item x="19"/>
        <item x="24"/>
        <item m="1" x="125"/>
        <item m="1" x="145"/>
        <item x="27"/>
        <item x="18"/>
        <item x="16"/>
        <item x="26"/>
        <item m="1" x="134"/>
        <item x="21"/>
        <item x="25"/>
        <item m="1" x="222"/>
        <item m="1" x="178"/>
        <item x="34"/>
        <item x="23"/>
        <item m="1" x="165"/>
        <item m="1" x="101"/>
        <item x="22"/>
        <item x="20"/>
        <item m="1" x="167"/>
        <item m="1" x="220"/>
        <item x="30"/>
        <item m="1" x="146"/>
        <item x="39"/>
        <item x="36"/>
        <item m="1" x="152"/>
        <item x="38"/>
        <item m="1" x="148"/>
        <item m="1" x="168"/>
        <item x="40"/>
        <item x="32"/>
        <item x="42"/>
        <item m="1" x="221"/>
        <item m="1" x="156"/>
        <item m="1" x="96"/>
        <item x="28"/>
        <item m="1" x="179"/>
        <item x="33"/>
        <item m="1" x="105"/>
        <item m="1" x="130"/>
        <item x="49"/>
        <item x="45"/>
        <item x="31"/>
        <item x="43"/>
        <item m="1" x="214"/>
        <item m="1" x="208"/>
        <item x="41"/>
        <item m="1" x="174"/>
        <item m="1" x="194"/>
        <item x="35"/>
        <item x="53"/>
        <item m="1" x="128"/>
        <item m="1" x="114"/>
        <item m="1" x="161"/>
        <item m="1" x="204"/>
        <item x="52"/>
        <item x="51"/>
        <item m="1" x="169"/>
        <item m="1" x="200"/>
        <item x="50"/>
        <item m="1" x="184"/>
        <item m="1" x="177"/>
        <item x="47"/>
        <item x="37"/>
        <item m="1" x="121"/>
        <item m="1" x="181"/>
        <item m="1" x="138"/>
        <item m="1" x="223"/>
        <item x="48"/>
        <item m="1" x="185"/>
        <item m="1" x="195"/>
        <item m="1" x="106"/>
        <item x="57"/>
        <item m="1" x="160"/>
        <item m="1" x="153"/>
        <item m="1" x="205"/>
        <item m="1" x="201"/>
        <item m="1" x="215"/>
        <item x="62"/>
        <item x="58"/>
        <item m="1" x="149"/>
        <item m="1" x="132"/>
        <item m="1" x="118"/>
        <item m="1" x="139"/>
        <item m="1" x="122"/>
        <item x="46"/>
        <item m="1" x="175"/>
        <item m="1" x="99"/>
        <item x="55"/>
        <item m="1" x="123"/>
        <item m="1" x="216"/>
        <item m="1" x="111"/>
        <item x="44"/>
        <item x="63"/>
        <item m="1" x="141"/>
        <item m="1" x="108"/>
        <item m="1" x="203"/>
        <item m="1" x="143"/>
        <item x="65"/>
        <item m="1" x="107"/>
        <item m="1" x="217"/>
        <item m="1" x="206"/>
        <item m="1" x="133"/>
        <item m="1" x="191"/>
        <item m="1" x="180"/>
        <item m="1" x="124"/>
        <item x="54"/>
        <item m="1" x="170"/>
        <item x="64"/>
        <item m="1" x="196"/>
        <item m="1" x="126"/>
        <item m="1" x="218"/>
        <item m="1" x="112"/>
        <item x="71"/>
        <item m="1" x="154"/>
        <item m="1" x="117"/>
        <item m="1" x="163"/>
        <item m="1" x="100"/>
        <item m="1" x="186"/>
        <item m="1" x="115"/>
        <item m="1" x="162"/>
        <item x="56"/>
        <item m="1" x="97"/>
        <item m="1" x="182"/>
        <item m="1" x="211"/>
        <item m="1" x="102"/>
        <item m="1" x="207"/>
        <item x="67"/>
        <item m="1" x="187"/>
        <item m="1" x="164"/>
        <item m="1" x="127"/>
        <item m="1" x="109"/>
        <item m="1" x="159"/>
        <item m="1" x="210"/>
        <item x="59"/>
        <item x="69"/>
        <item m="1" x="197"/>
        <item m="1" x="98"/>
        <item x="61"/>
        <item x="77"/>
        <item x="60"/>
        <item m="1" x="103"/>
        <item m="1" x="120"/>
        <item m="1" x="173"/>
        <item x="73"/>
        <item x="75"/>
        <item m="1" x="157"/>
        <item x="74"/>
        <item x="81"/>
        <item m="1" x="142"/>
        <item m="1" x="150"/>
        <item m="1" x="189"/>
        <item m="1" x="135"/>
        <item m="1" x="131"/>
        <item m="1" x="176"/>
        <item m="1" x="104"/>
        <item x="70"/>
        <item x="66"/>
        <item m="1" x="188"/>
        <item m="1" x="113"/>
        <item x="72"/>
        <item m="1" x="192"/>
        <item m="1" x="144"/>
        <item m="1" x="129"/>
        <item m="1" x="136"/>
        <item m="1" x="193"/>
        <item m="1" x="190"/>
        <item x="76"/>
        <item m="1" x="147"/>
        <item x="78"/>
        <item m="1" x="166"/>
        <item m="1" x="110"/>
        <item m="1" x="137"/>
        <item m="1" x="212"/>
        <item x="83"/>
        <item h="1" x="95"/>
        <item m="1" x="202"/>
        <item m="1" x="171"/>
        <item m="1" x="199"/>
        <item m="1" x="172"/>
        <item m="1" x="158"/>
        <item m="1" x="209"/>
        <item x="86"/>
        <item m="1" x="183"/>
        <item m="1" x="116"/>
        <item x="79"/>
        <item m="1" x="219"/>
        <item x="80"/>
        <item x="68"/>
        <item h="1" x="82"/>
        <item h="1" x="84"/>
        <item h="1" x="85"/>
        <item h="1" x="87"/>
        <item x="88"/>
        <item h="1" x="89"/>
        <item h="1" x="90"/>
        <item x="91"/>
        <item h="1" x="92"/>
        <item h="1" x="93"/>
        <item h="1" x="94"/>
        <item t="default"/>
      </items>
    </pivotField>
    <pivotField showAll="0"/>
  </pivotFields>
  <rowFields count="1">
    <field x="6"/>
  </rowFields>
  <rowItems count="12">
    <i>
      <x v="2"/>
    </i>
    <i>
      <x v="4"/>
    </i>
    <i>
      <x v="8"/>
    </i>
    <i>
      <x v="10"/>
    </i>
    <i>
      <x v="11"/>
    </i>
    <i>
      <x v="12"/>
    </i>
    <i>
      <x v="14"/>
    </i>
    <i>
      <x v="18"/>
    </i>
    <i>
      <x v="20"/>
    </i>
    <i>
      <x v="21"/>
    </i>
    <i>
      <x v="29"/>
    </i>
    <i t="grand">
      <x/>
    </i>
  </rowItems>
  <colFields count="1">
    <field x="3"/>
  </colFields>
  <colItems count="3">
    <i>
      <x v="6"/>
    </i>
    <i>
      <x v="7"/>
    </i>
    <i t="grand">
      <x/>
    </i>
  </colItems>
  <pageFields count="2">
    <pageField fld="10" hier="-1"/>
    <pageField fld="4" hier="-1"/>
  </pageFields>
  <dataFields count="1">
    <dataField name="Cuenta de Código Acción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I35:J37" firstHeaderRow="1" firstDataRow="1" firstDataCol="1" rowPageCount="2" colPageCount="1"/>
  <pivotFields count="12">
    <pivotField dataField="1" showAll="0"/>
    <pivotField showAll="0"/>
    <pivotField showAll="0"/>
    <pivotField axis="axisPage" multipleItemSelectionAllowed="1" showAll="0">
      <items count="10">
        <item h="1" x="5"/>
        <item h="1" x="0"/>
        <item h="1" x="1"/>
        <item h="1" x="4"/>
        <item h="1" x="6"/>
        <item h="1" m="1" x="8"/>
        <item h="1" x="2"/>
        <item x="3"/>
        <item h="1" x="7"/>
        <item t="default"/>
      </items>
    </pivotField>
    <pivotField showAll="0"/>
    <pivotField showAll="0"/>
    <pivotField axis="axisRow" showAll="0">
      <items count="35">
        <item x="13"/>
        <item x="20"/>
        <item x="3"/>
        <item x="8"/>
        <item x="1"/>
        <item x="9"/>
        <item x="4"/>
        <item x="5"/>
        <item x="7"/>
        <item x="17"/>
        <item x="10"/>
        <item x="6"/>
        <item x="19"/>
        <item m="1" x="29"/>
        <item x="14"/>
        <item m="1" x="32"/>
        <item x="18"/>
        <item x="26"/>
        <item x="2"/>
        <item x="15"/>
        <item x="0"/>
        <item x="21"/>
        <item x="23"/>
        <item m="1" x="31"/>
        <item m="1" x="30"/>
        <item m="1" x="33"/>
        <item x="27"/>
        <item x="11"/>
        <item x="12"/>
        <item x="22"/>
        <item x="24"/>
        <item x="16"/>
        <item x="25"/>
        <item h="1" x="28"/>
        <item t="default"/>
      </items>
    </pivotField>
    <pivotField showAll="0"/>
    <pivotField showAll="0" defaultSubtotal="0"/>
    <pivotField showAll="0"/>
    <pivotField axis="axisPage" multipleItemSelectionAllowed="1" showAll="0">
      <items count="225">
        <item h="1" x="1"/>
        <item h="1" x="2"/>
        <item h="1" x="0"/>
        <item h="1" x="9"/>
        <item h="1" x="3"/>
        <item h="1" x="8"/>
        <item h="1" x="15"/>
        <item h="1" x="14"/>
        <item h="1" x="4"/>
        <item h="1" x="5"/>
        <item h="1" x="7"/>
        <item h="1" x="6"/>
        <item h="1" x="10"/>
        <item h="1" x="11"/>
        <item m="1" x="213"/>
        <item h="1" x="29"/>
        <item h="1" x="17"/>
        <item h="1" x="12"/>
        <item h="1" x="13"/>
        <item m="1" x="119"/>
        <item m="1" x="155"/>
        <item m="1" x="151"/>
        <item m="1" x="140"/>
        <item m="1" x="198"/>
        <item h="1" x="19"/>
        <item h="1" x="24"/>
        <item m="1" x="125"/>
        <item m="1" x="145"/>
        <item h="1" x="27"/>
        <item h="1" x="18"/>
        <item h="1" x="16"/>
        <item h="1" x="26"/>
        <item m="1" x="134"/>
        <item h="1" x="21"/>
        <item h="1" x="25"/>
        <item m="1" x="222"/>
        <item m="1" x="178"/>
        <item h="1" x="34"/>
        <item h="1" x="23"/>
        <item m="1" x="165"/>
        <item m="1" x="101"/>
        <item h="1" x="22"/>
        <item h="1" x="20"/>
        <item m="1" x="167"/>
        <item m="1" x="220"/>
        <item h="1" x="30"/>
        <item m="1" x="146"/>
        <item h="1" x="39"/>
        <item h="1" x="36"/>
        <item m="1" x="152"/>
        <item h="1" x="38"/>
        <item m="1" x="148"/>
        <item m="1" x="168"/>
        <item h="1" x="40"/>
        <item h="1" x="32"/>
        <item h="1" x="42"/>
        <item m="1" x="221"/>
        <item m="1" x="156"/>
        <item m="1" x="96"/>
        <item h="1" x="28"/>
        <item m="1" x="179"/>
        <item x="33"/>
        <item m="1" x="105"/>
        <item m="1" x="130"/>
        <item h="1" x="49"/>
        <item h="1" x="45"/>
        <item h="1" x="31"/>
        <item h="1" x="43"/>
        <item m="1" x="214"/>
        <item m="1" x="208"/>
        <item h="1" x="41"/>
        <item m="1" x="174"/>
        <item m="1" x="194"/>
        <item h="1" x="35"/>
        <item h="1" x="53"/>
        <item m="1" x="128"/>
        <item m="1" x="114"/>
        <item m="1" x="161"/>
        <item m="1" x="204"/>
        <item h="1" x="52"/>
        <item h="1" x="51"/>
        <item m="1" x="169"/>
        <item m="1" x="200"/>
        <item h="1" x="50"/>
        <item m="1" x="184"/>
        <item m="1" x="177"/>
        <item h="1" x="47"/>
        <item h="1" x="37"/>
        <item m="1" x="121"/>
        <item m="1" x="181"/>
        <item m="1" x="138"/>
        <item m="1" x="223"/>
        <item h="1" x="48"/>
        <item m="1" x="185"/>
        <item m="1" x="195"/>
        <item m="1" x="106"/>
        <item h="1" x="57"/>
        <item m="1" x="160"/>
        <item m="1" x="153"/>
        <item m="1" x="205"/>
        <item m="1" x="201"/>
        <item m="1" x="215"/>
        <item h="1" x="62"/>
        <item h="1" x="58"/>
        <item m="1" x="149"/>
        <item m="1" x="132"/>
        <item m="1" x="118"/>
        <item m="1" x="139"/>
        <item m="1" x="122"/>
        <item h="1" x="46"/>
        <item m="1" x="175"/>
        <item m="1" x="99"/>
        <item h="1" x="55"/>
        <item m="1" x="123"/>
        <item m="1" x="216"/>
        <item m="1" x="111"/>
        <item x="44"/>
        <item x="63"/>
        <item m="1" x="141"/>
        <item m="1" x="108"/>
        <item m="1" x="203"/>
        <item m="1" x="143"/>
        <item x="65"/>
        <item m="1" x="107"/>
        <item m="1" x="217"/>
        <item m="1" x="206"/>
        <item m="1" x="133"/>
        <item m="1" x="191"/>
        <item m="1" x="180"/>
        <item m="1" x="124"/>
        <item x="54"/>
        <item m="1" x="170"/>
        <item x="64"/>
        <item m="1" x="196"/>
        <item m="1" x="126"/>
        <item m="1" x="218"/>
        <item m="1" x="112"/>
        <item x="71"/>
        <item m="1" x="154"/>
        <item m="1" x="117"/>
        <item m="1" x="163"/>
        <item m="1" x="100"/>
        <item m="1" x="186"/>
        <item m="1" x="115"/>
        <item m="1" x="162"/>
        <item x="56"/>
        <item m="1" x="97"/>
        <item m="1" x="182"/>
        <item m="1" x="211"/>
        <item m="1" x="102"/>
        <item m="1" x="207"/>
        <item x="67"/>
        <item m="1" x="187"/>
        <item m="1" x="164"/>
        <item m="1" x="127"/>
        <item m="1" x="109"/>
        <item m="1" x="159"/>
        <item m="1" x="210"/>
        <item x="59"/>
        <item x="69"/>
        <item m="1" x="197"/>
        <item m="1" x="98"/>
        <item x="61"/>
        <item x="77"/>
        <item x="60"/>
        <item m="1" x="103"/>
        <item m="1" x="120"/>
        <item m="1" x="173"/>
        <item h="1" x="73"/>
        <item x="75"/>
        <item m="1" x="157"/>
        <item x="74"/>
        <item x="81"/>
        <item m="1" x="142"/>
        <item m="1" x="150"/>
        <item m="1" x="189"/>
        <item m="1" x="135"/>
        <item m="1" x="131"/>
        <item m="1" x="176"/>
        <item m="1" x="104"/>
        <item x="70"/>
        <item x="66"/>
        <item m="1" x="188"/>
        <item m="1" x="113"/>
        <item h="1" x="72"/>
        <item m="1" x="192"/>
        <item m="1" x="144"/>
        <item m="1" x="129"/>
        <item m="1" x="136"/>
        <item m="1" x="193"/>
        <item m="1" x="190"/>
        <item h="1" x="76"/>
        <item m="1" x="147"/>
        <item h="1" x="78"/>
        <item m="1" x="166"/>
        <item m="1" x="110"/>
        <item m="1" x="137"/>
        <item m="1" x="212"/>
        <item h="1" x="83"/>
        <item h="1" x="95"/>
        <item m="1" x="202"/>
        <item m="1" x="171"/>
        <item m="1" x="199"/>
        <item m="1" x="172"/>
        <item m="1" x="158"/>
        <item m="1" x="209"/>
        <item h="1" x="86"/>
        <item m="1" x="183"/>
        <item m="1" x="116"/>
        <item h="1" x="79"/>
        <item m="1" x="219"/>
        <item x="80"/>
        <item h="1" x="68"/>
        <item h="1" x="82"/>
        <item h="1" x="84"/>
        <item h="1" x="85"/>
        <item h="1" x="87"/>
        <item h="1" x="88"/>
        <item h="1" x="89"/>
        <item h="1" x="90"/>
        <item h="1" x="91"/>
        <item h="1" x="92"/>
        <item h="1" x="93"/>
        <item h="1" x="94"/>
        <item t="default"/>
      </items>
    </pivotField>
    <pivotField showAll="0"/>
  </pivotFields>
  <rowFields count="1">
    <field x="6"/>
  </rowFields>
  <rowItems count="2">
    <i>
      <x v="4"/>
    </i>
    <i t="grand">
      <x/>
    </i>
  </rowItems>
  <colItems count="1">
    <i/>
  </colItems>
  <pageFields count="2">
    <pageField fld="10" hier="-1"/>
    <pageField fld="3" hier="-1"/>
  </pageFields>
  <dataFields count="1">
    <dataField name="Cuenta de Código Acción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G21" firstHeaderRow="1" firstDataRow="2" firstDataCol="1" rowPageCount="2" colPageCount="1"/>
  <pivotFields count="12">
    <pivotField dataField="1" showAll="0"/>
    <pivotField showAll="0"/>
    <pivotField showAll="0"/>
    <pivotField axis="axisCol" showAll="0">
      <items count="10">
        <item x="5"/>
        <item h="1" x="0"/>
        <item h="1" x="1"/>
        <item x="4"/>
        <item x="6"/>
        <item h="1" m="1" x="8"/>
        <item x="2"/>
        <item x="3"/>
        <item h="1" x="7"/>
        <item t="default"/>
      </items>
    </pivotField>
    <pivotField axis="axisPage" showAll="0">
      <items count="4">
        <item x="0"/>
        <item m="1" x="2"/>
        <item x="1"/>
        <item t="default"/>
      </items>
    </pivotField>
    <pivotField showAll="0"/>
    <pivotField axis="axisRow" showAll="0">
      <items count="35">
        <item x="13"/>
        <item x="20"/>
        <item x="3"/>
        <item x="8"/>
        <item x="1"/>
        <item x="9"/>
        <item x="4"/>
        <item x="5"/>
        <item x="7"/>
        <item x="17"/>
        <item x="10"/>
        <item x="6"/>
        <item x="19"/>
        <item m="1" x="29"/>
        <item x="14"/>
        <item m="1" x="32"/>
        <item x="18"/>
        <item x="26"/>
        <item x="2"/>
        <item x="15"/>
        <item x="0"/>
        <item x="21"/>
        <item x="23"/>
        <item m="1" x="31"/>
        <item m="1" x="30"/>
        <item m="1" x="33"/>
        <item x="27"/>
        <item x="11"/>
        <item x="12"/>
        <item x="22"/>
        <item x="24"/>
        <item x="16"/>
        <item x="25"/>
        <item h="1" x="28"/>
        <item t="default"/>
      </items>
    </pivotField>
    <pivotField showAll="0"/>
    <pivotField showAll="0" defaultSubtotal="0"/>
    <pivotField showAll="0"/>
    <pivotField axis="axisPage" multipleItemSelectionAllowed="1" showAll="0">
      <items count="225">
        <item x="1"/>
        <item x="2"/>
        <item x="0"/>
        <item x="9"/>
        <item x="3"/>
        <item x="8"/>
        <item x="15"/>
        <item x="14"/>
        <item x="4"/>
        <item x="5"/>
        <item x="7"/>
        <item x="6"/>
        <item x="10"/>
        <item x="11"/>
        <item m="1" x="213"/>
        <item x="29"/>
        <item x="17"/>
        <item x="12"/>
        <item x="13"/>
        <item m="1" x="119"/>
        <item m="1" x="155"/>
        <item m="1" x="151"/>
        <item m="1" x="140"/>
        <item m="1" x="198"/>
        <item x="19"/>
        <item x="24"/>
        <item m="1" x="125"/>
        <item m="1" x="145"/>
        <item x="27"/>
        <item x="18"/>
        <item x="16"/>
        <item x="26"/>
        <item m="1" x="134"/>
        <item x="21"/>
        <item x="25"/>
        <item m="1" x="222"/>
        <item m="1" x="178"/>
        <item x="34"/>
        <item x="23"/>
        <item m="1" x="165"/>
        <item m="1" x="101"/>
        <item x="22"/>
        <item x="20"/>
        <item m="1" x="167"/>
        <item m="1" x="220"/>
        <item x="30"/>
        <item m="1" x="146"/>
        <item x="39"/>
        <item x="36"/>
        <item m="1" x="152"/>
        <item x="38"/>
        <item m="1" x="148"/>
        <item m="1" x="168"/>
        <item x="40"/>
        <item x="32"/>
        <item x="42"/>
        <item m="1" x="221"/>
        <item m="1" x="156"/>
        <item m="1" x="96"/>
        <item x="28"/>
        <item m="1" x="179"/>
        <item x="33"/>
        <item m="1" x="105"/>
        <item m="1" x="130"/>
        <item x="49"/>
        <item x="45"/>
        <item x="31"/>
        <item x="43"/>
        <item m="1" x="214"/>
        <item m="1" x="208"/>
        <item x="41"/>
        <item m="1" x="174"/>
        <item m="1" x="194"/>
        <item x="35"/>
        <item x="53"/>
        <item m="1" x="128"/>
        <item m="1" x="114"/>
        <item m="1" x="161"/>
        <item m="1" x="204"/>
        <item x="52"/>
        <item x="51"/>
        <item m="1" x="169"/>
        <item m="1" x="200"/>
        <item x="50"/>
        <item m="1" x="184"/>
        <item m="1" x="177"/>
        <item x="47"/>
        <item x="37"/>
        <item m="1" x="121"/>
        <item m="1" x="181"/>
        <item m="1" x="138"/>
        <item m="1" x="223"/>
        <item x="48"/>
        <item m="1" x="185"/>
        <item m="1" x="195"/>
        <item m="1" x="106"/>
        <item x="57"/>
        <item m="1" x="160"/>
        <item m="1" x="153"/>
        <item m="1" x="205"/>
        <item m="1" x="201"/>
        <item m="1" x="215"/>
        <item x="62"/>
        <item x="58"/>
        <item m="1" x="149"/>
        <item m="1" x="132"/>
        <item m="1" x="118"/>
        <item m="1" x="139"/>
        <item m="1" x="122"/>
        <item x="46"/>
        <item m="1" x="175"/>
        <item m="1" x="99"/>
        <item x="55"/>
        <item m="1" x="123"/>
        <item m="1" x="216"/>
        <item m="1" x="111"/>
        <item x="44"/>
        <item x="63"/>
        <item m="1" x="141"/>
        <item m="1" x="108"/>
        <item m="1" x="203"/>
        <item m="1" x="143"/>
        <item x="65"/>
        <item m="1" x="107"/>
        <item m="1" x="217"/>
        <item m="1" x="206"/>
        <item m="1" x="133"/>
        <item m="1" x="191"/>
        <item m="1" x="180"/>
        <item m="1" x="124"/>
        <item x="54"/>
        <item m="1" x="170"/>
        <item x="64"/>
        <item m="1" x="196"/>
        <item m="1" x="126"/>
        <item m="1" x="218"/>
        <item m="1" x="112"/>
        <item x="71"/>
        <item m="1" x="154"/>
        <item m="1" x="117"/>
        <item m="1" x="163"/>
        <item m="1" x="100"/>
        <item m="1" x="186"/>
        <item m="1" x="115"/>
        <item m="1" x="162"/>
        <item x="56"/>
        <item m="1" x="97"/>
        <item m="1" x="182"/>
        <item m="1" x="211"/>
        <item m="1" x="102"/>
        <item m="1" x="207"/>
        <item x="67"/>
        <item m="1" x="187"/>
        <item m="1" x="164"/>
        <item m="1" x="127"/>
        <item m="1" x="109"/>
        <item m="1" x="159"/>
        <item m="1" x="210"/>
        <item x="59"/>
        <item x="69"/>
        <item m="1" x="197"/>
        <item m="1" x="98"/>
        <item x="61"/>
        <item x="77"/>
        <item x="60"/>
        <item m="1" x="103"/>
        <item m="1" x="120"/>
        <item m="1" x="173"/>
        <item x="73"/>
        <item x="75"/>
        <item m="1" x="157"/>
        <item x="74"/>
        <item x="81"/>
        <item m="1" x="142"/>
        <item m="1" x="150"/>
        <item m="1" x="189"/>
        <item m="1" x="135"/>
        <item m="1" x="131"/>
        <item m="1" x="176"/>
        <item m="1" x="104"/>
        <item x="70"/>
        <item x="66"/>
        <item m="1" x="188"/>
        <item m="1" x="113"/>
        <item x="72"/>
        <item m="1" x="192"/>
        <item m="1" x="144"/>
        <item m="1" x="129"/>
        <item m="1" x="136"/>
        <item m="1" x="193"/>
        <item m="1" x="190"/>
        <item x="76"/>
        <item m="1" x="147"/>
        <item x="78"/>
        <item m="1" x="166"/>
        <item m="1" x="110"/>
        <item m="1" x="137"/>
        <item m="1" x="212"/>
        <item x="83"/>
        <item x="95"/>
        <item m="1" x="202"/>
        <item m="1" x="171"/>
        <item m="1" x="199"/>
        <item m="1" x="172"/>
        <item m="1" x="158"/>
        <item m="1" x="209"/>
        <item x="86"/>
        <item m="1" x="183"/>
        <item m="1" x="116"/>
        <item x="79"/>
        <item m="1" x="219"/>
        <item x="80"/>
        <item x="68"/>
        <item x="82"/>
        <item x="84"/>
        <item x="85"/>
        <item x="87"/>
        <item x="88"/>
        <item x="89"/>
        <item x="90"/>
        <item x="91"/>
        <item x="92"/>
        <item x="93"/>
        <item x="94"/>
        <item t="default"/>
      </items>
    </pivotField>
    <pivotField showAll="0"/>
  </pivotFields>
  <rowFields count="1">
    <field x="6"/>
  </rowFields>
  <rowItems count="15">
    <i>
      <x v="2"/>
    </i>
    <i>
      <x v="4"/>
    </i>
    <i>
      <x v="8"/>
    </i>
    <i>
      <x v="10"/>
    </i>
    <i>
      <x v="11"/>
    </i>
    <i>
      <x v="12"/>
    </i>
    <i>
      <x v="14"/>
    </i>
    <i>
      <x v="18"/>
    </i>
    <i>
      <x v="20"/>
    </i>
    <i>
      <x v="21"/>
    </i>
    <i>
      <x v="26"/>
    </i>
    <i>
      <x v="28"/>
    </i>
    <i>
      <x v="29"/>
    </i>
    <i>
      <x v="30"/>
    </i>
    <i t="grand">
      <x/>
    </i>
  </rowItems>
  <colFields count="1">
    <field x="3"/>
  </colFields>
  <colItems count="6">
    <i>
      <x/>
    </i>
    <i>
      <x v="3"/>
    </i>
    <i>
      <x v="4"/>
    </i>
    <i>
      <x v="6"/>
    </i>
    <i>
      <x v="7"/>
    </i>
    <i t="grand">
      <x/>
    </i>
  </colItems>
  <pageFields count="2">
    <pageField fld="10" hier="-1"/>
    <pageField fld="4" hier="-1"/>
  </pageFields>
  <dataFields count="1">
    <dataField name="Cuenta de Código Acción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5:D44" firstHeaderRow="1" firstDataRow="2" firstDataCol="1" rowPageCount="2" colPageCount="1"/>
  <pivotFields count="12">
    <pivotField dataField="1" showAll="0"/>
    <pivotField showAll="0"/>
    <pivotField showAll="0"/>
    <pivotField axis="axisCol" showAll="0">
      <items count="10">
        <item x="5"/>
        <item h="1" x="0"/>
        <item h="1" x="1"/>
        <item x="6"/>
        <item h="1" m="1" x="8"/>
        <item x="2"/>
        <item x="3"/>
        <item h="1" x="7"/>
        <item x="4"/>
        <item t="default"/>
      </items>
    </pivotField>
    <pivotField axis="axisPage" showAll="0">
      <items count="4">
        <item x="0"/>
        <item m="1" x="2"/>
        <item x="1"/>
        <item t="default"/>
      </items>
    </pivotField>
    <pivotField showAll="0"/>
    <pivotField axis="axisRow" showAll="0">
      <items count="35">
        <item x="13"/>
        <item x="20"/>
        <item x="3"/>
        <item x="8"/>
        <item x="1"/>
        <item x="9"/>
        <item x="4"/>
        <item x="5"/>
        <item x="7"/>
        <item x="17"/>
        <item x="10"/>
        <item x="6"/>
        <item x="19"/>
        <item m="1" x="29"/>
        <item x="14"/>
        <item m="1" x="32"/>
        <item x="18"/>
        <item x="26"/>
        <item x="2"/>
        <item x="15"/>
        <item x="0"/>
        <item x="21"/>
        <item x="23"/>
        <item m="1" x="31"/>
        <item m="1" x="30"/>
        <item m="1" x="33"/>
        <item x="27"/>
        <item x="11"/>
        <item x="12"/>
        <item x="22"/>
        <item x="24"/>
        <item x="16"/>
        <item x="25"/>
        <item h="1" x="28"/>
        <item t="default"/>
      </items>
    </pivotField>
    <pivotField showAll="0"/>
    <pivotField showAll="0" defaultSubtotal="0"/>
    <pivotField showAll="0"/>
    <pivotField axis="axisPage" multipleItemSelectionAllowed="1" showAll="0">
      <items count="225">
        <item h="1" x="1"/>
        <item h="1" x="2"/>
        <item h="1" x="0"/>
        <item h="1" x="9"/>
        <item h="1" x="3"/>
        <item h="1" x="8"/>
        <item h="1" x="15"/>
        <item h="1" x="14"/>
        <item h="1" x="4"/>
        <item h="1" x="5"/>
        <item h="1" x="7"/>
        <item h="1" x="6"/>
        <item h="1" x="10"/>
        <item h="1" x="11"/>
        <item m="1" x="213"/>
        <item h="1" x="29"/>
        <item h="1" x="17"/>
        <item h="1" x="12"/>
        <item h="1" x="13"/>
        <item m="1" x="119"/>
        <item m="1" x="155"/>
        <item m="1" x="151"/>
        <item m="1" x="140"/>
        <item m="1" x="198"/>
        <item h="1" x="19"/>
        <item h="1" x="24"/>
        <item m="1" x="125"/>
        <item m="1" x="145"/>
        <item h="1" x="27"/>
        <item h="1" x="18"/>
        <item h="1" x="16"/>
        <item h="1" x="26"/>
        <item m="1" x="134"/>
        <item h="1" x="21"/>
        <item h="1" x="25"/>
        <item m="1" x="222"/>
        <item m="1" x="178"/>
        <item h="1" x="34"/>
        <item h="1" x="23"/>
        <item m="1" x="165"/>
        <item m="1" x="101"/>
        <item h="1" x="22"/>
        <item h="1" x="20"/>
        <item m="1" x="167"/>
        <item m="1" x="220"/>
        <item h="1" x="30"/>
        <item m="1" x="146"/>
        <item h="1" x="39"/>
        <item h="1" x="36"/>
        <item m="1" x="152"/>
        <item h="1" x="38"/>
        <item m="1" x="148"/>
        <item m="1" x="168"/>
        <item h="1" x="40"/>
        <item h="1" x="32"/>
        <item h="1" x="42"/>
        <item m="1" x="221"/>
        <item m="1" x="156"/>
        <item m="1" x="96"/>
        <item h="1" x="28"/>
        <item m="1" x="179"/>
        <item h="1" x="33"/>
        <item m="1" x="105"/>
        <item m="1" x="130"/>
        <item h="1" x="49"/>
        <item h="1" x="45"/>
        <item h="1" x="31"/>
        <item h="1" x="43"/>
        <item m="1" x="214"/>
        <item m="1" x="208"/>
        <item h="1" x="41"/>
        <item m="1" x="174"/>
        <item m="1" x="194"/>
        <item h="1" x="35"/>
        <item h="1" x="53"/>
        <item m="1" x="128"/>
        <item m="1" x="114"/>
        <item m="1" x="161"/>
        <item m="1" x="204"/>
        <item h="1" x="52"/>
        <item h="1" x="51"/>
        <item m="1" x="169"/>
        <item m="1" x="200"/>
        <item h="1" x="50"/>
        <item m="1" x="184"/>
        <item m="1" x="177"/>
        <item h="1" x="47"/>
        <item h="1" x="37"/>
        <item m="1" x="121"/>
        <item m="1" x="181"/>
        <item m="1" x="138"/>
        <item m="1" x="223"/>
        <item h="1" x="48"/>
        <item m="1" x="185"/>
        <item m="1" x="195"/>
        <item m="1" x="106"/>
        <item h="1" x="57"/>
        <item m="1" x="160"/>
        <item m="1" x="153"/>
        <item m="1" x="205"/>
        <item m="1" x="201"/>
        <item m="1" x="215"/>
        <item h="1" x="62"/>
        <item h="1" x="58"/>
        <item m="1" x="149"/>
        <item m="1" x="132"/>
        <item m="1" x="118"/>
        <item m="1" x="139"/>
        <item m="1" x="122"/>
        <item h="1" x="46"/>
        <item m="1" x="175"/>
        <item m="1" x="99"/>
        <item h="1" x="55"/>
        <item m="1" x="123"/>
        <item m="1" x="216"/>
        <item m="1" x="111"/>
        <item h="1" x="44"/>
        <item h="1" x="63"/>
        <item m="1" x="141"/>
        <item m="1" x="108"/>
        <item m="1" x="203"/>
        <item m="1" x="143"/>
        <item h="1" x="65"/>
        <item m="1" x="107"/>
        <item m="1" x="217"/>
        <item m="1" x="206"/>
        <item m="1" x="133"/>
        <item m="1" x="191"/>
        <item m="1" x="180"/>
        <item m="1" x="124"/>
        <item h="1" x="54"/>
        <item m="1" x="170"/>
        <item h="1" x="64"/>
        <item m="1" x="196"/>
        <item m="1" x="126"/>
        <item m="1" x="218"/>
        <item m="1" x="112"/>
        <item h="1" x="71"/>
        <item m="1" x="154"/>
        <item m="1" x="117"/>
        <item m="1" x="163"/>
        <item m="1" x="100"/>
        <item m="1" x="186"/>
        <item m="1" x="115"/>
        <item m="1" x="162"/>
        <item h="1" x="56"/>
        <item m="1" x="97"/>
        <item m="1" x="182"/>
        <item m="1" x="211"/>
        <item m="1" x="102"/>
        <item m="1" x="207"/>
        <item h="1" x="67"/>
        <item m="1" x="187"/>
        <item m="1" x="164"/>
        <item m="1" x="127"/>
        <item m="1" x="109"/>
        <item m="1" x="159"/>
        <item m="1" x="210"/>
        <item h="1" x="59"/>
        <item h="1" x="69"/>
        <item m="1" x="197"/>
        <item m="1" x="98"/>
        <item h="1" x="61"/>
        <item h="1" x="77"/>
        <item h="1" x="60"/>
        <item m="1" x="103"/>
        <item m="1" x="120"/>
        <item m="1" x="173"/>
        <item h="1" x="73"/>
        <item h="1" x="75"/>
        <item m="1" x="157"/>
        <item h="1" x="74"/>
        <item h="1" x="81"/>
        <item m="1" x="142"/>
        <item m="1" x="150"/>
        <item m="1" x="189"/>
        <item m="1" x="135"/>
        <item m="1" x="131"/>
        <item m="1" x="176"/>
        <item m="1" x="104"/>
        <item h="1" x="70"/>
        <item h="1" x="66"/>
        <item m="1" x="188"/>
        <item m="1" x="113"/>
        <item h="1" x="72"/>
        <item m="1" x="192"/>
        <item m="1" x="144"/>
        <item m="1" x="129"/>
        <item m="1" x="136"/>
        <item m="1" x="193"/>
        <item m="1" x="190"/>
        <item x="76"/>
        <item m="1" x="147"/>
        <item x="78"/>
        <item m="1" x="166"/>
        <item m="1" x="110"/>
        <item m="1" x="137"/>
        <item m="1" x="212"/>
        <item x="83"/>
        <item h="1" x="95"/>
        <item m="1" x="202"/>
        <item m="1" x="171"/>
        <item m="1" x="199"/>
        <item m="1" x="172"/>
        <item m="1" x="158"/>
        <item m="1" x="209"/>
        <item h="1" x="86"/>
        <item m="1" x="183"/>
        <item m="1" x="116"/>
        <item x="79"/>
        <item m="1" x="219"/>
        <item h="1" x="80"/>
        <item x="68"/>
        <item h="1" x="82"/>
        <item h="1" x="84"/>
        <item h="1" x="85"/>
        <item h="1" x="87"/>
        <item h="1" x="88"/>
        <item h="1" x="89"/>
        <item h="1" x="90"/>
        <item x="91"/>
        <item h="1" x="92"/>
        <item h="1" x="93"/>
        <item h="1" x="94"/>
        <item t="default"/>
      </items>
    </pivotField>
    <pivotField showAll="0"/>
  </pivotFields>
  <rowFields count="1">
    <field x="6"/>
  </rowFields>
  <rowItems count="8">
    <i>
      <x v="2"/>
    </i>
    <i>
      <x v="4"/>
    </i>
    <i>
      <x v="10"/>
    </i>
    <i>
      <x v="11"/>
    </i>
    <i>
      <x v="14"/>
    </i>
    <i>
      <x v="18"/>
    </i>
    <i>
      <x v="21"/>
    </i>
    <i t="grand">
      <x/>
    </i>
  </rowItems>
  <colFields count="1">
    <field x="3"/>
  </colFields>
  <colItems count="3">
    <i>
      <x v="5"/>
    </i>
    <i>
      <x v="6"/>
    </i>
    <i t="grand">
      <x/>
    </i>
  </colItems>
  <pageFields count="2">
    <pageField fld="10" hier="-1"/>
    <pageField fld="4" hier="-1"/>
  </pageFields>
  <dataFields count="1">
    <dataField name="Cuenta de Código Acción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4" cacheId="4"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J48:K50" firstHeaderRow="1" firstDataRow="2" firstDataCol="1" rowPageCount="2" colPageCount="1"/>
  <pivotFields count="12">
    <pivotField dataField="1" showAll="0"/>
    <pivotField showAll="0"/>
    <pivotField showAll="0"/>
    <pivotField axis="axisCol" showAll="0">
      <items count="10">
        <item h="1" m="1" x="8"/>
        <item h="1" x="1"/>
        <item h="1" x="0"/>
        <item h="1" x="5"/>
        <item h="1" x="6"/>
        <item h="1" x="3"/>
        <item h="1" x="2"/>
        <item x="4"/>
        <item h="1" x="7"/>
        <item t="default"/>
      </items>
    </pivotField>
    <pivotField axis="axisPage" showAll="0">
      <items count="4">
        <item m="1" x="2"/>
        <item x="0"/>
        <item x="1"/>
        <item t="default"/>
      </items>
    </pivotField>
    <pivotField showAll="0"/>
    <pivotField axis="axisRow" showAll="0">
      <items count="35">
        <item m="1" x="32"/>
        <item m="1" x="33"/>
        <item x="24"/>
        <item x="20"/>
        <item x="17"/>
        <item x="4"/>
        <item x="11"/>
        <item x="28"/>
        <item x="6"/>
        <item x="15"/>
        <item x="27"/>
        <item x="10"/>
        <item x="25"/>
        <item x="23"/>
        <item x="2"/>
        <item x="22"/>
        <item x="16"/>
        <item x="12"/>
        <item x="13"/>
        <item x="30"/>
        <item x="7"/>
        <item x="14"/>
        <item x="8"/>
        <item x="19"/>
        <item x="21"/>
        <item x="3"/>
        <item x="29"/>
        <item x="18"/>
        <item x="26"/>
        <item x="0"/>
        <item x="5"/>
        <item x="1"/>
        <item x="9"/>
        <item h="1" x="31"/>
        <item t="default"/>
      </items>
    </pivotField>
    <pivotField showAll="0"/>
    <pivotField showAll="0" defaultSubtotal="0"/>
    <pivotField showAll="0"/>
    <pivotField axis="axisPage" multipleItemSelectionAllowed="1" showAll="0">
      <items count="244">
        <item m="1" x="219"/>
        <item m="1" x="218"/>
        <item m="1" x="202"/>
        <item m="1" x="210"/>
        <item m="1" x="215"/>
        <item m="1" x="217"/>
        <item m="1" x="241"/>
        <item m="1" x="224"/>
        <item m="1" x="235"/>
        <item m="1" x="198"/>
        <item m="1" x="231"/>
        <item m="1" x="206"/>
        <item m="1" x="208"/>
        <item m="1" x="214"/>
        <item x="3"/>
        <item m="1" x="211"/>
        <item m="1" x="223"/>
        <item m="1" x="237"/>
        <item m="1" x="220"/>
        <item x="28"/>
        <item x="29"/>
        <item x="11"/>
        <item x="16"/>
        <item x="8"/>
        <item m="1" x="209"/>
        <item m="1" x="238"/>
        <item x="27"/>
        <item x="26"/>
        <item x="15"/>
        <item x="40"/>
        <item m="1" x="221"/>
        <item m="1" x="234"/>
        <item x="12"/>
        <item m="1" x="199"/>
        <item x="9"/>
        <item x="36"/>
        <item x="2"/>
        <item x="5"/>
        <item m="1" x="196"/>
        <item x="35"/>
        <item x="51"/>
        <item m="1" x="236"/>
        <item x="6"/>
        <item x="10"/>
        <item x="37"/>
        <item x="14"/>
        <item x="18"/>
        <item m="1" x="240"/>
        <item x="38"/>
        <item x="50"/>
        <item m="1" x="222"/>
        <item x="39"/>
        <item x="13"/>
        <item m="1" x="230"/>
        <item m="1" x="205"/>
        <item x="4"/>
        <item x="58"/>
        <item x="47"/>
        <item x="41"/>
        <item m="1" x="204"/>
        <item x="52"/>
        <item x="1"/>
        <item x="19"/>
        <item x="48"/>
        <item x="32"/>
        <item m="1" x="232"/>
        <item x="22"/>
        <item m="1" x="226"/>
        <item x="17"/>
        <item x="55"/>
        <item m="1" x="228"/>
        <item x="59"/>
        <item x="45"/>
        <item x="31"/>
        <item x="62"/>
        <item x="25"/>
        <item x="20"/>
        <item x="30"/>
        <item x="43"/>
        <item x="49"/>
        <item x="34"/>
        <item x="46"/>
        <item x="121"/>
        <item m="1" x="207"/>
        <item x="24"/>
        <item x="63"/>
        <item x="33"/>
        <item x="0"/>
        <item x="42"/>
        <item x="67"/>
        <item x="120"/>
        <item x="70"/>
        <item x="68"/>
        <item x="82"/>
        <item x="21"/>
        <item x="54"/>
        <item m="1" x="233"/>
        <item x="61"/>
        <item x="78"/>
        <item x="92"/>
        <item x="90"/>
        <item x="94"/>
        <item x="65"/>
        <item x="56"/>
        <item x="88"/>
        <item x="89"/>
        <item x="60"/>
        <item x="84"/>
        <item x="76"/>
        <item x="72"/>
        <item x="53"/>
        <item x="73"/>
        <item m="1" x="239"/>
        <item x="80"/>
        <item x="44"/>
        <item x="102"/>
        <item x="64"/>
        <item m="1" x="203"/>
        <item x="83"/>
        <item x="101"/>
        <item x="77"/>
        <item x="69"/>
        <item x="91"/>
        <item x="57"/>
        <item x="112"/>
        <item x="109"/>
        <item x="81"/>
        <item x="110"/>
        <item x="96"/>
        <item x="106"/>
        <item x="111"/>
        <item x="119"/>
        <item m="1" x="242"/>
        <item x="108"/>
        <item x="23"/>
        <item x="103"/>
        <item x="114"/>
        <item m="1" x="229"/>
        <item x="122"/>
        <item x="7"/>
        <item x="115"/>
        <item x="97"/>
        <item x="143"/>
        <item x="127"/>
        <item x="147"/>
        <item m="1" x="197"/>
        <item x="85"/>
        <item x="75"/>
        <item x="117"/>
        <item x="71"/>
        <item x="79"/>
        <item x="141"/>
        <item x="142"/>
        <item x="86"/>
        <item x="152"/>
        <item x="140"/>
        <item x="105"/>
        <item x="133"/>
        <item x="66"/>
        <item x="155"/>
        <item x="146"/>
        <item x="136"/>
        <item x="87"/>
        <item m="1" x="200"/>
        <item m="1" x="212"/>
        <item x="93"/>
        <item x="98"/>
        <item x="118"/>
        <item x="104"/>
        <item m="1" x="201"/>
        <item x="144"/>
        <item x="134"/>
        <item x="124"/>
        <item x="154"/>
        <item x="139"/>
        <item x="113"/>
        <item x="100"/>
        <item x="150"/>
        <item x="132"/>
        <item x="95"/>
        <item m="1" x="216"/>
        <item x="99"/>
        <item x="107"/>
        <item x="157"/>
        <item m="1" x="213"/>
        <item x="153"/>
        <item x="128"/>
        <item x="116"/>
        <item x="148"/>
        <item x="145"/>
        <item h="1" m="1" x="227"/>
        <item h="1" x="131"/>
        <item h="1" x="130"/>
        <item h="1" x="135"/>
        <item h="1" x="125"/>
        <item h="1" x="156"/>
        <item h="1" x="151"/>
        <item h="1" x="138"/>
        <item h="1" x="74"/>
        <item h="1" x="195"/>
        <item x="137"/>
        <item x="158"/>
        <item x="159"/>
        <item x="160"/>
        <item h="1" x="161"/>
        <item h="1" x="162"/>
        <item x="126"/>
        <item h="1" x="163"/>
        <item x="164"/>
        <item h="1" x="169"/>
        <item x="165"/>
        <item x="166"/>
        <item h="1" x="123"/>
        <item h="1" m="1" x="225"/>
        <item x="167"/>
        <item x="168"/>
        <item h="1" x="170"/>
        <item h="1" x="171"/>
        <item h="1" x="172"/>
        <item x="173"/>
        <item x="174"/>
        <item x="175"/>
        <item x="176"/>
        <item h="1" x="177"/>
        <item x="178"/>
        <item x="179"/>
        <item x="180"/>
        <item h="1" x="182"/>
        <item x="183"/>
        <item h="1" x="184"/>
        <item h="1" x="185"/>
        <item h="1" x="186"/>
        <item h="1" x="129"/>
        <item h="1" x="149"/>
        <item h="1" x="181"/>
        <item h="1" x="187"/>
        <item h="1" x="188"/>
        <item h="1" x="189"/>
        <item h="1" x="190"/>
        <item h="1" x="191"/>
        <item h="1" x="192"/>
        <item h="1" x="193"/>
        <item h="1" x="194"/>
        <item t="default"/>
      </items>
    </pivotField>
    <pivotField showAll="0"/>
  </pivotFields>
  <rowFields count="1">
    <field x="6"/>
  </rowFields>
  <rowItems count="1">
    <i t="grand">
      <x/>
    </i>
  </rowItems>
  <colFields count="1">
    <field x="3"/>
  </colFields>
  <colItems count="1">
    <i t="grand">
      <x/>
    </i>
  </colItems>
  <pageFields count="2">
    <pageField fld="10" hier="-1"/>
    <pageField fld="4" hier="-1"/>
  </pageFields>
  <dataFields count="1">
    <dataField name="Cuenta de Código Acción " fld="0" subtotal="count" baseField="0" baseItem="0"/>
  </dataFields>
  <formats count="2">
    <format dxfId="1">
      <pivotArea collapsedLevelsAreSubtotals="1" fieldPosition="0">
        <references count="1">
          <reference field="6" count="1">
            <x v="28"/>
          </reference>
        </references>
      </pivotArea>
    </format>
    <format dxfId="0">
      <pivotArea dataOnly="0" labelOnly="1" fieldPosition="0">
        <references count="1">
          <reference field="6"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4"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5:E69" firstHeaderRow="1" firstDataRow="2" firstDataCol="1" rowPageCount="1" colPageCount="1"/>
  <pivotFields count="12">
    <pivotField dataField="1" showAll="0"/>
    <pivotField showAll="0"/>
    <pivotField showAll="0"/>
    <pivotField axis="axisCol" showAll="0">
      <items count="10">
        <item m="1" x="8"/>
        <item h="1" x="1"/>
        <item x="0"/>
        <item x="6"/>
        <item x="3"/>
        <item x="2"/>
        <item x="4"/>
        <item x="7"/>
        <item x="5"/>
        <item t="default"/>
      </items>
    </pivotField>
    <pivotField showAll="0"/>
    <pivotField showAll="0"/>
    <pivotField axis="axisRow" showAll="0">
      <items count="35">
        <item m="1" x="32"/>
        <item m="1" x="33"/>
        <item x="2"/>
        <item x="12"/>
        <item x="16"/>
        <item x="23"/>
        <item x="22"/>
        <item x="7"/>
        <item x="14"/>
        <item x="24"/>
        <item x="20"/>
        <item x="17"/>
        <item x="4"/>
        <item x="11"/>
        <item x="28"/>
        <item x="6"/>
        <item x="15"/>
        <item x="27"/>
        <item x="10"/>
        <item x="25"/>
        <item x="13"/>
        <item x="30"/>
        <item x="8"/>
        <item x="19"/>
        <item x="21"/>
        <item x="3"/>
        <item x="29"/>
        <item x="18"/>
        <item x="26"/>
        <item x="0"/>
        <item x="5"/>
        <item x="1"/>
        <item x="9"/>
        <item x="31"/>
        <item t="default"/>
      </items>
    </pivotField>
    <pivotField showAll="0"/>
    <pivotField showAll="0" defaultSubtotal="0"/>
    <pivotField showAll="0"/>
    <pivotField axis="axisPage" multipleItemSelectionAllowed="1" showAll="0">
      <items count="244">
        <item h="1" m="1" x="219"/>
        <item h="1" m="1" x="218"/>
        <item h="1" m="1" x="202"/>
        <item h="1" m="1" x="210"/>
        <item h="1" m="1" x="215"/>
        <item h="1" m="1" x="217"/>
        <item h="1" m="1" x="241"/>
        <item h="1" m="1" x="224"/>
        <item h="1" m="1" x="235"/>
        <item h="1" m="1" x="198"/>
        <item h="1" m="1" x="231"/>
        <item h="1" m="1" x="206"/>
        <item h="1" m="1" x="208"/>
        <item h="1" m="1" x="214"/>
        <item h="1" x="3"/>
        <item h="1" m="1" x="211"/>
        <item h="1" m="1" x="223"/>
        <item h="1" m="1" x="237"/>
        <item h="1" m="1" x="220"/>
        <item h="1" x="28"/>
        <item h="1" x="29"/>
        <item h="1" x="11"/>
        <item h="1" x="16"/>
        <item h="1" x="8"/>
        <item h="1" m="1" x="209"/>
        <item h="1" m="1" x="238"/>
        <item h="1" x="27"/>
        <item h="1" x="26"/>
        <item h="1" x="15"/>
        <item h="1" x="40"/>
        <item h="1" m="1" x="221"/>
        <item h="1" m="1" x="234"/>
        <item h="1" x="12"/>
        <item h="1" m="1" x="199"/>
        <item h="1" x="9"/>
        <item h="1" x="36"/>
        <item h="1" x="2"/>
        <item h="1" x="5"/>
        <item h="1" m="1" x="196"/>
        <item h="1" x="35"/>
        <item h="1" x="51"/>
        <item h="1" m="1" x="236"/>
        <item h="1" x="6"/>
        <item h="1" x="10"/>
        <item h="1" x="37"/>
        <item h="1" x="14"/>
        <item h="1" x="18"/>
        <item h="1" m="1" x="240"/>
        <item h="1" x="38"/>
        <item h="1" x="50"/>
        <item h="1" m="1" x="222"/>
        <item h="1" x="39"/>
        <item h="1" x="13"/>
        <item h="1" m="1" x="230"/>
        <item h="1" m="1" x="205"/>
        <item h="1" x="4"/>
        <item h="1" x="58"/>
        <item h="1" x="47"/>
        <item h="1" x="41"/>
        <item h="1" m="1" x="204"/>
        <item h="1" x="52"/>
        <item h="1" x="1"/>
        <item h="1" x="19"/>
        <item h="1" x="48"/>
        <item h="1" x="32"/>
        <item h="1" m="1" x="232"/>
        <item h="1" x="22"/>
        <item h="1" m="1" x="226"/>
        <item h="1" x="17"/>
        <item h="1" x="55"/>
        <item h="1" m="1" x="228"/>
        <item h="1" x="59"/>
        <item h="1" x="45"/>
        <item h="1" x="31"/>
        <item h="1" x="62"/>
        <item h="1" x="25"/>
        <item h="1" x="20"/>
        <item h="1" x="30"/>
        <item h="1" x="43"/>
        <item h="1" x="49"/>
        <item h="1" x="34"/>
        <item h="1" x="46"/>
        <item h="1" x="121"/>
        <item h="1" m="1" x="207"/>
        <item h="1" x="24"/>
        <item h="1" x="63"/>
        <item h="1" x="33"/>
        <item h="1" x="0"/>
        <item h="1" x="42"/>
        <item h="1" x="67"/>
        <item h="1" x="120"/>
        <item h="1" x="70"/>
        <item h="1" x="68"/>
        <item h="1" x="82"/>
        <item h="1" x="21"/>
        <item h="1" x="54"/>
        <item h="1" m="1" x="233"/>
        <item h="1" x="61"/>
        <item h="1" x="78"/>
        <item h="1" x="92"/>
        <item h="1" x="90"/>
        <item h="1" x="94"/>
        <item h="1" x="65"/>
        <item h="1" x="56"/>
        <item h="1" x="88"/>
        <item h="1" x="89"/>
        <item h="1" x="60"/>
        <item h="1" x="84"/>
        <item h="1" x="76"/>
        <item h="1" x="72"/>
        <item h="1" x="53"/>
        <item h="1" x="73"/>
        <item h="1" m="1" x="239"/>
        <item h="1" x="80"/>
        <item h="1" x="44"/>
        <item h="1" x="102"/>
        <item h="1" x="64"/>
        <item h="1" m="1" x="203"/>
        <item h="1" x="83"/>
        <item h="1" x="101"/>
        <item h="1" x="77"/>
        <item h="1" x="69"/>
        <item h="1" x="91"/>
        <item h="1" x="57"/>
        <item h="1" x="112"/>
        <item h="1" x="109"/>
        <item h="1" x="81"/>
        <item h="1" x="110"/>
        <item h="1" x="96"/>
        <item h="1" x="106"/>
        <item h="1" x="111"/>
        <item h="1" x="119"/>
        <item h="1" m="1" x="242"/>
        <item h="1" x="108"/>
        <item h="1" x="23"/>
        <item h="1" x="103"/>
        <item h="1" x="114"/>
        <item m="1" x="229"/>
        <item h="1" x="122"/>
        <item h="1" x="7"/>
        <item h="1" x="115"/>
        <item h="1" x="97"/>
        <item h="1" x="143"/>
        <item h="1" x="127"/>
        <item h="1" x="147"/>
        <item m="1" x="197"/>
        <item h="1" x="85"/>
        <item h="1" x="75"/>
        <item h="1" x="117"/>
        <item h="1" x="71"/>
        <item h="1" x="79"/>
        <item h="1" x="141"/>
        <item h="1" x="142"/>
        <item h="1" x="86"/>
        <item h="1" x="152"/>
        <item h="1" x="140"/>
        <item h="1" x="105"/>
        <item h="1" x="133"/>
        <item h="1" x="66"/>
        <item h="1" x="155"/>
        <item h="1" x="146"/>
        <item h="1" x="136"/>
        <item h="1" x="87"/>
        <item h="1" m="1" x="200"/>
        <item h="1" m="1" x="212"/>
        <item h="1" x="93"/>
        <item h="1" x="98"/>
        <item h="1" x="118"/>
        <item h="1" x="104"/>
        <item h="1" m="1" x="201"/>
        <item h="1" x="144"/>
        <item h="1" x="134"/>
        <item h="1" x="124"/>
        <item h="1" x="154"/>
        <item h="1" x="139"/>
        <item h="1" x="113"/>
        <item h="1" x="100"/>
        <item h="1" x="150"/>
        <item h="1" x="132"/>
        <item h="1" x="95"/>
        <item h="1" m="1" x="216"/>
        <item h="1" x="99"/>
        <item h="1" x="107"/>
        <item h="1" x="157"/>
        <item h="1" m="1" x="213"/>
        <item h="1" x="153"/>
        <item h="1" x="128"/>
        <item h="1" x="116"/>
        <item h="1" x="148"/>
        <item h="1" x="145"/>
        <item h="1" m="1" x="227"/>
        <item x="131"/>
        <item x="130"/>
        <item x="135"/>
        <item x="125"/>
        <item x="156"/>
        <item x="151"/>
        <item x="138"/>
        <item x="74"/>
        <item h="1" x="195"/>
        <item h="1" x="137"/>
        <item h="1" x="158"/>
        <item h="1" x="159"/>
        <item h="1" x="160"/>
        <item x="161"/>
        <item x="162"/>
        <item h="1" x="126"/>
        <item x="163"/>
        <item h="1" x="164"/>
        <item x="169"/>
        <item h="1" x="165"/>
        <item h="1" x="166"/>
        <item x="123"/>
        <item h="1" m="1" x="225"/>
        <item h="1" x="167"/>
        <item h="1" x="168"/>
        <item x="170"/>
        <item x="171"/>
        <item x="172"/>
        <item h="1" x="173"/>
        <item h="1" x="174"/>
        <item h="1" x="175"/>
        <item h="1" x="176"/>
        <item x="177"/>
        <item h="1" x="178"/>
        <item h="1" x="179"/>
        <item h="1" x="180"/>
        <item x="182"/>
        <item h="1" x="183"/>
        <item h="1" x="184"/>
        <item h="1" x="185"/>
        <item x="186"/>
        <item h="1" x="129"/>
        <item h="1" x="149"/>
        <item h="1" x="181"/>
        <item h="1" x="187"/>
        <item h="1" x="188"/>
        <item h="1" x="189"/>
        <item h="1" x="190"/>
        <item x="191"/>
        <item h="1" x="192"/>
        <item h="1" x="193"/>
        <item h="1" x="194"/>
        <item t="default"/>
      </items>
    </pivotField>
    <pivotField showAll="0"/>
  </pivotFields>
  <rowFields count="1">
    <field x="6"/>
  </rowFields>
  <rowItems count="23">
    <i>
      <x v="2"/>
    </i>
    <i>
      <x v="3"/>
    </i>
    <i>
      <x v="4"/>
    </i>
    <i>
      <x v="5"/>
    </i>
    <i>
      <x v="7"/>
    </i>
    <i>
      <x v="8"/>
    </i>
    <i>
      <x v="11"/>
    </i>
    <i>
      <x v="13"/>
    </i>
    <i>
      <x v="14"/>
    </i>
    <i>
      <x v="15"/>
    </i>
    <i>
      <x v="16"/>
    </i>
    <i>
      <x v="17"/>
    </i>
    <i>
      <x v="18"/>
    </i>
    <i>
      <x v="19"/>
    </i>
    <i>
      <x v="20"/>
    </i>
    <i>
      <x v="21"/>
    </i>
    <i>
      <x v="27"/>
    </i>
    <i>
      <x v="28"/>
    </i>
    <i>
      <x v="29"/>
    </i>
    <i>
      <x v="30"/>
    </i>
    <i>
      <x v="31"/>
    </i>
    <i>
      <x v="32"/>
    </i>
    <i t="grand">
      <x/>
    </i>
  </rowItems>
  <colFields count="1">
    <field x="3"/>
  </colFields>
  <colItems count="4">
    <i>
      <x v="2"/>
    </i>
    <i>
      <x v="5"/>
    </i>
    <i>
      <x v="6"/>
    </i>
    <i t="grand">
      <x/>
    </i>
  </colItems>
  <pageFields count="1">
    <pageField fld="10" hier="-1"/>
  </pageFields>
  <dataFields count="1">
    <dataField name="Cuenta de Código Acción " fld="0" subtotal="count" baseField="0" baseItem="0"/>
  </dataFields>
  <formats count="2">
    <format dxfId="3">
      <pivotArea collapsedLevelsAreSubtotals="1" fieldPosition="0">
        <references count="1">
          <reference field="6" count="1">
            <x v="28"/>
          </reference>
        </references>
      </pivotArea>
    </format>
    <format dxfId="2">
      <pivotArea dataOnly="0" labelOnly="1" fieldPosition="0">
        <references count="1">
          <reference field="6"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3" cacheId="4"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J5:M37" firstHeaderRow="1" firstDataRow="2" firstDataCol="1" rowPageCount="2" colPageCount="1"/>
  <pivotFields count="12">
    <pivotField dataField="1" showAll="0"/>
    <pivotField showAll="0"/>
    <pivotField showAll="0"/>
    <pivotField axis="axisCol" showAll="0">
      <items count="10">
        <item m="1" x="8"/>
        <item h="1" x="1"/>
        <item x="0"/>
        <item x="5"/>
        <item x="6"/>
        <item h="1" x="3"/>
        <item x="2"/>
        <item x="4"/>
        <item h="1" x="7"/>
        <item t="default"/>
      </items>
    </pivotField>
    <pivotField axis="axisPage" showAll="0">
      <items count="4">
        <item m="1" x="2"/>
        <item x="0"/>
        <item x="1"/>
        <item t="default"/>
      </items>
    </pivotField>
    <pivotField showAll="0"/>
    <pivotField axis="axisRow" showAll="0">
      <items count="35">
        <item m="1" x="32"/>
        <item m="1" x="33"/>
        <item x="24"/>
        <item x="20"/>
        <item x="17"/>
        <item x="4"/>
        <item x="11"/>
        <item x="28"/>
        <item x="6"/>
        <item x="15"/>
        <item x="27"/>
        <item x="10"/>
        <item x="25"/>
        <item x="23"/>
        <item x="2"/>
        <item x="22"/>
        <item x="16"/>
        <item x="12"/>
        <item x="13"/>
        <item x="30"/>
        <item x="7"/>
        <item x="14"/>
        <item x="8"/>
        <item x="19"/>
        <item x="21"/>
        <item x="3"/>
        <item x="29"/>
        <item x="18"/>
        <item x="26"/>
        <item x="0"/>
        <item x="5"/>
        <item x="1"/>
        <item x="9"/>
        <item h="1" x="31"/>
        <item t="default"/>
      </items>
    </pivotField>
    <pivotField showAll="0"/>
    <pivotField showAll="0" defaultSubtotal="0"/>
    <pivotField showAll="0"/>
    <pivotField axis="axisPage" multipleItemSelectionAllowed="1" showAll="0">
      <items count="244">
        <item m="1" x="219"/>
        <item m="1" x="218"/>
        <item m="1" x="202"/>
        <item m="1" x="210"/>
        <item m="1" x="215"/>
        <item m="1" x="217"/>
        <item m="1" x="241"/>
        <item m="1" x="224"/>
        <item m="1" x="235"/>
        <item m="1" x="198"/>
        <item m="1" x="231"/>
        <item m="1" x="206"/>
        <item m="1" x="208"/>
        <item m="1" x="214"/>
        <item x="3"/>
        <item m="1" x="211"/>
        <item m="1" x="223"/>
        <item m="1" x="237"/>
        <item m="1" x="220"/>
        <item x="28"/>
        <item x="29"/>
        <item x="11"/>
        <item x="16"/>
        <item x="8"/>
        <item m="1" x="209"/>
        <item m="1" x="238"/>
        <item x="27"/>
        <item x="26"/>
        <item x="15"/>
        <item x="40"/>
        <item m="1" x="221"/>
        <item m="1" x="234"/>
        <item x="12"/>
        <item m="1" x="199"/>
        <item x="9"/>
        <item x="36"/>
        <item x="2"/>
        <item x="5"/>
        <item m="1" x="196"/>
        <item x="35"/>
        <item x="51"/>
        <item m="1" x="236"/>
        <item x="6"/>
        <item x="10"/>
        <item x="37"/>
        <item x="14"/>
        <item x="18"/>
        <item m="1" x="240"/>
        <item x="38"/>
        <item x="50"/>
        <item m="1" x="222"/>
        <item x="39"/>
        <item x="13"/>
        <item m="1" x="230"/>
        <item m="1" x="205"/>
        <item x="4"/>
        <item x="58"/>
        <item x="47"/>
        <item x="41"/>
        <item m="1" x="204"/>
        <item x="52"/>
        <item x="1"/>
        <item x="19"/>
        <item x="48"/>
        <item x="32"/>
        <item m="1" x="232"/>
        <item x="22"/>
        <item m="1" x="226"/>
        <item x="17"/>
        <item x="55"/>
        <item m="1" x="228"/>
        <item x="59"/>
        <item x="45"/>
        <item x="31"/>
        <item x="62"/>
        <item x="25"/>
        <item x="20"/>
        <item x="30"/>
        <item x="43"/>
        <item x="49"/>
        <item x="34"/>
        <item x="46"/>
        <item x="121"/>
        <item m="1" x="207"/>
        <item x="24"/>
        <item x="63"/>
        <item x="33"/>
        <item x="0"/>
        <item x="42"/>
        <item x="67"/>
        <item x="120"/>
        <item x="70"/>
        <item x="68"/>
        <item x="82"/>
        <item x="21"/>
        <item x="54"/>
        <item m="1" x="233"/>
        <item x="61"/>
        <item x="78"/>
        <item x="92"/>
        <item x="90"/>
        <item x="94"/>
        <item x="65"/>
        <item x="56"/>
        <item x="88"/>
        <item x="89"/>
        <item x="60"/>
        <item x="84"/>
        <item x="76"/>
        <item x="72"/>
        <item x="53"/>
        <item x="73"/>
        <item m="1" x="239"/>
        <item x="80"/>
        <item x="44"/>
        <item x="102"/>
        <item x="64"/>
        <item m="1" x="203"/>
        <item x="83"/>
        <item x="101"/>
        <item x="77"/>
        <item x="69"/>
        <item x="91"/>
        <item x="57"/>
        <item x="112"/>
        <item x="109"/>
        <item x="81"/>
        <item x="110"/>
        <item x="96"/>
        <item x="106"/>
        <item x="111"/>
        <item x="119"/>
        <item m="1" x="242"/>
        <item x="108"/>
        <item x="23"/>
        <item x="103"/>
        <item x="114"/>
        <item m="1" x="229"/>
        <item x="122"/>
        <item x="7"/>
        <item x="115"/>
        <item x="97"/>
        <item x="143"/>
        <item x="127"/>
        <item x="147"/>
        <item m="1" x="197"/>
        <item x="85"/>
        <item x="75"/>
        <item x="117"/>
        <item x="71"/>
        <item x="79"/>
        <item x="141"/>
        <item x="142"/>
        <item x="86"/>
        <item x="152"/>
        <item x="140"/>
        <item x="105"/>
        <item x="133"/>
        <item x="66"/>
        <item x="155"/>
        <item x="146"/>
        <item x="136"/>
        <item x="87"/>
        <item m="1" x="200"/>
        <item m="1" x="212"/>
        <item x="93"/>
        <item x="98"/>
        <item x="118"/>
        <item x="104"/>
        <item m="1" x="201"/>
        <item x="144"/>
        <item x="134"/>
        <item x="124"/>
        <item h="1" x="154"/>
        <item h="1" x="139"/>
        <item h="1" x="113"/>
        <item h="1" x="100"/>
        <item h="1" x="150"/>
        <item h="1" x="132"/>
        <item h="1" x="95"/>
        <item m="1" x="216"/>
        <item h="1" x="99"/>
        <item h="1" x="107"/>
        <item h="1" x="157"/>
        <item m="1" x="213"/>
        <item h="1" x="153"/>
        <item h="1" x="128"/>
        <item h="1" x="116"/>
        <item h="1" x="148"/>
        <item h="1" x="145"/>
        <item h="1" m="1" x="227"/>
        <item h="1" x="131"/>
        <item h="1" x="130"/>
        <item h="1" x="135"/>
        <item h="1" x="125"/>
        <item h="1" x="156"/>
        <item h="1" x="151"/>
        <item h="1" x="138"/>
        <item h="1" x="74"/>
        <item h="1" x="195"/>
        <item h="1" x="137"/>
        <item x="158"/>
        <item x="159"/>
        <item h="1" x="160"/>
        <item h="1" x="161"/>
        <item h="1" x="162"/>
        <item h="1" x="126"/>
        <item h="1" x="163"/>
        <item h="1" x="164"/>
        <item h="1" x="169"/>
        <item x="165"/>
        <item h="1" x="166"/>
        <item h="1" x="123"/>
        <item h="1" m="1" x="225"/>
        <item h="1" x="167"/>
        <item h="1" x="168"/>
        <item h="1" x="170"/>
        <item h="1" x="171"/>
        <item h="1" x="172"/>
        <item h="1" x="173"/>
        <item h="1" x="174"/>
        <item h="1" x="175"/>
        <item h="1" x="176"/>
        <item h="1" x="177"/>
        <item h="1" x="178"/>
        <item h="1" x="179"/>
        <item h="1" x="180"/>
        <item h="1" x="182"/>
        <item h="1" x="183"/>
        <item h="1" x="184"/>
        <item h="1" x="185"/>
        <item h="1" x="186"/>
        <item h="1" x="129"/>
        <item h="1" x="149"/>
        <item h="1" x="181"/>
        <item h="1" x="187"/>
        <item h="1" x="188"/>
        <item h="1" x="189"/>
        <item h="1" x="190"/>
        <item h="1" x="191"/>
        <item h="1" x="192"/>
        <item h="1" x="193"/>
        <item h="1" x="194"/>
        <item t="default"/>
      </items>
    </pivotField>
    <pivotField showAll="0"/>
  </pivotFields>
  <rowFields count="1">
    <field x="6"/>
  </rowFields>
  <rowItems count="31">
    <i>
      <x v="2"/>
    </i>
    <i>
      <x v="3"/>
    </i>
    <i>
      <x v="4"/>
    </i>
    <i>
      <x v="5"/>
    </i>
    <i>
      <x v="6"/>
    </i>
    <i>
      <x v="7"/>
    </i>
    <i>
      <x v="8"/>
    </i>
    <i>
      <x v="9"/>
    </i>
    <i>
      <x v="10"/>
    </i>
    <i>
      <x v="11"/>
    </i>
    <i>
      <x v="12"/>
    </i>
    <i>
      <x v="13"/>
    </i>
    <i>
      <x v="14"/>
    </i>
    <i>
      <x v="15"/>
    </i>
    <i>
      <x v="16"/>
    </i>
    <i>
      <x v="17"/>
    </i>
    <i>
      <x v="18"/>
    </i>
    <i>
      <x v="20"/>
    </i>
    <i>
      <x v="21"/>
    </i>
    <i>
      <x v="22"/>
    </i>
    <i>
      <x v="23"/>
    </i>
    <i>
      <x v="24"/>
    </i>
    <i>
      <x v="25"/>
    </i>
    <i>
      <x v="26"/>
    </i>
    <i>
      <x v="27"/>
    </i>
    <i>
      <x v="28"/>
    </i>
    <i>
      <x v="29"/>
    </i>
    <i>
      <x v="30"/>
    </i>
    <i>
      <x v="31"/>
    </i>
    <i>
      <x v="32"/>
    </i>
    <i t="grand">
      <x/>
    </i>
  </rowItems>
  <colFields count="1">
    <field x="3"/>
  </colFields>
  <colItems count="3">
    <i>
      <x v="2"/>
    </i>
    <i>
      <x v="6"/>
    </i>
    <i t="grand">
      <x/>
    </i>
  </colItems>
  <pageFields count="2">
    <pageField fld="10" hier="-1"/>
    <pageField fld="4" hier="-1"/>
  </pageFields>
  <dataFields count="1">
    <dataField name="Cuenta de Código Acción " fld="0" subtotal="count" baseField="0" baseItem="0"/>
  </dataFields>
  <formats count="2">
    <format dxfId="5">
      <pivotArea collapsedLevelsAreSubtotals="1" fieldPosition="0">
        <references count="1">
          <reference field="6" count="1">
            <x v="28"/>
          </reference>
        </references>
      </pivotArea>
    </format>
    <format dxfId="4">
      <pivotArea dataOnly="0" labelOnly="1" fieldPosition="0">
        <references count="1">
          <reference field="6"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1" cacheId="4"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G37" firstHeaderRow="1" firstDataRow="2" firstDataCol="1" rowPageCount="2" colPageCount="1"/>
  <pivotFields count="12">
    <pivotField dataField="1" showAll="0"/>
    <pivotField showAll="0"/>
    <pivotField showAll="0"/>
    <pivotField axis="axisCol" showAll="0">
      <items count="10">
        <item m="1" x="8"/>
        <item h="1" x="1"/>
        <item x="0"/>
        <item x="5"/>
        <item x="6"/>
        <item h="1" x="3"/>
        <item x="2"/>
        <item x="4"/>
        <item h="1" x="7"/>
        <item t="default"/>
      </items>
    </pivotField>
    <pivotField axis="axisPage" showAll="0">
      <items count="4">
        <item m="1" x="2"/>
        <item x="0"/>
        <item x="1"/>
        <item t="default"/>
      </items>
    </pivotField>
    <pivotField showAll="0"/>
    <pivotField axis="axisRow" showAll="0">
      <items count="35">
        <item m="1" x="32"/>
        <item m="1" x="33"/>
        <item x="24"/>
        <item x="20"/>
        <item x="17"/>
        <item x="4"/>
        <item x="11"/>
        <item x="28"/>
        <item x="6"/>
        <item x="15"/>
        <item x="27"/>
        <item x="10"/>
        <item x="25"/>
        <item x="23"/>
        <item x="2"/>
        <item x="22"/>
        <item x="16"/>
        <item x="12"/>
        <item x="13"/>
        <item x="30"/>
        <item x="7"/>
        <item x="14"/>
        <item x="8"/>
        <item x="19"/>
        <item x="21"/>
        <item x="3"/>
        <item x="29"/>
        <item x="18"/>
        <item x="26"/>
        <item x="0"/>
        <item x="5"/>
        <item x="1"/>
        <item x="9"/>
        <item h="1" x="31"/>
        <item t="default"/>
      </items>
    </pivotField>
    <pivotField showAll="0"/>
    <pivotField showAll="0" defaultSubtotal="0"/>
    <pivotField showAll="0"/>
    <pivotField axis="axisPage" multipleItemSelectionAllowed="1" showAll="0">
      <items count="244">
        <item m="1" x="219"/>
        <item m="1" x="218"/>
        <item m="1" x="202"/>
        <item m="1" x="210"/>
        <item m="1" x="215"/>
        <item m="1" x="217"/>
        <item m="1" x="241"/>
        <item m="1" x="224"/>
        <item m="1" x="235"/>
        <item m="1" x="198"/>
        <item m="1" x="231"/>
        <item m="1" x="206"/>
        <item m="1" x="208"/>
        <item m="1" x="214"/>
        <item h="1" x="3"/>
        <item m="1" x="211"/>
        <item m="1" x="223"/>
        <item m="1" x="237"/>
        <item m="1" x="220"/>
        <item h="1" x="28"/>
        <item h="1" x="29"/>
        <item h="1" x="11"/>
        <item h="1" x="16"/>
        <item h="1" x="8"/>
        <item m="1" x="209"/>
        <item m="1" x="238"/>
        <item h="1" x="27"/>
        <item h="1" x="26"/>
        <item h="1" x="15"/>
        <item h="1" x="40"/>
        <item m="1" x="221"/>
        <item m="1" x="234"/>
        <item h="1" x="12"/>
        <item m="1" x="199"/>
        <item h="1" x="9"/>
        <item h="1" x="36"/>
        <item h="1" x="2"/>
        <item h="1" x="5"/>
        <item m="1" x="196"/>
        <item h="1" x="35"/>
        <item h="1" x="51"/>
        <item m="1" x="236"/>
        <item h="1" x="6"/>
        <item h="1" x="10"/>
        <item h="1" x="37"/>
        <item h="1" x="14"/>
        <item h="1" x="18"/>
        <item m="1" x="240"/>
        <item h="1" x="38"/>
        <item h="1" x="50"/>
        <item m="1" x="222"/>
        <item h="1" x="39"/>
        <item h="1" x="13"/>
        <item m="1" x="230"/>
        <item m="1" x="205"/>
        <item h="1" x="4"/>
        <item h="1" x="58"/>
        <item h="1" x="47"/>
        <item h="1" x="41"/>
        <item m="1" x="204"/>
        <item h="1" x="52"/>
        <item h="1" x="1"/>
        <item h="1" x="19"/>
        <item h="1" x="48"/>
        <item h="1" x="32"/>
        <item m="1" x="232"/>
        <item h="1" x="22"/>
        <item m="1" x="226"/>
        <item h="1" x="17"/>
        <item h="1" x="55"/>
        <item m="1" x="228"/>
        <item h="1" x="59"/>
        <item h="1" x="45"/>
        <item h="1" x="31"/>
        <item h="1" x="62"/>
        <item h="1" x="25"/>
        <item h="1" x="20"/>
        <item h="1" x="30"/>
        <item h="1" x="43"/>
        <item h="1" x="49"/>
        <item h="1" x="34"/>
        <item h="1" x="46"/>
        <item h="1" x="121"/>
        <item m="1" x="207"/>
        <item h="1" x="24"/>
        <item h="1" x="63"/>
        <item h="1" x="33"/>
        <item h="1" x="0"/>
        <item x="42"/>
        <item x="67"/>
        <item x="120"/>
        <item x="70"/>
        <item x="68"/>
        <item x="82"/>
        <item x="21"/>
        <item x="54"/>
        <item m="1" x="233"/>
        <item x="61"/>
        <item x="78"/>
        <item x="92"/>
        <item x="90"/>
        <item x="94"/>
        <item x="65"/>
        <item x="56"/>
        <item x="88"/>
        <item x="89"/>
        <item x="60"/>
        <item x="84"/>
        <item x="76"/>
        <item x="72"/>
        <item x="53"/>
        <item x="73"/>
        <item m="1" x="239"/>
        <item x="80"/>
        <item x="44"/>
        <item x="102"/>
        <item x="64"/>
        <item m="1" x="203"/>
        <item x="83"/>
        <item x="101"/>
        <item x="77"/>
        <item x="69"/>
        <item x="91"/>
        <item x="57"/>
        <item x="112"/>
        <item x="109"/>
        <item x="81"/>
        <item x="110"/>
        <item x="96"/>
        <item x="106"/>
        <item x="111"/>
        <item x="119"/>
        <item m="1" x="242"/>
        <item x="108"/>
        <item x="23"/>
        <item x="103"/>
        <item x="114"/>
        <item m="1" x="229"/>
        <item x="122"/>
        <item x="7"/>
        <item x="115"/>
        <item x="97"/>
        <item x="143"/>
        <item x="127"/>
        <item x="147"/>
        <item m="1" x="197"/>
        <item x="85"/>
        <item x="75"/>
        <item x="117"/>
        <item x="71"/>
        <item x="79"/>
        <item x="141"/>
        <item x="142"/>
        <item x="86"/>
        <item x="152"/>
        <item x="140"/>
        <item x="105"/>
        <item x="133"/>
        <item x="66"/>
        <item x="155"/>
        <item x="146"/>
        <item x="136"/>
        <item x="87"/>
        <item m="1" x="200"/>
        <item m="1" x="212"/>
        <item x="93"/>
        <item x="98"/>
        <item x="118"/>
        <item x="104"/>
        <item m="1" x="201"/>
        <item x="144"/>
        <item x="134"/>
        <item x="124"/>
        <item x="154"/>
        <item x="139"/>
        <item x="113"/>
        <item x="100"/>
        <item x="150"/>
        <item x="132"/>
        <item x="95"/>
        <item m="1" x="216"/>
        <item x="99"/>
        <item x="107"/>
        <item x="157"/>
        <item m="1" x="213"/>
        <item x="153"/>
        <item x="128"/>
        <item x="116"/>
        <item x="148"/>
        <item x="145"/>
        <item m="1" x="227"/>
        <item x="131"/>
        <item x="130"/>
        <item x="135"/>
        <item x="125"/>
        <item x="156"/>
        <item x="151"/>
        <item x="138"/>
        <item x="74"/>
        <item x="195"/>
        <item x="137"/>
        <item x="158"/>
        <item x="159"/>
        <item x="160"/>
        <item x="161"/>
        <item x="162"/>
        <item x="126"/>
        <item x="163"/>
        <item x="164"/>
        <item x="169"/>
        <item x="165"/>
        <item x="166"/>
        <item x="123"/>
        <item m="1" x="225"/>
        <item x="167"/>
        <item x="168"/>
        <item x="170"/>
        <item x="171"/>
        <item x="172"/>
        <item x="173"/>
        <item x="174"/>
        <item x="175"/>
        <item x="176"/>
        <item x="177"/>
        <item x="178"/>
        <item x="179"/>
        <item x="180"/>
        <item x="182"/>
        <item x="183"/>
        <item x="184"/>
        <item x="185"/>
        <item x="186"/>
        <item x="129"/>
        <item x="149"/>
        <item x="181"/>
        <item x="187"/>
        <item x="188"/>
        <item x="189"/>
        <item x="190"/>
        <item x="191"/>
        <item x="192"/>
        <item x="193"/>
        <item x="194"/>
        <item t="default"/>
      </items>
    </pivotField>
    <pivotField showAll="0"/>
  </pivotFields>
  <rowFields count="1">
    <field x="6"/>
  </rowFields>
  <rowItems count="31">
    <i>
      <x v="2"/>
    </i>
    <i>
      <x v="3"/>
    </i>
    <i>
      <x v="4"/>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3"/>
  </colFields>
  <colItems count="6">
    <i>
      <x v="2"/>
    </i>
    <i>
      <x v="3"/>
    </i>
    <i>
      <x v="4"/>
    </i>
    <i>
      <x v="6"/>
    </i>
    <i>
      <x v="7"/>
    </i>
    <i t="grand">
      <x/>
    </i>
  </colItems>
  <pageFields count="2">
    <pageField fld="10" hier="-1"/>
    <pageField fld="4" hier="-1"/>
  </pageFields>
  <dataFields count="1">
    <dataField name="Cuenta de Código Acción " fld="0" subtotal="count" baseField="0" baseItem="0"/>
  </dataFields>
  <formats count="1">
    <format dxfId="6">
      <pivotArea dataOnly="0" fieldPosition="0">
        <references count="1">
          <reference field="6"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117" Type="http://schemas.openxmlformats.org/officeDocument/2006/relationships/control" Target="../activeX/activeX113.xml"/><Relationship Id="rId671" Type="http://schemas.openxmlformats.org/officeDocument/2006/relationships/control" Target="../activeX/activeX667.xml"/><Relationship Id="rId769" Type="http://schemas.openxmlformats.org/officeDocument/2006/relationships/control" Target="../activeX/activeX765.xml"/><Relationship Id="rId976" Type="http://schemas.openxmlformats.org/officeDocument/2006/relationships/control" Target="../activeX/activeX972.xml"/><Relationship Id="rId21" Type="http://schemas.openxmlformats.org/officeDocument/2006/relationships/control" Target="../activeX/activeX17.xml"/><Relationship Id="rId324" Type="http://schemas.openxmlformats.org/officeDocument/2006/relationships/control" Target="../activeX/activeX320.xml"/><Relationship Id="rId531" Type="http://schemas.openxmlformats.org/officeDocument/2006/relationships/control" Target="../activeX/activeX527.xml"/><Relationship Id="rId629" Type="http://schemas.openxmlformats.org/officeDocument/2006/relationships/control" Target="../activeX/activeX625.xml"/><Relationship Id="rId170" Type="http://schemas.openxmlformats.org/officeDocument/2006/relationships/control" Target="../activeX/activeX166.xml"/><Relationship Id="rId836" Type="http://schemas.openxmlformats.org/officeDocument/2006/relationships/control" Target="../activeX/activeX832.xml"/><Relationship Id="rId268" Type="http://schemas.openxmlformats.org/officeDocument/2006/relationships/control" Target="../activeX/activeX264.xml"/><Relationship Id="rId475" Type="http://schemas.openxmlformats.org/officeDocument/2006/relationships/control" Target="../activeX/activeX471.xml"/><Relationship Id="rId682" Type="http://schemas.openxmlformats.org/officeDocument/2006/relationships/control" Target="../activeX/activeX678.xml"/><Relationship Id="rId903" Type="http://schemas.openxmlformats.org/officeDocument/2006/relationships/control" Target="../activeX/activeX899.xml"/><Relationship Id="rId32" Type="http://schemas.openxmlformats.org/officeDocument/2006/relationships/control" Target="../activeX/activeX28.xml"/><Relationship Id="rId128" Type="http://schemas.openxmlformats.org/officeDocument/2006/relationships/control" Target="../activeX/activeX124.xml"/><Relationship Id="rId335" Type="http://schemas.openxmlformats.org/officeDocument/2006/relationships/control" Target="../activeX/activeX331.xml"/><Relationship Id="rId542" Type="http://schemas.openxmlformats.org/officeDocument/2006/relationships/control" Target="../activeX/activeX538.xml"/><Relationship Id="rId987" Type="http://schemas.openxmlformats.org/officeDocument/2006/relationships/control" Target="../activeX/activeX983.xml"/><Relationship Id="rId181" Type="http://schemas.openxmlformats.org/officeDocument/2006/relationships/control" Target="../activeX/activeX177.xml"/><Relationship Id="rId402" Type="http://schemas.openxmlformats.org/officeDocument/2006/relationships/control" Target="../activeX/activeX398.xml"/><Relationship Id="rId847" Type="http://schemas.openxmlformats.org/officeDocument/2006/relationships/control" Target="../activeX/activeX843.xml"/><Relationship Id="rId279" Type="http://schemas.openxmlformats.org/officeDocument/2006/relationships/control" Target="../activeX/activeX275.xml"/><Relationship Id="rId486" Type="http://schemas.openxmlformats.org/officeDocument/2006/relationships/control" Target="../activeX/activeX482.xml"/><Relationship Id="rId693" Type="http://schemas.openxmlformats.org/officeDocument/2006/relationships/control" Target="../activeX/activeX689.xml"/><Relationship Id="rId707" Type="http://schemas.openxmlformats.org/officeDocument/2006/relationships/control" Target="../activeX/activeX703.xml"/><Relationship Id="rId914" Type="http://schemas.openxmlformats.org/officeDocument/2006/relationships/control" Target="../activeX/activeX910.xml"/><Relationship Id="rId43" Type="http://schemas.openxmlformats.org/officeDocument/2006/relationships/control" Target="../activeX/activeX39.xml"/><Relationship Id="rId139" Type="http://schemas.openxmlformats.org/officeDocument/2006/relationships/control" Target="../activeX/activeX135.xml"/><Relationship Id="rId346" Type="http://schemas.openxmlformats.org/officeDocument/2006/relationships/control" Target="../activeX/activeX342.xml"/><Relationship Id="rId553" Type="http://schemas.openxmlformats.org/officeDocument/2006/relationships/control" Target="../activeX/activeX549.xml"/><Relationship Id="rId760" Type="http://schemas.openxmlformats.org/officeDocument/2006/relationships/control" Target="../activeX/activeX756.xml"/><Relationship Id="rId998" Type="http://schemas.openxmlformats.org/officeDocument/2006/relationships/control" Target="../activeX/activeX994.xml"/><Relationship Id="rId192" Type="http://schemas.openxmlformats.org/officeDocument/2006/relationships/control" Target="../activeX/activeX188.xml"/><Relationship Id="rId206" Type="http://schemas.openxmlformats.org/officeDocument/2006/relationships/control" Target="../activeX/activeX202.xml"/><Relationship Id="rId413" Type="http://schemas.openxmlformats.org/officeDocument/2006/relationships/control" Target="../activeX/activeX409.xml"/><Relationship Id="rId858" Type="http://schemas.openxmlformats.org/officeDocument/2006/relationships/control" Target="../activeX/activeX854.xml"/><Relationship Id="rId497" Type="http://schemas.openxmlformats.org/officeDocument/2006/relationships/control" Target="../activeX/activeX493.xml"/><Relationship Id="rId620" Type="http://schemas.openxmlformats.org/officeDocument/2006/relationships/control" Target="../activeX/activeX616.xml"/><Relationship Id="rId718" Type="http://schemas.openxmlformats.org/officeDocument/2006/relationships/control" Target="../activeX/activeX714.xml"/><Relationship Id="rId925" Type="http://schemas.openxmlformats.org/officeDocument/2006/relationships/control" Target="../activeX/activeX921.xml"/><Relationship Id="rId357" Type="http://schemas.openxmlformats.org/officeDocument/2006/relationships/control" Target="../activeX/activeX353.xml"/><Relationship Id="rId54" Type="http://schemas.openxmlformats.org/officeDocument/2006/relationships/control" Target="../activeX/activeX50.xml"/><Relationship Id="rId217" Type="http://schemas.openxmlformats.org/officeDocument/2006/relationships/control" Target="../activeX/activeX213.xml"/><Relationship Id="rId564" Type="http://schemas.openxmlformats.org/officeDocument/2006/relationships/control" Target="../activeX/activeX560.xml"/><Relationship Id="rId771" Type="http://schemas.openxmlformats.org/officeDocument/2006/relationships/control" Target="../activeX/activeX767.xml"/><Relationship Id="rId869" Type="http://schemas.openxmlformats.org/officeDocument/2006/relationships/control" Target="../activeX/activeX865.xml"/><Relationship Id="rId424" Type="http://schemas.openxmlformats.org/officeDocument/2006/relationships/control" Target="../activeX/activeX420.xml"/><Relationship Id="rId631" Type="http://schemas.openxmlformats.org/officeDocument/2006/relationships/control" Target="../activeX/activeX627.xml"/><Relationship Id="rId729" Type="http://schemas.openxmlformats.org/officeDocument/2006/relationships/control" Target="../activeX/activeX725.xml"/><Relationship Id="rId270" Type="http://schemas.openxmlformats.org/officeDocument/2006/relationships/control" Target="../activeX/activeX266.xml"/><Relationship Id="rId936" Type="http://schemas.openxmlformats.org/officeDocument/2006/relationships/control" Target="../activeX/activeX932.xml"/><Relationship Id="rId65" Type="http://schemas.openxmlformats.org/officeDocument/2006/relationships/control" Target="../activeX/activeX61.xml"/><Relationship Id="rId130" Type="http://schemas.openxmlformats.org/officeDocument/2006/relationships/control" Target="../activeX/activeX126.xml"/><Relationship Id="rId368" Type="http://schemas.openxmlformats.org/officeDocument/2006/relationships/control" Target="../activeX/activeX364.xml"/><Relationship Id="rId575" Type="http://schemas.openxmlformats.org/officeDocument/2006/relationships/control" Target="../activeX/activeX571.xml"/><Relationship Id="rId782" Type="http://schemas.openxmlformats.org/officeDocument/2006/relationships/control" Target="../activeX/activeX778.xml"/><Relationship Id="rId228" Type="http://schemas.openxmlformats.org/officeDocument/2006/relationships/control" Target="../activeX/activeX224.xml"/><Relationship Id="rId435" Type="http://schemas.openxmlformats.org/officeDocument/2006/relationships/control" Target="../activeX/activeX431.xml"/><Relationship Id="rId642" Type="http://schemas.openxmlformats.org/officeDocument/2006/relationships/control" Target="../activeX/activeX638.xml"/><Relationship Id="rId281" Type="http://schemas.openxmlformats.org/officeDocument/2006/relationships/control" Target="../activeX/activeX277.xml"/><Relationship Id="rId502" Type="http://schemas.openxmlformats.org/officeDocument/2006/relationships/control" Target="../activeX/activeX498.xml"/><Relationship Id="rId947" Type="http://schemas.openxmlformats.org/officeDocument/2006/relationships/control" Target="../activeX/activeX943.xml"/><Relationship Id="rId76" Type="http://schemas.openxmlformats.org/officeDocument/2006/relationships/control" Target="../activeX/activeX72.xml"/><Relationship Id="rId141" Type="http://schemas.openxmlformats.org/officeDocument/2006/relationships/control" Target="../activeX/activeX137.xml"/><Relationship Id="rId379" Type="http://schemas.openxmlformats.org/officeDocument/2006/relationships/control" Target="../activeX/activeX375.xml"/><Relationship Id="rId586" Type="http://schemas.openxmlformats.org/officeDocument/2006/relationships/control" Target="../activeX/activeX582.xml"/><Relationship Id="rId793" Type="http://schemas.openxmlformats.org/officeDocument/2006/relationships/control" Target="../activeX/activeX789.xml"/><Relationship Id="rId807" Type="http://schemas.openxmlformats.org/officeDocument/2006/relationships/control" Target="../activeX/activeX803.xml"/><Relationship Id="rId7" Type="http://schemas.openxmlformats.org/officeDocument/2006/relationships/control" Target="../activeX/activeX3.xml"/><Relationship Id="rId239" Type="http://schemas.openxmlformats.org/officeDocument/2006/relationships/control" Target="../activeX/activeX235.xml"/><Relationship Id="rId446" Type="http://schemas.openxmlformats.org/officeDocument/2006/relationships/control" Target="../activeX/activeX442.xml"/><Relationship Id="rId653" Type="http://schemas.openxmlformats.org/officeDocument/2006/relationships/control" Target="../activeX/activeX649.xml"/><Relationship Id="rId292" Type="http://schemas.openxmlformats.org/officeDocument/2006/relationships/control" Target="../activeX/activeX288.xml"/><Relationship Id="rId306" Type="http://schemas.openxmlformats.org/officeDocument/2006/relationships/control" Target="../activeX/activeX302.xml"/><Relationship Id="rId860" Type="http://schemas.openxmlformats.org/officeDocument/2006/relationships/control" Target="../activeX/activeX856.xml"/><Relationship Id="rId958" Type="http://schemas.openxmlformats.org/officeDocument/2006/relationships/control" Target="../activeX/activeX954.xml"/><Relationship Id="rId87" Type="http://schemas.openxmlformats.org/officeDocument/2006/relationships/control" Target="../activeX/activeX83.xml"/><Relationship Id="rId513" Type="http://schemas.openxmlformats.org/officeDocument/2006/relationships/control" Target="../activeX/activeX509.xml"/><Relationship Id="rId597" Type="http://schemas.openxmlformats.org/officeDocument/2006/relationships/control" Target="../activeX/activeX593.xml"/><Relationship Id="rId720" Type="http://schemas.openxmlformats.org/officeDocument/2006/relationships/control" Target="../activeX/activeX716.xml"/><Relationship Id="rId818" Type="http://schemas.openxmlformats.org/officeDocument/2006/relationships/control" Target="../activeX/activeX814.xml"/><Relationship Id="rId152" Type="http://schemas.openxmlformats.org/officeDocument/2006/relationships/control" Target="../activeX/activeX148.xml"/><Relationship Id="rId457" Type="http://schemas.openxmlformats.org/officeDocument/2006/relationships/control" Target="../activeX/activeX453.xml"/><Relationship Id="rId1003" Type="http://schemas.openxmlformats.org/officeDocument/2006/relationships/control" Target="../activeX/activeX999.xml"/><Relationship Id="rId664" Type="http://schemas.openxmlformats.org/officeDocument/2006/relationships/control" Target="../activeX/activeX660.xml"/><Relationship Id="rId871" Type="http://schemas.openxmlformats.org/officeDocument/2006/relationships/control" Target="../activeX/activeX867.xml"/><Relationship Id="rId969" Type="http://schemas.openxmlformats.org/officeDocument/2006/relationships/control" Target="../activeX/activeX965.xml"/><Relationship Id="rId14" Type="http://schemas.openxmlformats.org/officeDocument/2006/relationships/control" Target="../activeX/activeX10.xml"/><Relationship Id="rId317" Type="http://schemas.openxmlformats.org/officeDocument/2006/relationships/control" Target="../activeX/activeX313.xml"/><Relationship Id="rId524" Type="http://schemas.openxmlformats.org/officeDocument/2006/relationships/control" Target="../activeX/activeX520.xml"/><Relationship Id="rId731" Type="http://schemas.openxmlformats.org/officeDocument/2006/relationships/control" Target="../activeX/activeX727.xml"/><Relationship Id="rId98" Type="http://schemas.openxmlformats.org/officeDocument/2006/relationships/control" Target="../activeX/activeX94.xml"/><Relationship Id="rId163" Type="http://schemas.openxmlformats.org/officeDocument/2006/relationships/control" Target="../activeX/activeX159.xml"/><Relationship Id="rId370" Type="http://schemas.openxmlformats.org/officeDocument/2006/relationships/control" Target="../activeX/activeX366.xml"/><Relationship Id="rId829" Type="http://schemas.openxmlformats.org/officeDocument/2006/relationships/control" Target="../activeX/activeX825.xml"/><Relationship Id="rId1014" Type="http://schemas.openxmlformats.org/officeDocument/2006/relationships/control" Target="../activeX/activeX1010.xml"/><Relationship Id="rId230" Type="http://schemas.openxmlformats.org/officeDocument/2006/relationships/control" Target="../activeX/activeX226.xml"/><Relationship Id="rId468" Type="http://schemas.openxmlformats.org/officeDocument/2006/relationships/control" Target="../activeX/activeX464.xml"/><Relationship Id="rId675" Type="http://schemas.openxmlformats.org/officeDocument/2006/relationships/control" Target="../activeX/activeX671.xml"/><Relationship Id="rId882" Type="http://schemas.openxmlformats.org/officeDocument/2006/relationships/control" Target="../activeX/activeX878.xml"/><Relationship Id="rId25" Type="http://schemas.openxmlformats.org/officeDocument/2006/relationships/control" Target="../activeX/activeX21.xml"/><Relationship Id="rId328" Type="http://schemas.openxmlformats.org/officeDocument/2006/relationships/control" Target="../activeX/activeX324.xml"/><Relationship Id="rId535" Type="http://schemas.openxmlformats.org/officeDocument/2006/relationships/control" Target="../activeX/activeX531.xml"/><Relationship Id="rId742" Type="http://schemas.openxmlformats.org/officeDocument/2006/relationships/control" Target="../activeX/activeX738.xml"/><Relationship Id="rId174" Type="http://schemas.openxmlformats.org/officeDocument/2006/relationships/control" Target="../activeX/activeX170.xml"/><Relationship Id="rId381" Type="http://schemas.openxmlformats.org/officeDocument/2006/relationships/control" Target="../activeX/activeX377.xml"/><Relationship Id="rId602" Type="http://schemas.openxmlformats.org/officeDocument/2006/relationships/control" Target="../activeX/activeX598.xml"/><Relationship Id="rId241" Type="http://schemas.openxmlformats.org/officeDocument/2006/relationships/control" Target="../activeX/activeX237.xml"/><Relationship Id="rId479" Type="http://schemas.openxmlformats.org/officeDocument/2006/relationships/control" Target="../activeX/activeX475.xml"/><Relationship Id="rId686" Type="http://schemas.openxmlformats.org/officeDocument/2006/relationships/control" Target="../activeX/activeX682.xml"/><Relationship Id="rId893" Type="http://schemas.openxmlformats.org/officeDocument/2006/relationships/control" Target="../activeX/activeX889.xml"/><Relationship Id="rId907" Type="http://schemas.openxmlformats.org/officeDocument/2006/relationships/control" Target="../activeX/activeX903.xml"/><Relationship Id="rId36" Type="http://schemas.openxmlformats.org/officeDocument/2006/relationships/control" Target="../activeX/activeX32.xml"/><Relationship Id="rId339" Type="http://schemas.openxmlformats.org/officeDocument/2006/relationships/control" Target="../activeX/activeX335.xml"/><Relationship Id="rId546" Type="http://schemas.openxmlformats.org/officeDocument/2006/relationships/control" Target="../activeX/activeX542.xml"/><Relationship Id="rId753" Type="http://schemas.openxmlformats.org/officeDocument/2006/relationships/control" Target="../activeX/activeX749.xml"/><Relationship Id="rId101" Type="http://schemas.openxmlformats.org/officeDocument/2006/relationships/control" Target="../activeX/activeX97.xml"/><Relationship Id="rId185" Type="http://schemas.openxmlformats.org/officeDocument/2006/relationships/control" Target="../activeX/activeX181.xml"/><Relationship Id="rId406" Type="http://schemas.openxmlformats.org/officeDocument/2006/relationships/control" Target="../activeX/activeX402.xml"/><Relationship Id="rId960" Type="http://schemas.openxmlformats.org/officeDocument/2006/relationships/control" Target="../activeX/activeX956.xml"/><Relationship Id="rId392" Type="http://schemas.openxmlformats.org/officeDocument/2006/relationships/control" Target="../activeX/activeX388.xml"/><Relationship Id="rId613" Type="http://schemas.openxmlformats.org/officeDocument/2006/relationships/control" Target="../activeX/activeX609.xml"/><Relationship Id="rId697" Type="http://schemas.openxmlformats.org/officeDocument/2006/relationships/control" Target="../activeX/activeX693.xml"/><Relationship Id="rId820" Type="http://schemas.openxmlformats.org/officeDocument/2006/relationships/control" Target="../activeX/activeX816.xml"/><Relationship Id="rId918" Type="http://schemas.openxmlformats.org/officeDocument/2006/relationships/control" Target="../activeX/activeX914.xml"/><Relationship Id="rId252" Type="http://schemas.openxmlformats.org/officeDocument/2006/relationships/control" Target="../activeX/activeX248.xml"/><Relationship Id="rId47" Type="http://schemas.openxmlformats.org/officeDocument/2006/relationships/control" Target="../activeX/activeX43.xml"/><Relationship Id="rId112" Type="http://schemas.openxmlformats.org/officeDocument/2006/relationships/control" Target="../activeX/activeX108.xml"/><Relationship Id="rId557" Type="http://schemas.openxmlformats.org/officeDocument/2006/relationships/control" Target="../activeX/activeX553.xml"/><Relationship Id="rId764" Type="http://schemas.openxmlformats.org/officeDocument/2006/relationships/control" Target="../activeX/activeX760.xml"/><Relationship Id="rId971" Type="http://schemas.openxmlformats.org/officeDocument/2006/relationships/control" Target="../activeX/activeX967.xml"/><Relationship Id="rId196" Type="http://schemas.openxmlformats.org/officeDocument/2006/relationships/control" Target="../activeX/activeX192.xml"/><Relationship Id="rId417" Type="http://schemas.openxmlformats.org/officeDocument/2006/relationships/control" Target="../activeX/activeX413.xml"/><Relationship Id="rId624" Type="http://schemas.openxmlformats.org/officeDocument/2006/relationships/control" Target="../activeX/activeX620.xml"/><Relationship Id="rId831" Type="http://schemas.openxmlformats.org/officeDocument/2006/relationships/control" Target="../activeX/activeX827.xml"/><Relationship Id="rId263" Type="http://schemas.openxmlformats.org/officeDocument/2006/relationships/control" Target="../activeX/activeX259.xml"/><Relationship Id="rId470" Type="http://schemas.openxmlformats.org/officeDocument/2006/relationships/control" Target="../activeX/activeX466.xml"/><Relationship Id="rId929" Type="http://schemas.openxmlformats.org/officeDocument/2006/relationships/control" Target="../activeX/activeX925.xml"/><Relationship Id="rId58" Type="http://schemas.openxmlformats.org/officeDocument/2006/relationships/control" Target="../activeX/activeX54.xml"/><Relationship Id="rId123" Type="http://schemas.openxmlformats.org/officeDocument/2006/relationships/control" Target="../activeX/activeX119.xml"/><Relationship Id="rId330" Type="http://schemas.openxmlformats.org/officeDocument/2006/relationships/control" Target="../activeX/activeX326.xml"/><Relationship Id="rId568" Type="http://schemas.openxmlformats.org/officeDocument/2006/relationships/control" Target="../activeX/activeX564.xml"/><Relationship Id="rId775" Type="http://schemas.openxmlformats.org/officeDocument/2006/relationships/control" Target="../activeX/activeX771.xml"/><Relationship Id="rId982" Type="http://schemas.openxmlformats.org/officeDocument/2006/relationships/control" Target="../activeX/activeX978.xml"/><Relationship Id="rId428" Type="http://schemas.openxmlformats.org/officeDocument/2006/relationships/control" Target="../activeX/activeX424.xml"/><Relationship Id="rId635" Type="http://schemas.openxmlformats.org/officeDocument/2006/relationships/control" Target="../activeX/activeX631.xml"/><Relationship Id="rId842" Type="http://schemas.openxmlformats.org/officeDocument/2006/relationships/control" Target="../activeX/activeX838.xml"/><Relationship Id="rId274" Type="http://schemas.openxmlformats.org/officeDocument/2006/relationships/control" Target="../activeX/activeX270.xml"/><Relationship Id="rId481" Type="http://schemas.openxmlformats.org/officeDocument/2006/relationships/control" Target="../activeX/activeX477.xml"/><Relationship Id="rId702" Type="http://schemas.openxmlformats.org/officeDocument/2006/relationships/control" Target="../activeX/activeX698.xml"/><Relationship Id="rId69" Type="http://schemas.openxmlformats.org/officeDocument/2006/relationships/control" Target="../activeX/activeX65.xml"/><Relationship Id="rId134" Type="http://schemas.openxmlformats.org/officeDocument/2006/relationships/control" Target="../activeX/activeX130.xml"/><Relationship Id="rId579" Type="http://schemas.openxmlformats.org/officeDocument/2006/relationships/control" Target="../activeX/activeX575.xml"/><Relationship Id="rId786" Type="http://schemas.openxmlformats.org/officeDocument/2006/relationships/control" Target="../activeX/activeX782.xml"/><Relationship Id="rId993" Type="http://schemas.openxmlformats.org/officeDocument/2006/relationships/control" Target="../activeX/activeX989.xml"/><Relationship Id="rId341" Type="http://schemas.openxmlformats.org/officeDocument/2006/relationships/control" Target="../activeX/activeX337.xml"/><Relationship Id="rId439" Type="http://schemas.openxmlformats.org/officeDocument/2006/relationships/control" Target="../activeX/activeX435.xml"/><Relationship Id="rId646" Type="http://schemas.openxmlformats.org/officeDocument/2006/relationships/control" Target="../activeX/activeX642.xml"/><Relationship Id="rId201" Type="http://schemas.openxmlformats.org/officeDocument/2006/relationships/control" Target="../activeX/activeX197.xml"/><Relationship Id="rId285" Type="http://schemas.openxmlformats.org/officeDocument/2006/relationships/control" Target="../activeX/activeX281.xml"/><Relationship Id="rId506" Type="http://schemas.openxmlformats.org/officeDocument/2006/relationships/control" Target="../activeX/activeX502.xml"/><Relationship Id="rId853" Type="http://schemas.openxmlformats.org/officeDocument/2006/relationships/control" Target="../activeX/activeX849.xml"/><Relationship Id="rId38" Type="http://schemas.openxmlformats.org/officeDocument/2006/relationships/control" Target="../activeX/activeX34.xml"/><Relationship Id="rId103" Type="http://schemas.openxmlformats.org/officeDocument/2006/relationships/control" Target="../activeX/activeX99.xml"/><Relationship Id="rId310" Type="http://schemas.openxmlformats.org/officeDocument/2006/relationships/control" Target="../activeX/activeX306.xml"/><Relationship Id="rId492" Type="http://schemas.openxmlformats.org/officeDocument/2006/relationships/control" Target="../activeX/activeX488.xml"/><Relationship Id="rId548" Type="http://schemas.openxmlformats.org/officeDocument/2006/relationships/control" Target="../activeX/activeX544.xml"/><Relationship Id="rId713" Type="http://schemas.openxmlformats.org/officeDocument/2006/relationships/control" Target="../activeX/activeX709.xml"/><Relationship Id="rId755" Type="http://schemas.openxmlformats.org/officeDocument/2006/relationships/control" Target="../activeX/activeX751.xml"/><Relationship Id="rId797" Type="http://schemas.openxmlformats.org/officeDocument/2006/relationships/control" Target="../activeX/activeX793.xml"/><Relationship Id="rId920" Type="http://schemas.openxmlformats.org/officeDocument/2006/relationships/control" Target="../activeX/activeX916.xml"/><Relationship Id="rId962" Type="http://schemas.openxmlformats.org/officeDocument/2006/relationships/control" Target="../activeX/activeX958.xml"/><Relationship Id="rId91" Type="http://schemas.openxmlformats.org/officeDocument/2006/relationships/control" Target="../activeX/activeX87.xml"/><Relationship Id="rId145" Type="http://schemas.openxmlformats.org/officeDocument/2006/relationships/control" Target="../activeX/activeX141.xml"/><Relationship Id="rId187" Type="http://schemas.openxmlformats.org/officeDocument/2006/relationships/control" Target="../activeX/activeX183.xml"/><Relationship Id="rId352" Type="http://schemas.openxmlformats.org/officeDocument/2006/relationships/control" Target="../activeX/activeX348.xml"/><Relationship Id="rId394" Type="http://schemas.openxmlformats.org/officeDocument/2006/relationships/control" Target="../activeX/activeX390.xml"/><Relationship Id="rId408" Type="http://schemas.openxmlformats.org/officeDocument/2006/relationships/control" Target="../activeX/activeX404.xml"/><Relationship Id="rId615" Type="http://schemas.openxmlformats.org/officeDocument/2006/relationships/control" Target="../activeX/activeX611.xml"/><Relationship Id="rId822" Type="http://schemas.openxmlformats.org/officeDocument/2006/relationships/control" Target="../activeX/activeX818.xml"/><Relationship Id="rId212" Type="http://schemas.openxmlformats.org/officeDocument/2006/relationships/control" Target="../activeX/activeX208.xml"/><Relationship Id="rId254" Type="http://schemas.openxmlformats.org/officeDocument/2006/relationships/control" Target="../activeX/activeX250.xml"/><Relationship Id="rId657" Type="http://schemas.openxmlformats.org/officeDocument/2006/relationships/control" Target="../activeX/activeX653.xml"/><Relationship Id="rId699" Type="http://schemas.openxmlformats.org/officeDocument/2006/relationships/control" Target="../activeX/activeX695.xml"/><Relationship Id="rId864" Type="http://schemas.openxmlformats.org/officeDocument/2006/relationships/control" Target="../activeX/activeX860.xml"/><Relationship Id="rId49" Type="http://schemas.openxmlformats.org/officeDocument/2006/relationships/control" Target="../activeX/activeX45.xml"/><Relationship Id="rId114" Type="http://schemas.openxmlformats.org/officeDocument/2006/relationships/control" Target="../activeX/activeX110.xml"/><Relationship Id="rId296" Type="http://schemas.openxmlformats.org/officeDocument/2006/relationships/control" Target="../activeX/activeX292.xml"/><Relationship Id="rId461" Type="http://schemas.openxmlformats.org/officeDocument/2006/relationships/control" Target="../activeX/activeX457.xml"/><Relationship Id="rId517" Type="http://schemas.openxmlformats.org/officeDocument/2006/relationships/control" Target="../activeX/activeX513.xml"/><Relationship Id="rId559" Type="http://schemas.openxmlformats.org/officeDocument/2006/relationships/control" Target="../activeX/activeX555.xml"/><Relationship Id="rId724" Type="http://schemas.openxmlformats.org/officeDocument/2006/relationships/control" Target="../activeX/activeX720.xml"/><Relationship Id="rId766" Type="http://schemas.openxmlformats.org/officeDocument/2006/relationships/control" Target="../activeX/activeX762.xml"/><Relationship Id="rId931" Type="http://schemas.openxmlformats.org/officeDocument/2006/relationships/control" Target="../activeX/activeX927.xml"/><Relationship Id="rId60" Type="http://schemas.openxmlformats.org/officeDocument/2006/relationships/control" Target="../activeX/activeX56.xml"/><Relationship Id="rId156" Type="http://schemas.openxmlformats.org/officeDocument/2006/relationships/control" Target="../activeX/activeX152.xml"/><Relationship Id="rId198" Type="http://schemas.openxmlformats.org/officeDocument/2006/relationships/control" Target="../activeX/activeX194.xml"/><Relationship Id="rId321" Type="http://schemas.openxmlformats.org/officeDocument/2006/relationships/control" Target="../activeX/activeX317.xml"/><Relationship Id="rId363" Type="http://schemas.openxmlformats.org/officeDocument/2006/relationships/control" Target="../activeX/activeX359.xml"/><Relationship Id="rId419" Type="http://schemas.openxmlformats.org/officeDocument/2006/relationships/control" Target="../activeX/activeX415.xml"/><Relationship Id="rId570" Type="http://schemas.openxmlformats.org/officeDocument/2006/relationships/control" Target="../activeX/activeX566.xml"/><Relationship Id="rId626" Type="http://schemas.openxmlformats.org/officeDocument/2006/relationships/control" Target="../activeX/activeX622.xml"/><Relationship Id="rId973" Type="http://schemas.openxmlformats.org/officeDocument/2006/relationships/control" Target="../activeX/activeX969.xml"/><Relationship Id="rId1007" Type="http://schemas.openxmlformats.org/officeDocument/2006/relationships/control" Target="../activeX/activeX1003.xml"/><Relationship Id="rId223" Type="http://schemas.openxmlformats.org/officeDocument/2006/relationships/control" Target="../activeX/activeX219.xml"/><Relationship Id="rId430" Type="http://schemas.openxmlformats.org/officeDocument/2006/relationships/control" Target="../activeX/activeX426.xml"/><Relationship Id="rId668" Type="http://schemas.openxmlformats.org/officeDocument/2006/relationships/control" Target="../activeX/activeX664.xml"/><Relationship Id="rId833" Type="http://schemas.openxmlformats.org/officeDocument/2006/relationships/control" Target="../activeX/activeX829.xml"/><Relationship Id="rId875" Type="http://schemas.openxmlformats.org/officeDocument/2006/relationships/control" Target="../activeX/activeX871.xml"/><Relationship Id="rId18" Type="http://schemas.openxmlformats.org/officeDocument/2006/relationships/control" Target="../activeX/activeX14.xml"/><Relationship Id="rId265" Type="http://schemas.openxmlformats.org/officeDocument/2006/relationships/control" Target="../activeX/activeX261.xml"/><Relationship Id="rId472" Type="http://schemas.openxmlformats.org/officeDocument/2006/relationships/control" Target="../activeX/activeX468.xml"/><Relationship Id="rId528" Type="http://schemas.openxmlformats.org/officeDocument/2006/relationships/control" Target="../activeX/activeX524.xml"/><Relationship Id="rId735" Type="http://schemas.openxmlformats.org/officeDocument/2006/relationships/control" Target="../activeX/activeX731.xml"/><Relationship Id="rId900" Type="http://schemas.openxmlformats.org/officeDocument/2006/relationships/control" Target="../activeX/activeX896.xml"/><Relationship Id="rId942" Type="http://schemas.openxmlformats.org/officeDocument/2006/relationships/control" Target="../activeX/activeX938.xml"/><Relationship Id="rId125" Type="http://schemas.openxmlformats.org/officeDocument/2006/relationships/control" Target="../activeX/activeX121.xml"/><Relationship Id="rId167" Type="http://schemas.openxmlformats.org/officeDocument/2006/relationships/control" Target="../activeX/activeX163.xml"/><Relationship Id="rId332" Type="http://schemas.openxmlformats.org/officeDocument/2006/relationships/control" Target="../activeX/activeX328.xml"/><Relationship Id="rId374" Type="http://schemas.openxmlformats.org/officeDocument/2006/relationships/control" Target="../activeX/activeX370.xml"/><Relationship Id="rId581" Type="http://schemas.openxmlformats.org/officeDocument/2006/relationships/control" Target="../activeX/activeX577.xml"/><Relationship Id="rId777" Type="http://schemas.openxmlformats.org/officeDocument/2006/relationships/control" Target="../activeX/activeX773.xml"/><Relationship Id="rId984" Type="http://schemas.openxmlformats.org/officeDocument/2006/relationships/control" Target="../activeX/activeX980.xml"/><Relationship Id="rId1018" Type="http://schemas.openxmlformats.org/officeDocument/2006/relationships/control" Target="../activeX/activeX1014.xml"/><Relationship Id="rId71" Type="http://schemas.openxmlformats.org/officeDocument/2006/relationships/control" Target="../activeX/activeX67.xml"/><Relationship Id="rId234" Type="http://schemas.openxmlformats.org/officeDocument/2006/relationships/control" Target="../activeX/activeX230.xml"/><Relationship Id="rId637" Type="http://schemas.openxmlformats.org/officeDocument/2006/relationships/control" Target="../activeX/activeX633.xml"/><Relationship Id="rId679" Type="http://schemas.openxmlformats.org/officeDocument/2006/relationships/control" Target="../activeX/activeX675.xml"/><Relationship Id="rId802" Type="http://schemas.openxmlformats.org/officeDocument/2006/relationships/control" Target="../activeX/activeX798.xml"/><Relationship Id="rId844" Type="http://schemas.openxmlformats.org/officeDocument/2006/relationships/control" Target="../activeX/activeX840.xml"/><Relationship Id="rId886" Type="http://schemas.openxmlformats.org/officeDocument/2006/relationships/control" Target="../activeX/activeX882.xml"/><Relationship Id="rId2" Type="http://schemas.openxmlformats.org/officeDocument/2006/relationships/drawing" Target="../drawings/drawing3.xml"/><Relationship Id="rId29" Type="http://schemas.openxmlformats.org/officeDocument/2006/relationships/control" Target="../activeX/activeX25.xml"/><Relationship Id="rId276" Type="http://schemas.openxmlformats.org/officeDocument/2006/relationships/control" Target="../activeX/activeX272.xml"/><Relationship Id="rId441" Type="http://schemas.openxmlformats.org/officeDocument/2006/relationships/control" Target="../activeX/activeX437.xml"/><Relationship Id="rId483" Type="http://schemas.openxmlformats.org/officeDocument/2006/relationships/control" Target="../activeX/activeX479.xml"/><Relationship Id="rId539" Type="http://schemas.openxmlformats.org/officeDocument/2006/relationships/control" Target="../activeX/activeX535.xml"/><Relationship Id="rId690" Type="http://schemas.openxmlformats.org/officeDocument/2006/relationships/control" Target="../activeX/activeX686.xml"/><Relationship Id="rId704" Type="http://schemas.openxmlformats.org/officeDocument/2006/relationships/control" Target="../activeX/activeX700.xml"/><Relationship Id="rId746" Type="http://schemas.openxmlformats.org/officeDocument/2006/relationships/control" Target="../activeX/activeX742.xml"/><Relationship Id="rId911" Type="http://schemas.openxmlformats.org/officeDocument/2006/relationships/control" Target="../activeX/activeX907.xml"/><Relationship Id="rId40" Type="http://schemas.openxmlformats.org/officeDocument/2006/relationships/control" Target="../activeX/activeX36.xml"/><Relationship Id="rId136" Type="http://schemas.openxmlformats.org/officeDocument/2006/relationships/control" Target="../activeX/activeX132.xml"/><Relationship Id="rId178" Type="http://schemas.openxmlformats.org/officeDocument/2006/relationships/control" Target="../activeX/activeX174.xml"/><Relationship Id="rId301" Type="http://schemas.openxmlformats.org/officeDocument/2006/relationships/control" Target="../activeX/activeX297.xml"/><Relationship Id="rId343" Type="http://schemas.openxmlformats.org/officeDocument/2006/relationships/control" Target="../activeX/activeX339.xml"/><Relationship Id="rId550" Type="http://schemas.openxmlformats.org/officeDocument/2006/relationships/control" Target="../activeX/activeX546.xml"/><Relationship Id="rId788" Type="http://schemas.openxmlformats.org/officeDocument/2006/relationships/control" Target="../activeX/activeX784.xml"/><Relationship Id="rId953" Type="http://schemas.openxmlformats.org/officeDocument/2006/relationships/control" Target="../activeX/activeX949.xml"/><Relationship Id="rId995" Type="http://schemas.openxmlformats.org/officeDocument/2006/relationships/control" Target="../activeX/activeX991.xml"/><Relationship Id="rId82" Type="http://schemas.openxmlformats.org/officeDocument/2006/relationships/control" Target="../activeX/activeX78.xml"/><Relationship Id="rId203" Type="http://schemas.openxmlformats.org/officeDocument/2006/relationships/control" Target="../activeX/activeX199.xml"/><Relationship Id="rId385" Type="http://schemas.openxmlformats.org/officeDocument/2006/relationships/control" Target="../activeX/activeX381.xml"/><Relationship Id="rId592" Type="http://schemas.openxmlformats.org/officeDocument/2006/relationships/control" Target="../activeX/activeX588.xml"/><Relationship Id="rId606" Type="http://schemas.openxmlformats.org/officeDocument/2006/relationships/control" Target="../activeX/activeX602.xml"/><Relationship Id="rId648" Type="http://schemas.openxmlformats.org/officeDocument/2006/relationships/control" Target="../activeX/activeX644.xml"/><Relationship Id="rId813" Type="http://schemas.openxmlformats.org/officeDocument/2006/relationships/control" Target="../activeX/activeX809.xml"/><Relationship Id="rId855" Type="http://schemas.openxmlformats.org/officeDocument/2006/relationships/control" Target="../activeX/activeX851.xml"/><Relationship Id="rId245" Type="http://schemas.openxmlformats.org/officeDocument/2006/relationships/control" Target="../activeX/activeX241.xml"/><Relationship Id="rId287" Type="http://schemas.openxmlformats.org/officeDocument/2006/relationships/control" Target="../activeX/activeX283.xml"/><Relationship Id="rId410" Type="http://schemas.openxmlformats.org/officeDocument/2006/relationships/control" Target="../activeX/activeX406.xml"/><Relationship Id="rId452" Type="http://schemas.openxmlformats.org/officeDocument/2006/relationships/control" Target="../activeX/activeX448.xml"/><Relationship Id="rId494" Type="http://schemas.openxmlformats.org/officeDocument/2006/relationships/control" Target="../activeX/activeX490.xml"/><Relationship Id="rId508" Type="http://schemas.openxmlformats.org/officeDocument/2006/relationships/control" Target="../activeX/activeX504.xml"/><Relationship Id="rId715" Type="http://schemas.openxmlformats.org/officeDocument/2006/relationships/control" Target="../activeX/activeX711.xml"/><Relationship Id="rId897" Type="http://schemas.openxmlformats.org/officeDocument/2006/relationships/control" Target="../activeX/activeX893.xml"/><Relationship Id="rId922" Type="http://schemas.openxmlformats.org/officeDocument/2006/relationships/control" Target="../activeX/activeX918.xml"/><Relationship Id="rId105" Type="http://schemas.openxmlformats.org/officeDocument/2006/relationships/control" Target="../activeX/activeX101.xml"/><Relationship Id="rId147" Type="http://schemas.openxmlformats.org/officeDocument/2006/relationships/control" Target="../activeX/activeX143.xml"/><Relationship Id="rId312" Type="http://schemas.openxmlformats.org/officeDocument/2006/relationships/control" Target="../activeX/activeX308.xml"/><Relationship Id="rId354" Type="http://schemas.openxmlformats.org/officeDocument/2006/relationships/control" Target="../activeX/activeX350.xml"/><Relationship Id="rId757" Type="http://schemas.openxmlformats.org/officeDocument/2006/relationships/control" Target="../activeX/activeX753.xml"/><Relationship Id="rId799" Type="http://schemas.openxmlformats.org/officeDocument/2006/relationships/control" Target="../activeX/activeX795.xml"/><Relationship Id="rId964" Type="http://schemas.openxmlformats.org/officeDocument/2006/relationships/control" Target="../activeX/activeX960.xml"/><Relationship Id="rId51" Type="http://schemas.openxmlformats.org/officeDocument/2006/relationships/control" Target="../activeX/activeX47.xml"/><Relationship Id="rId93" Type="http://schemas.openxmlformats.org/officeDocument/2006/relationships/control" Target="../activeX/activeX89.xml"/><Relationship Id="rId189" Type="http://schemas.openxmlformats.org/officeDocument/2006/relationships/control" Target="../activeX/activeX185.xml"/><Relationship Id="rId396" Type="http://schemas.openxmlformats.org/officeDocument/2006/relationships/control" Target="../activeX/activeX392.xml"/><Relationship Id="rId561" Type="http://schemas.openxmlformats.org/officeDocument/2006/relationships/control" Target="../activeX/activeX557.xml"/><Relationship Id="rId617" Type="http://schemas.openxmlformats.org/officeDocument/2006/relationships/control" Target="../activeX/activeX613.xml"/><Relationship Id="rId659" Type="http://schemas.openxmlformats.org/officeDocument/2006/relationships/control" Target="../activeX/activeX655.xml"/><Relationship Id="rId824" Type="http://schemas.openxmlformats.org/officeDocument/2006/relationships/control" Target="../activeX/activeX820.xml"/><Relationship Id="rId866" Type="http://schemas.openxmlformats.org/officeDocument/2006/relationships/control" Target="../activeX/activeX862.xml"/><Relationship Id="rId214" Type="http://schemas.openxmlformats.org/officeDocument/2006/relationships/control" Target="../activeX/activeX210.xml"/><Relationship Id="rId256" Type="http://schemas.openxmlformats.org/officeDocument/2006/relationships/control" Target="../activeX/activeX252.xml"/><Relationship Id="rId298" Type="http://schemas.openxmlformats.org/officeDocument/2006/relationships/control" Target="../activeX/activeX294.xml"/><Relationship Id="rId421" Type="http://schemas.openxmlformats.org/officeDocument/2006/relationships/control" Target="../activeX/activeX417.xml"/><Relationship Id="rId463" Type="http://schemas.openxmlformats.org/officeDocument/2006/relationships/control" Target="../activeX/activeX459.xml"/><Relationship Id="rId519" Type="http://schemas.openxmlformats.org/officeDocument/2006/relationships/control" Target="../activeX/activeX515.xml"/><Relationship Id="rId670" Type="http://schemas.openxmlformats.org/officeDocument/2006/relationships/control" Target="../activeX/activeX666.xml"/><Relationship Id="rId116" Type="http://schemas.openxmlformats.org/officeDocument/2006/relationships/control" Target="../activeX/activeX112.xml"/><Relationship Id="rId158" Type="http://schemas.openxmlformats.org/officeDocument/2006/relationships/control" Target="../activeX/activeX154.xml"/><Relationship Id="rId323" Type="http://schemas.openxmlformats.org/officeDocument/2006/relationships/control" Target="../activeX/activeX319.xml"/><Relationship Id="rId530" Type="http://schemas.openxmlformats.org/officeDocument/2006/relationships/control" Target="../activeX/activeX526.xml"/><Relationship Id="rId726" Type="http://schemas.openxmlformats.org/officeDocument/2006/relationships/control" Target="../activeX/activeX722.xml"/><Relationship Id="rId768" Type="http://schemas.openxmlformats.org/officeDocument/2006/relationships/control" Target="../activeX/activeX764.xml"/><Relationship Id="rId933" Type="http://schemas.openxmlformats.org/officeDocument/2006/relationships/control" Target="../activeX/activeX929.xml"/><Relationship Id="rId975" Type="http://schemas.openxmlformats.org/officeDocument/2006/relationships/control" Target="../activeX/activeX971.xml"/><Relationship Id="rId1009" Type="http://schemas.openxmlformats.org/officeDocument/2006/relationships/control" Target="../activeX/activeX1005.xml"/><Relationship Id="rId20" Type="http://schemas.openxmlformats.org/officeDocument/2006/relationships/control" Target="../activeX/activeX16.xml"/><Relationship Id="rId62" Type="http://schemas.openxmlformats.org/officeDocument/2006/relationships/control" Target="../activeX/activeX58.xml"/><Relationship Id="rId365" Type="http://schemas.openxmlformats.org/officeDocument/2006/relationships/control" Target="../activeX/activeX361.xml"/><Relationship Id="rId572" Type="http://schemas.openxmlformats.org/officeDocument/2006/relationships/control" Target="../activeX/activeX568.xml"/><Relationship Id="rId628" Type="http://schemas.openxmlformats.org/officeDocument/2006/relationships/control" Target="../activeX/activeX624.xml"/><Relationship Id="rId835" Type="http://schemas.openxmlformats.org/officeDocument/2006/relationships/control" Target="../activeX/activeX831.xml"/><Relationship Id="rId225" Type="http://schemas.openxmlformats.org/officeDocument/2006/relationships/control" Target="../activeX/activeX221.xml"/><Relationship Id="rId267" Type="http://schemas.openxmlformats.org/officeDocument/2006/relationships/control" Target="../activeX/activeX263.xml"/><Relationship Id="rId432" Type="http://schemas.openxmlformats.org/officeDocument/2006/relationships/control" Target="../activeX/activeX428.xml"/><Relationship Id="rId474" Type="http://schemas.openxmlformats.org/officeDocument/2006/relationships/control" Target="../activeX/activeX470.xml"/><Relationship Id="rId877" Type="http://schemas.openxmlformats.org/officeDocument/2006/relationships/control" Target="../activeX/activeX873.xml"/><Relationship Id="rId127" Type="http://schemas.openxmlformats.org/officeDocument/2006/relationships/control" Target="../activeX/activeX123.xml"/><Relationship Id="rId681" Type="http://schemas.openxmlformats.org/officeDocument/2006/relationships/control" Target="../activeX/activeX677.xml"/><Relationship Id="rId737" Type="http://schemas.openxmlformats.org/officeDocument/2006/relationships/control" Target="../activeX/activeX733.xml"/><Relationship Id="rId779" Type="http://schemas.openxmlformats.org/officeDocument/2006/relationships/control" Target="../activeX/activeX775.xml"/><Relationship Id="rId902" Type="http://schemas.openxmlformats.org/officeDocument/2006/relationships/control" Target="../activeX/activeX898.xml"/><Relationship Id="rId944" Type="http://schemas.openxmlformats.org/officeDocument/2006/relationships/control" Target="../activeX/activeX940.xml"/><Relationship Id="rId986" Type="http://schemas.openxmlformats.org/officeDocument/2006/relationships/control" Target="../activeX/activeX982.xml"/><Relationship Id="rId31" Type="http://schemas.openxmlformats.org/officeDocument/2006/relationships/control" Target="../activeX/activeX27.xml"/><Relationship Id="rId73" Type="http://schemas.openxmlformats.org/officeDocument/2006/relationships/control" Target="../activeX/activeX69.xml"/><Relationship Id="rId169" Type="http://schemas.openxmlformats.org/officeDocument/2006/relationships/control" Target="../activeX/activeX165.xml"/><Relationship Id="rId334" Type="http://schemas.openxmlformats.org/officeDocument/2006/relationships/control" Target="../activeX/activeX330.xml"/><Relationship Id="rId376" Type="http://schemas.openxmlformats.org/officeDocument/2006/relationships/control" Target="../activeX/activeX372.xml"/><Relationship Id="rId541" Type="http://schemas.openxmlformats.org/officeDocument/2006/relationships/control" Target="../activeX/activeX537.xml"/><Relationship Id="rId583" Type="http://schemas.openxmlformats.org/officeDocument/2006/relationships/control" Target="../activeX/activeX579.xml"/><Relationship Id="rId639" Type="http://schemas.openxmlformats.org/officeDocument/2006/relationships/control" Target="../activeX/activeX635.xml"/><Relationship Id="rId790" Type="http://schemas.openxmlformats.org/officeDocument/2006/relationships/control" Target="../activeX/activeX786.xml"/><Relationship Id="rId804" Type="http://schemas.openxmlformats.org/officeDocument/2006/relationships/control" Target="../activeX/activeX800.xml"/><Relationship Id="rId4" Type="http://schemas.openxmlformats.org/officeDocument/2006/relationships/control" Target="../activeX/activeX1.xml"/><Relationship Id="rId180" Type="http://schemas.openxmlformats.org/officeDocument/2006/relationships/control" Target="../activeX/activeX176.xml"/><Relationship Id="rId236" Type="http://schemas.openxmlformats.org/officeDocument/2006/relationships/control" Target="../activeX/activeX232.xml"/><Relationship Id="rId278" Type="http://schemas.openxmlformats.org/officeDocument/2006/relationships/control" Target="../activeX/activeX274.xml"/><Relationship Id="rId401" Type="http://schemas.openxmlformats.org/officeDocument/2006/relationships/control" Target="../activeX/activeX397.xml"/><Relationship Id="rId443" Type="http://schemas.openxmlformats.org/officeDocument/2006/relationships/control" Target="../activeX/activeX439.xml"/><Relationship Id="rId650" Type="http://schemas.openxmlformats.org/officeDocument/2006/relationships/control" Target="../activeX/activeX646.xml"/><Relationship Id="rId846" Type="http://schemas.openxmlformats.org/officeDocument/2006/relationships/control" Target="../activeX/activeX842.xml"/><Relationship Id="rId888" Type="http://schemas.openxmlformats.org/officeDocument/2006/relationships/control" Target="../activeX/activeX884.xml"/><Relationship Id="rId303" Type="http://schemas.openxmlformats.org/officeDocument/2006/relationships/control" Target="../activeX/activeX299.xml"/><Relationship Id="rId485" Type="http://schemas.openxmlformats.org/officeDocument/2006/relationships/control" Target="../activeX/activeX481.xml"/><Relationship Id="rId692" Type="http://schemas.openxmlformats.org/officeDocument/2006/relationships/control" Target="../activeX/activeX688.xml"/><Relationship Id="rId706" Type="http://schemas.openxmlformats.org/officeDocument/2006/relationships/control" Target="../activeX/activeX702.xml"/><Relationship Id="rId748" Type="http://schemas.openxmlformats.org/officeDocument/2006/relationships/control" Target="../activeX/activeX744.xml"/><Relationship Id="rId913" Type="http://schemas.openxmlformats.org/officeDocument/2006/relationships/control" Target="../activeX/activeX909.xml"/><Relationship Id="rId955" Type="http://schemas.openxmlformats.org/officeDocument/2006/relationships/control" Target="../activeX/activeX951.xml"/><Relationship Id="rId42" Type="http://schemas.openxmlformats.org/officeDocument/2006/relationships/control" Target="../activeX/activeX38.xml"/><Relationship Id="rId84" Type="http://schemas.openxmlformats.org/officeDocument/2006/relationships/control" Target="../activeX/activeX80.xml"/><Relationship Id="rId138" Type="http://schemas.openxmlformats.org/officeDocument/2006/relationships/control" Target="../activeX/activeX134.xml"/><Relationship Id="rId345" Type="http://schemas.openxmlformats.org/officeDocument/2006/relationships/control" Target="../activeX/activeX341.xml"/><Relationship Id="rId387" Type="http://schemas.openxmlformats.org/officeDocument/2006/relationships/control" Target="../activeX/activeX383.xml"/><Relationship Id="rId510" Type="http://schemas.openxmlformats.org/officeDocument/2006/relationships/control" Target="../activeX/activeX506.xml"/><Relationship Id="rId552" Type="http://schemas.openxmlformats.org/officeDocument/2006/relationships/control" Target="../activeX/activeX548.xml"/><Relationship Id="rId594" Type="http://schemas.openxmlformats.org/officeDocument/2006/relationships/control" Target="../activeX/activeX590.xml"/><Relationship Id="rId608" Type="http://schemas.openxmlformats.org/officeDocument/2006/relationships/control" Target="../activeX/activeX604.xml"/><Relationship Id="rId815" Type="http://schemas.openxmlformats.org/officeDocument/2006/relationships/control" Target="../activeX/activeX811.xml"/><Relationship Id="rId997" Type="http://schemas.openxmlformats.org/officeDocument/2006/relationships/control" Target="../activeX/activeX993.xml"/><Relationship Id="rId191" Type="http://schemas.openxmlformats.org/officeDocument/2006/relationships/control" Target="../activeX/activeX187.xml"/><Relationship Id="rId205" Type="http://schemas.openxmlformats.org/officeDocument/2006/relationships/control" Target="../activeX/activeX201.xml"/><Relationship Id="rId247" Type="http://schemas.openxmlformats.org/officeDocument/2006/relationships/control" Target="../activeX/activeX243.xml"/><Relationship Id="rId412" Type="http://schemas.openxmlformats.org/officeDocument/2006/relationships/control" Target="../activeX/activeX408.xml"/><Relationship Id="rId857" Type="http://schemas.openxmlformats.org/officeDocument/2006/relationships/control" Target="../activeX/activeX853.xml"/><Relationship Id="rId899" Type="http://schemas.openxmlformats.org/officeDocument/2006/relationships/control" Target="../activeX/activeX895.xml"/><Relationship Id="rId1000" Type="http://schemas.openxmlformats.org/officeDocument/2006/relationships/control" Target="../activeX/activeX996.xml"/><Relationship Id="rId107" Type="http://schemas.openxmlformats.org/officeDocument/2006/relationships/control" Target="../activeX/activeX103.xml"/><Relationship Id="rId289" Type="http://schemas.openxmlformats.org/officeDocument/2006/relationships/control" Target="../activeX/activeX285.xml"/><Relationship Id="rId454" Type="http://schemas.openxmlformats.org/officeDocument/2006/relationships/control" Target="../activeX/activeX450.xml"/><Relationship Id="rId496" Type="http://schemas.openxmlformats.org/officeDocument/2006/relationships/control" Target="../activeX/activeX492.xml"/><Relationship Id="rId661" Type="http://schemas.openxmlformats.org/officeDocument/2006/relationships/control" Target="../activeX/activeX657.xml"/><Relationship Id="rId717" Type="http://schemas.openxmlformats.org/officeDocument/2006/relationships/control" Target="../activeX/activeX713.xml"/><Relationship Id="rId759" Type="http://schemas.openxmlformats.org/officeDocument/2006/relationships/control" Target="../activeX/activeX755.xml"/><Relationship Id="rId924" Type="http://schemas.openxmlformats.org/officeDocument/2006/relationships/control" Target="../activeX/activeX920.xml"/><Relationship Id="rId966" Type="http://schemas.openxmlformats.org/officeDocument/2006/relationships/control" Target="../activeX/activeX962.xml"/><Relationship Id="rId11" Type="http://schemas.openxmlformats.org/officeDocument/2006/relationships/control" Target="../activeX/activeX7.xml"/><Relationship Id="rId53" Type="http://schemas.openxmlformats.org/officeDocument/2006/relationships/control" Target="../activeX/activeX49.xml"/><Relationship Id="rId149" Type="http://schemas.openxmlformats.org/officeDocument/2006/relationships/control" Target="../activeX/activeX145.xml"/><Relationship Id="rId314" Type="http://schemas.openxmlformats.org/officeDocument/2006/relationships/control" Target="../activeX/activeX310.xml"/><Relationship Id="rId356" Type="http://schemas.openxmlformats.org/officeDocument/2006/relationships/control" Target="../activeX/activeX352.xml"/><Relationship Id="rId398" Type="http://schemas.openxmlformats.org/officeDocument/2006/relationships/control" Target="../activeX/activeX394.xml"/><Relationship Id="rId521" Type="http://schemas.openxmlformats.org/officeDocument/2006/relationships/control" Target="../activeX/activeX517.xml"/><Relationship Id="rId563" Type="http://schemas.openxmlformats.org/officeDocument/2006/relationships/control" Target="../activeX/activeX559.xml"/><Relationship Id="rId619" Type="http://schemas.openxmlformats.org/officeDocument/2006/relationships/control" Target="../activeX/activeX615.xml"/><Relationship Id="rId770" Type="http://schemas.openxmlformats.org/officeDocument/2006/relationships/control" Target="../activeX/activeX766.xml"/><Relationship Id="rId95" Type="http://schemas.openxmlformats.org/officeDocument/2006/relationships/control" Target="../activeX/activeX91.xml"/><Relationship Id="rId160" Type="http://schemas.openxmlformats.org/officeDocument/2006/relationships/control" Target="../activeX/activeX156.xml"/><Relationship Id="rId216" Type="http://schemas.openxmlformats.org/officeDocument/2006/relationships/control" Target="../activeX/activeX212.xml"/><Relationship Id="rId423" Type="http://schemas.openxmlformats.org/officeDocument/2006/relationships/control" Target="../activeX/activeX419.xml"/><Relationship Id="rId826" Type="http://schemas.openxmlformats.org/officeDocument/2006/relationships/control" Target="../activeX/activeX822.xml"/><Relationship Id="rId868" Type="http://schemas.openxmlformats.org/officeDocument/2006/relationships/control" Target="../activeX/activeX864.xml"/><Relationship Id="rId1011" Type="http://schemas.openxmlformats.org/officeDocument/2006/relationships/control" Target="../activeX/activeX1007.xml"/><Relationship Id="rId258" Type="http://schemas.openxmlformats.org/officeDocument/2006/relationships/control" Target="../activeX/activeX254.xml"/><Relationship Id="rId465" Type="http://schemas.openxmlformats.org/officeDocument/2006/relationships/control" Target="../activeX/activeX461.xml"/><Relationship Id="rId630" Type="http://schemas.openxmlformats.org/officeDocument/2006/relationships/control" Target="../activeX/activeX626.xml"/><Relationship Id="rId672" Type="http://schemas.openxmlformats.org/officeDocument/2006/relationships/control" Target="../activeX/activeX668.xml"/><Relationship Id="rId728" Type="http://schemas.openxmlformats.org/officeDocument/2006/relationships/control" Target="../activeX/activeX724.xml"/><Relationship Id="rId935" Type="http://schemas.openxmlformats.org/officeDocument/2006/relationships/control" Target="../activeX/activeX931.xml"/><Relationship Id="rId22" Type="http://schemas.openxmlformats.org/officeDocument/2006/relationships/control" Target="../activeX/activeX18.xml"/><Relationship Id="rId64" Type="http://schemas.openxmlformats.org/officeDocument/2006/relationships/control" Target="../activeX/activeX60.xml"/><Relationship Id="rId118" Type="http://schemas.openxmlformats.org/officeDocument/2006/relationships/control" Target="../activeX/activeX114.xml"/><Relationship Id="rId325" Type="http://schemas.openxmlformats.org/officeDocument/2006/relationships/control" Target="../activeX/activeX321.xml"/><Relationship Id="rId367" Type="http://schemas.openxmlformats.org/officeDocument/2006/relationships/control" Target="../activeX/activeX363.xml"/><Relationship Id="rId532" Type="http://schemas.openxmlformats.org/officeDocument/2006/relationships/control" Target="../activeX/activeX528.xml"/><Relationship Id="rId574" Type="http://schemas.openxmlformats.org/officeDocument/2006/relationships/control" Target="../activeX/activeX570.xml"/><Relationship Id="rId977" Type="http://schemas.openxmlformats.org/officeDocument/2006/relationships/control" Target="../activeX/activeX973.xml"/><Relationship Id="rId171" Type="http://schemas.openxmlformats.org/officeDocument/2006/relationships/control" Target="../activeX/activeX167.xml"/><Relationship Id="rId227" Type="http://schemas.openxmlformats.org/officeDocument/2006/relationships/control" Target="../activeX/activeX223.xml"/><Relationship Id="rId781" Type="http://schemas.openxmlformats.org/officeDocument/2006/relationships/control" Target="../activeX/activeX777.xml"/><Relationship Id="rId837" Type="http://schemas.openxmlformats.org/officeDocument/2006/relationships/control" Target="../activeX/activeX833.xml"/><Relationship Id="rId879" Type="http://schemas.openxmlformats.org/officeDocument/2006/relationships/control" Target="../activeX/activeX875.xml"/><Relationship Id="rId269" Type="http://schemas.openxmlformats.org/officeDocument/2006/relationships/control" Target="../activeX/activeX265.xml"/><Relationship Id="rId434" Type="http://schemas.openxmlformats.org/officeDocument/2006/relationships/control" Target="../activeX/activeX430.xml"/><Relationship Id="rId476" Type="http://schemas.openxmlformats.org/officeDocument/2006/relationships/control" Target="../activeX/activeX472.xml"/><Relationship Id="rId641" Type="http://schemas.openxmlformats.org/officeDocument/2006/relationships/control" Target="../activeX/activeX637.xml"/><Relationship Id="rId683" Type="http://schemas.openxmlformats.org/officeDocument/2006/relationships/control" Target="../activeX/activeX679.xml"/><Relationship Id="rId739" Type="http://schemas.openxmlformats.org/officeDocument/2006/relationships/control" Target="../activeX/activeX735.xml"/><Relationship Id="rId890" Type="http://schemas.openxmlformats.org/officeDocument/2006/relationships/control" Target="../activeX/activeX886.xml"/><Relationship Id="rId904" Type="http://schemas.openxmlformats.org/officeDocument/2006/relationships/control" Target="../activeX/activeX900.xml"/><Relationship Id="rId33" Type="http://schemas.openxmlformats.org/officeDocument/2006/relationships/control" Target="../activeX/activeX29.xml"/><Relationship Id="rId129" Type="http://schemas.openxmlformats.org/officeDocument/2006/relationships/control" Target="../activeX/activeX125.xml"/><Relationship Id="rId280" Type="http://schemas.openxmlformats.org/officeDocument/2006/relationships/control" Target="../activeX/activeX276.xml"/><Relationship Id="rId336" Type="http://schemas.openxmlformats.org/officeDocument/2006/relationships/control" Target="../activeX/activeX332.xml"/><Relationship Id="rId501" Type="http://schemas.openxmlformats.org/officeDocument/2006/relationships/control" Target="../activeX/activeX497.xml"/><Relationship Id="rId543" Type="http://schemas.openxmlformats.org/officeDocument/2006/relationships/control" Target="../activeX/activeX539.xml"/><Relationship Id="rId946" Type="http://schemas.openxmlformats.org/officeDocument/2006/relationships/control" Target="../activeX/activeX942.xml"/><Relationship Id="rId988" Type="http://schemas.openxmlformats.org/officeDocument/2006/relationships/control" Target="../activeX/activeX984.xml"/><Relationship Id="rId75" Type="http://schemas.openxmlformats.org/officeDocument/2006/relationships/control" Target="../activeX/activeX71.xml"/><Relationship Id="rId140" Type="http://schemas.openxmlformats.org/officeDocument/2006/relationships/control" Target="../activeX/activeX136.xml"/><Relationship Id="rId182" Type="http://schemas.openxmlformats.org/officeDocument/2006/relationships/control" Target="../activeX/activeX178.xml"/><Relationship Id="rId378" Type="http://schemas.openxmlformats.org/officeDocument/2006/relationships/control" Target="../activeX/activeX374.xml"/><Relationship Id="rId403" Type="http://schemas.openxmlformats.org/officeDocument/2006/relationships/control" Target="../activeX/activeX399.xml"/><Relationship Id="rId585" Type="http://schemas.openxmlformats.org/officeDocument/2006/relationships/control" Target="../activeX/activeX581.xml"/><Relationship Id="rId750" Type="http://schemas.openxmlformats.org/officeDocument/2006/relationships/control" Target="../activeX/activeX746.xml"/><Relationship Id="rId792" Type="http://schemas.openxmlformats.org/officeDocument/2006/relationships/control" Target="../activeX/activeX788.xml"/><Relationship Id="rId806" Type="http://schemas.openxmlformats.org/officeDocument/2006/relationships/control" Target="../activeX/activeX802.xml"/><Relationship Id="rId848" Type="http://schemas.openxmlformats.org/officeDocument/2006/relationships/control" Target="../activeX/activeX844.xml"/><Relationship Id="rId6" Type="http://schemas.openxmlformats.org/officeDocument/2006/relationships/control" Target="../activeX/activeX2.xml"/><Relationship Id="rId238" Type="http://schemas.openxmlformats.org/officeDocument/2006/relationships/control" Target="../activeX/activeX234.xml"/><Relationship Id="rId445" Type="http://schemas.openxmlformats.org/officeDocument/2006/relationships/control" Target="../activeX/activeX441.xml"/><Relationship Id="rId487" Type="http://schemas.openxmlformats.org/officeDocument/2006/relationships/control" Target="../activeX/activeX483.xml"/><Relationship Id="rId610" Type="http://schemas.openxmlformats.org/officeDocument/2006/relationships/control" Target="../activeX/activeX606.xml"/><Relationship Id="rId652" Type="http://schemas.openxmlformats.org/officeDocument/2006/relationships/control" Target="../activeX/activeX648.xml"/><Relationship Id="rId694" Type="http://schemas.openxmlformats.org/officeDocument/2006/relationships/control" Target="../activeX/activeX690.xml"/><Relationship Id="rId708" Type="http://schemas.openxmlformats.org/officeDocument/2006/relationships/control" Target="../activeX/activeX704.xml"/><Relationship Id="rId915" Type="http://schemas.openxmlformats.org/officeDocument/2006/relationships/control" Target="../activeX/activeX911.xml"/><Relationship Id="rId291" Type="http://schemas.openxmlformats.org/officeDocument/2006/relationships/control" Target="../activeX/activeX287.xml"/><Relationship Id="rId305" Type="http://schemas.openxmlformats.org/officeDocument/2006/relationships/control" Target="../activeX/activeX301.xml"/><Relationship Id="rId347" Type="http://schemas.openxmlformats.org/officeDocument/2006/relationships/control" Target="../activeX/activeX343.xml"/><Relationship Id="rId512" Type="http://schemas.openxmlformats.org/officeDocument/2006/relationships/control" Target="../activeX/activeX508.xml"/><Relationship Id="rId957" Type="http://schemas.openxmlformats.org/officeDocument/2006/relationships/control" Target="../activeX/activeX953.xml"/><Relationship Id="rId999" Type="http://schemas.openxmlformats.org/officeDocument/2006/relationships/control" Target="../activeX/activeX995.xml"/><Relationship Id="rId44" Type="http://schemas.openxmlformats.org/officeDocument/2006/relationships/control" Target="../activeX/activeX40.xml"/><Relationship Id="rId86" Type="http://schemas.openxmlformats.org/officeDocument/2006/relationships/control" Target="../activeX/activeX82.xml"/><Relationship Id="rId151" Type="http://schemas.openxmlformats.org/officeDocument/2006/relationships/control" Target="../activeX/activeX147.xml"/><Relationship Id="rId389" Type="http://schemas.openxmlformats.org/officeDocument/2006/relationships/control" Target="../activeX/activeX385.xml"/><Relationship Id="rId554" Type="http://schemas.openxmlformats.org/officeDocument/2006/relationships/control" Target="../activeX/activeX550.xml"/><Relationship Id="rId596" Type="http://schemas.openxmlformats.org/officeDocument/2006/relationships/control" Target="../activeX/activeX592.xml"/><Relationship Id="rId761" Type="http://schemas.openxmlformats.org/officeDocument/2006/relationships/control" Target="../activeX/activeX757.xml"/><Relationship Id="rId817" Type="http://schemas.openxmlformats.org/officeDocument/2006/relationships/control" Target="../activeX/activeX813.xml"/><Relationship Id="rId859" Type="http://schemas.openxmlformats.org/officeDocument/2006/relationships/control" Target="../activeX/activeX855.xml"/><Relationship Id="rId1002" Type="http://schemas.openxmlformats.org/officeDocument/2006/relationships/control" Target="../activeX/activeX998.xml"/><Relationship Id="rId193" Type="http://schemas.openxmlformats.org/officeDocument/2006/relationships/control" Target="../activeX/activeX189.xml"/><Relationship Id="rId207" Type="http://schemas.openxmlformats.org/officeDocument/2006/relationships/control" Target="../activeX/activeX203.xml"/><Relationship Id="rId249" Type="http://schemas.openxmlformats.org/officeDocument/2006/relationships/control" Target="../activeX/activeX245.xml"/><Relationship Id="rId414" Type="http://schemas.openxmlformats.org/officeDocument/2006/relationships/control" Target="../activeX/activeX410.xml"/><Relationship Id="rId456" Type="http://schemas.openxmlformats.org/officeDocument/2006/relationships/control" Target="../activeX/activeX452.xml"/><Relationship Id="rId498" Type="http://schemas.openxmlformats.org/officeDocument/2006/relationships/control" Target="../activeX/activeX494.xml"/><Relationship Id="rId621" Type="http://schemas.openxmlformats.org/officeDocument/2006/relationships/control" Target="../activeX/activeX617.xml"/><Relationship Id="rId663" Type="http://schemas.openxmlformats.org/officeDocument/2006/relationships/control" Target="../activeX/activeX659.xml"/><Relationship Id="rId870" Type="http://schemas.openxmlformats.org/officeDocument/2006/relationships/control" Target="../activeX/activeX866.xml"/><Relationship Id="rId13" Type="http://schemas.openxmlformats.org/officeDocument/2006/relationships/control" Target="../activeX/activeX9.xml"/><Relationship Id="rId109" Type="http://schemas.openxmlformats.org/officeDocument/2006/relationships/control" Target="../activeX/activeX105.xml"/><Relationship Id="rId260" Type="http://schemas.openxmlformats.org/officeDocument/2006/relationships/control" Target="../activeX/activeX256.xml"/><Relationship Id="rId316" Type="http://schemas.openxmlformats.org/officeDocument/2006/relationships/control" Target="../activeX/activeX312.xml"/><Relationship Id="rId523" Type="http://schemas.openxmlformats.org/officeDocument/2006/relationships/control" Target="../activeX/activeX519.xml"/><Relationship Id="rId719" Type="http://schemas.openxmlformats.org/officeDocument/2006/relationships/control" Target="../activeX/activeX715.xml"/><Relationship Id="rId926" Type="http://schemas.openxmlformats.org/officeDocument/2006/relationships/control" Target="../activeX/activeX922.xml"/><Relationship Id="rId968" Type="http://schemas.openxmlformats.org/officeDocument/2006/relationships/control" Target="../activeX/activeX964.xml"/><Relationship Id="rId55" Type="http://schemas.openxmlformats.org/officeDocument/2006/relationships/control" Target="../activeX/activeX51.xml"/><Relationship Id="rId97" Type="http://schemas.openxmlformats.org/officeDocument/2006/relationships/control" Target="../activeX/activeX93.xml"/><Relationship Id="rId120" Type="http://schemas.openxmlformats.org/officeDocument/2006/relationships/control" Target="../activeX/activeX116.xml"/><Relationship Id="rId358" Type="http://schemas.openxmlformats.org/officeDocument/2006/relationships/control" Target="../activeX/activeX354.xml"/><Relationship Id="rId565" Type="http://schemas.openxmlformats.org/officeDocument/2006/relationships/control" Target="../activeX/activeX561.xml"/><Relationship Id="rId730" Type="http://schemas.openxmlformats.org/officeDocument/2006/relationships/control" Target="../activeX/activeX726.xml"/><Relationship Id="rId772" Type="http://schemas.openxmlformats.org/officeDocument/2006/relationships/control" Target="../activeX/activeX768.xml"/><Relationship Id="rId828" Type="http://schemas.openxmlformats.org/officeDocument/2006/relationships/control" Target="../activeX/activeX824.xml"/><Relationship Id="rId1013" Type="http://schemas.openxmlformats.org/officeDocument/2006/relationships/control" Target="../activeX/activeX1009.xml"/><Relationship Id="rId162" Type="http://schemas.openxmlformats.org/officeDocument/2006/relationships/control" Target="../activeX/activeX158.xml"/><Relationship Id="rId218" Type="http://schemas.openxmlformats.org/officeDocument/2006/relationships/control" Target="../activeX/activeX214.xml"/><Relationship Id="rId425" Type="http://schemas.openxmlformats.org/officeDocument/2006/relationships/control" Target="../activeX/activeX421.xml"/><Relationship Id="rId467" Type="http://schemas.openxmlformats.org/officeDocument/2006/relationships/control" Target="../activeX/activeX463.xml"/><Relationship Id="rId632" Type="http://schemas.openxmlformats.org/officeDocument/2006/relationships/control" Target="../activeX/activeX628.xml"/><Relationship Id="rId271" Type="http://schemas.openxmlformats.org/officeDocument/2006/relationships/control" Target="../activeX/activeX267.xml"/><Relationship Id="rId674" Type="http://schemas.openxmlformats.org/officeDocument/2006/relationships/control" Target="../activeX/activeX670.xml"/><Relationship Id="rId881" Type="http://schemas.openxmlformats.org/officeDocument/2006/relationships/control" Target="../activeX/activeX877.xml"/><Relationship Id="rId937" Type="http://schemas.openxmlformats.org/officeDocument/2006/relationships/control" Target="../activeX/activeX933.xml"/><Relationship Id="rId979" Type="http://schemas.openxmlformats.org/officeDocument/2006/relationships/control" Target="../activeX/activeX975.xml"/><Relationship Id="rId24" Type="http://schemas.openxmlformats.org/officeDocument/2006/relationships/control" Target="../activeX/activeX20.xml"/><Relationship Id="rId66" Type="http://schemas.openxmlformats.org/officeDocument/2006/relationships/control" Target="../activeX/activeX62.xml"/><Relationship Id="rId131" Type="http://schemas.openxmlformats.org/officeDocument/2006/relationships/control" Target="../activeX/activeX127.xml"/><Relationship Id="rId327" Type="http://schemas.openxmlformats.org/officeDocument/2006/relationships/control" Target="../activeX/activeX323.xml"/><Relationship Id="rId369" Type="http://schemas.openxmlformats.org/officeDocument/2006/relationships/control" Target="../activeX/activeX365.xml"/><Relationship Id="rId534" Type="http://schemas.openxmlformats.org/officeDocument/2006/relationships/control" Target="../activeX/activeX530.xml"/><Relationship Id="rId576" Type="http://schemas.openxmlformats.org/officeDocument/2006/relationships/control" Target="../activeX/activeX572.xml"/><Relationship Id="rId741" Type="http://schemas.openxmlformats.org/officeDocument/2006/relationships/control" Target="../activeX/activeX737.xml"/><Relationship Id="rId783" Type="http://schemas.openxmlformats.org/officeDocument/2006/relationships/control" Target="../activeX/activeX779.xml"/><Relationship Id="rId839" Type="http://schemas.openxmlformats.org/officeDocument/2006/relationships/control" Target="../activeX/activeX835.xml"/><Relationship Id="rId990" Type="http://schemas.openxmlformats.org/officeDocument/2006/relationships/control" Target="../activeX/activeX986.xml"/><Relationship Id="rId173" Type="http://schemas.openxmlformats.org/officeDocument/2006/relationships/control" Target="../activeX/activeX169.xml"/><Relationship Id="rId229" Type="http://schemas.openxmlformats.org/officeDocument/2006/relationships/control" Target="../activeX/activeX225.xml"/><Relationship Id="rId380" Type="http://schemas.openxmlformats.org/officeDocument/2006/relationships/control" Target="../activeX/activeX376.xml"/><Relationship Id="rId436" Type="http://schemas.openxmlformats.org/officeDocument/2006/relationships/control" Target="../activeX/activeX432.xml"/><Relationship Id="rId601" Type="http://schemas.openxmlformats.org/officeDocument/2006/relationships/control" Target="../activeX/activeX597.xml"/><Relationship Id="rId643" Type="http://schemas.openxmlformats.org/officeDocument/2006/relationships/control" Target="../activeX/activeX639.xml"/><Relationship Id="rId240" Type="http://schemas.openxmlformats.org/officeDocument/2006/relationships/control" Target="../activeX/activeX236.xml"/><Relationship Id="rId478" Type="http://schemas.openxmlformats.org/officeDocument/2006/relationships/control" Target="../activeX/activeX474.xml"/><Relationship Id="rId685" Type="http://schemas.openxmlformats.org/officeDocument/2006/relationships/control" Target="../activeX/activeX681.xml"/><Relationship Id="rId850" Type="http://schemas.openxmlformats.org/officeDocument/2006/relationships/control" Target="../activeX/activeX846.xml"/><Relationship Id="rId892" Type="http://schemas.openxmlformats.org/officeDocument/2006/relationships/control" Target="../activeX/activeX888.xml"/><Relationship Id="rId906" Type="http://schemas.openxmlformats.org/officeDocument/2006/relationships/control" Target="../activeX/activeX902.xml"/><Relationship Id="rId948" Type="http://schemas.openxmlformats.org/officeDocument/2006/relationships/control" Target="../activeX/activeX944.xml"/><Relationship Id="rId35" Type="http://schemas.openxmlformats.org/officeDocument/2006/relationships/control" Target="../activeX/activeX31.xml"/><Relationship Id="rId77" Type="http://schemas.openxmlformats.org/officeDocument/2006/relationships/control" Target="../activeX/activeX73.xml"/><Relationship Id="rId100" Type="http://schemas.openxmlformats.org/officeDocument/2006/relationships/control" Target="../activeX/activeX96.xml"/><Relationship Id="rId282" Type="http://schemas.openxmlformats.org/officeDocument/2006/relationships/control" Target="../activeX/activeX278.xml"/><Relationship Id="rId338" Type="http://schemas.openxmlformats.org/officeDocument/2006/relationships/control" Target="../activeX/activeX334.xml"/><Relationship Id="rId503" Type="http://schemas.openxmlformats.org/officeDocument/2006/relationships/control" Target="../activeX/activeX499.xml"/><Relationship Id="rId545" Type="http://schemas.openxmlformats.org/officeDocument/2006/relationships/control" Target="../activeX/activeX541.xml"/><Relationship Id="rId587" Type="http://schemas.openxmlformats.org/officeDocument/2006/relationships/control" Target="../activeX/activeX583.xml"/><Relationship Id="rId710" Type="http://schemas.openxmlformats.org/officeDocument/2006/relationships/control" Target="../activeX/activeX706.xml"/><Relationship Id="rId752" Type="http://schemas.openxmlformats.org/officeDocument/2006/relationships/control" Target="../activeX/activeX748.xml"/><Relationship Id="rId808" Type="http://schemas.openxmlformats.org/officeDocument/2006/relationships/control" Target="../activeX/activeX804.xml"/><Relationship Id="rId8" Type="http://schemas.openxmlformats.org/officeDocument/2006/relationships/control" Target="../activeX/activeX4.xml"/><Relationship Id="rId142" Type="http://schemas.openxmlformats.org/officeDocument/2006/relationships/control" Target="../activeX/activeX138.xml"/><Relationship Id="rId184" Type="http://schemas.openxmlformats.org/officeDocument/2006/relationships/control" Target="../activeX/activeX180.xml"/><Relationship Id="rId391" Type="http://schemas.openxmlformats.org/officeDocument/2006/relationships/control" Target="../activeX/activeX387.xml"/><Relationship Id="rId405" Type="http://schemas.openxmlformats.org/officeDocument/2006/relationships/control" Target="../activeX/activeX401.xml"/><Relationship Id="rId447" Type="http://schemas.openxmlformats.org/officeDocument/2006/relationships/control" Target="../activeX/activeX443.xml"/><Relationship Id="rId612" Type="http://schemas.openxmlformats.org/officeDocument/2006/relationships/control" Target="../activeX/activeX608.xml"/><Relationship Id="rId794" Type="http://schemas.openxmlformats.org/officeDocument/2006/relationships/control" Target="../activeX/activeX790.xml"/><Relationship Id="rId251" Type="http://schemas.openxmlformats.org/officeDocument/2006/relationships/control" Target="../activeX/activeX247.xml"/><Relationship Id="rId489" Type="http://schemas.openxmlformats.org/officeDocument/2006/relationships/control" Target="../activeX/activeX485.xml"/><Relationship Id="rId654" Type="http://schemas.openxmlformats.org/officeDocument/2006/relationships/control" Target="../activeX/activeX650.xml"/><Relationship Id="rId696" Type="http://schemas.openxmlformats.org/officeDocument/2006/relationships/control" Target="../activeX/activeX692.xml"/><Relationship Id="rId861" Type="http://schemas.openxmlformats.org/officeDocument/2006/relationships/control" Target="../activeX/activeX857.xml"/><Relationship Id="rId917" Type="http://schemas.openxmlformats.org/officeDocument/2006/relationships/control" Target="../activeX/activeX913.xml"/><Relationship Id="rId959" Type="http://schemas.openxmlformats.org/officeDocument/2006/relationships/control" Target="../activeX/activeX955.xml"/><Relationship Id="rId46" Type="http://schemas.openxmlformats.org/officeDocument/2006/relationships/control" Target="../activeX/activeX42.xml"/><Relationship Id="rId293" Type="http://schemas.openxmlformats.org/officeDocument/2006/relationships/control" Target="../activeX/activeX289.xml"/><Relationship Id="rId307" Type="http://schemas.openxmlformats.org/officeDocument/2006/relationships/control" Target="../activeX/activeX303.xml"/><Relationship Id="rId349" Type="http://schemas.openxmlformats.org/officeDocument/2006/relationships/control" Target="../activeX/activeX345.xml"/><Relationship Id="rId514" Type="http://schemas.openxmlformats.org/officeDocument/2006/relationships/control" Target="../activeX/activeX510.xml"/><Relationship Id="rId556" Type="http://schemas.openxmlformats.org/officeDocument/2006/relationships/control" Target="../activeX/activeX552.xml"/><Relationship Id="rId721" Type="http://schemas.openxmlformats.org/officeDocument/2006/relationships/control" Target="../activeX/activeX717.xml"/><Relationship Id="rId763" Type="http://schemas.openxmlformats.org/officeDocument/2006/relationships/control" Target="../activeX/activeX759.xml"/><Relationship Id="rId88" Type="http://schemas.openxmlformats.org/officeDocument/2006/relationships/control" Target="../activeX/activeX84.xml"/><Relationship Id="rId111" Type="http://schemas.openxmlformats.org/officeDocument/2006/relationships/control" Target="../activeX/activeX107.xml"/><Relationship Id="rId153" Type="http://schemas.openxmlformats.org/officeDocument/2006/relationships/control" Target="../activeX/activeX149.xml"/><Relationship Id="rId195" Type="http://schemas.openxmlformats.org/officeDocument/2006/relationships/control" Target="../activeX/activeX191.xml"/><Relationship Id="rId209" Type="http://schemas.openxmlformats.org/officeDocument/2006/relationships/control" Target="../activeX/activeX205.xml"/><Relationship Id="rId360" Type="http://schemas.openxmlformats.org/officeDocument/2006/relationships/control" Target="../activeX/activeX356.xml"/><Relationship Id="rId416" Type="http://schemas.openxmlformats.org/officeDocument/2006/relationships/control" Target="../activeX/activeX412.xml"/><Relationship Id="rId598" Type="http://schemas.openxmlformats.org/officeDocument/2006/relationships/control" Target="../activeX/activeX594.xml"/><Relationship Id="rId819" Type="http://schemas.openxmlformats.org/officeDocument/2006/relationships/control" Target="../activeX/activeX815.xml"/><Relationship Id="rId970" Type="http://schemas.openxmlformats.org/officeDocument/2006/relationships/control" Target="../activeX/activeX966.xml"/><Relationship Id="rId1004" Type="http://schemas.openxmlformats.org/officeDocument/2006/relationships/control" Target="../activeX/activeX1000.xml"/><Relationship Id="rId220" Type="http://schemas.openxmlformats.org/officeDocument/2006/relationships/control" Target="../activeX/activeX216.xml"/><Relationship Id="rId458" Type="http://schemas.openxmlformats.org/officeDocument/2006/relationships/control" Target="../activeX/activeX454.xml"/><Relationship Id="rId623" Type="http://schemas.openxmlformats.org/officeDocument/2006/relationships/control" Target="../activeX/activeX619.xml"/><Relationship Id="rId665" Type="http://schemas.openxmlformats.org/officeDocument/2006/relationships/control" Target="../activeX/activeX661.xml"/><Relationship Id="rId830" Type="http://schemas.openxmlformats.org/officeDocument/2006/relationships/control" Target="../activeX/activeX826.xml"/><Relationship Id="rId872" Type="http://schemas.openxmlformats.org/officeDocument/2006/relationships/control" Target="../activeX/activeX868.xml"/><Relationship Id="rId928" Type="http://schemas.openxmlformats.org/officeDocument/2006/relationships/control" Target="../activeX/activeX924.xml"/><Relationship Id="rId15" Type="http://schemas.openxmlformats.org/officeDocument/2006/relationships/control" Target="../activeX/activeX11.xml"/><Relationship Id="rId57" Type="http://schemas.openxmlformats.org/officeDocument/2006/relationships/control" Target="../activeX/activeX53.xml"/><Relationship Id="rId262" Type="http://schemas.openxmlformats.org/officeDocument/2006/relationships/control" Target="../activeX/activeX258.xml"/><Relationship Id="rId318" Type="http://schemas.openxmlformats.org/officeDocument/2006/relationships/control" Target="../activeX/activeX314.xml"/><Relationship Id="rId525" Type="http://schemas.openxmlformats.org/officeDocument/2006/relationships/control" Target="../activeX/activeX521.xml"/><Relationship Id="rId567" Type="http://schemas.openxmlformats.org/officeDocument/2006/relationships/control" Target="../activeX/activeX563.xml"/><Relationship Id="rId732" Type="http://schemas.openxmlformats.org/officeDocument/2006/relationships/control" Target="../activeX/activeX728.xml"/><Relationship Id="rId99" Type="http://schemas.openxmlformats.org/officeDocument/2006/relationships/control" Target="../activeX/activeX95.xml"/><Relationship Id="rId122" Type="http://schemas.openxmlformats.org/officeDocument/2006/relationships/control" Target="../activeX/activeX118.xml"/><Relationship Id="rId164" Type="http://schemas.openxmlformats.org/officeDocument/2006/relationships/control" Target="../activeX/activeX160.xml"/><Relationship Id="rId371" Type="http://schemas.openxmlformats.org/officeDocument/2006/relationships/control" Target="../activeX/activeX367.xml"/><Relationship Id="rId774" Type="http://schemas.openxmlformats.org/officeDocument/2006/relationships/control" Target="../activeX/activeX770.xml"/><Relationship Id="rId981" Type="http://schemas.openxmlformats.org/officeDocument/2006/relationships/control" Target="../activeX/activeX977.xml"/><Relationship Id="rId1015" Type="http://schemas.openxmlformats.org/officeDocument/2006/relationships/control" Target="../activeX/activeX1011.xml"/><Relationship Id="rId427" Type="http://schemas.openxmlformats.org/officeDocument/2006/relationships/control" Target="../activeX/activeX423.xml"/><Relationship Id="rId469" Type="http://schemas.openxmlformats.org/officeDocument/2006/relationships/control" Target="../activeX/activeX465.xml"/><Relationship Id="rId634" Type="http://schemas.openxmlformats.org/officeDocument/2006/relationships/control" Target="../activeX/activeX630.xml"/><Relationship Id="rId676" Type="http://schemas.openxmlformats.org/officeDocument/2006/relationships/control" Target="../activeX/activeX672.xml"/><Relationship Id="rId841" Type="http://schemas.openxmlformats.org/officeDocument/2006/relationships/control" Target="../activeX/activeX837.xml"/><Relationship Id="rId883" Type="http://schemas.openxmlformats.org/officeDocument/2006/relationships/control" Target="../activeX/activeX879.xml"/><Relationship Id="rId26" Type="http://schemas.openxmlformats.org/officeDocument/2006/relationships/control" Target="../activeX/activeX22.xml"/><Relationship Id="rId231" Type="http://schemas.openxmlformats.org/officeDocument/2006/relationships/control" Target="../activeX/activeX227.xml"/><Relationship Id="rId273" Type="http://schemas.openxmlformats.org/officeDocument/2006/relationships/control" Target="../activeX/activeX269.xml"/><Relationship Id="rId329" Type="http://schemas.openxmlformats.org/officeDocument/2006/relationships/control" Target="../activeX/activeX325.xml"/><Relationship Id="rId480" Type="http://schemas.openxmlformats.org/officeDocument/2006/relationships/control" Target="../activeX/activeX476.xml"/><Relationship Id="rId536" Type="http://schemas.openxmlformats.org/officeDocument/2006/relationships/control" Target="../activeX/activeX532.xml"/><Relationship Id="rId701" Type="http://schemas.openxmlformats.org/officeDocument/2006/relationships/control" Target="../activeX/activeX697.xml"/><Relationship Id="rId939" Type="http://schemas.openxmlformats.org/officeDocument/2006/relationships/control" Target="../activeX/activeX935.xml"/><Relationship Id="rId68" Type="http://schemas.openxmlformats.org/officeDocument/2006/relationships/control" Target="../activeX/activeX64.xml"/><Relationship Id="rId133" Type="http://schemas.openxmlformats.org/officeDocument/2006/relationships/control" Target="../activeX/activeX129.xml"/><Relationship Id="rId175" Type="http://schemas.openxmlformats.org/officeDocument/2006/relationships/control" Target="../activeX/activeX171.xml"/><Relationship Id="rId340" Type="http://schemas.openxmlformats.org/officeDocument/2006/relationships/control" Target="../activeX/activeX336.xml"/><Relationship Id="rId578" Type="http://schemas.openxmlformats.org/officeDocument/2006/relationships/control" Target="../activeX/activeX574.xml"/><Relationship Id="rId743" Type="http://schemas.openxmlformats.org/officeDocument/2006/relationships/control" Target="../activeX/activeX739.xml"/><Relationship Id="rId785" Type="http://schemas.openxmlformats.org/officeDocument/2006/relationships/control" Target="../activeX/activeX781.xml"/><Relationship Id="rId950" Type="http://schemas.openxmlformats.org/officeDocument/2006/relationships/control" Target="../activeX/activeX946.xml"/><Relationship Id="rId992" Type="http://schemas.openxmlformats.org/officeDocument/2006/relationships/control" Target="../activeX/activeX988.xml"/><Relationship Id="rId200" Type="http://schemas.openxmlformats.org/officeDocument/2006/relationships/control" Target="../activeX/activeX196.xml"/><Relationship Id="rId382" Type="http://schemas.openxmlformats.org/officeDocument/2006/relationships/control" Target="../activeX/activeX378.xml"/><Relationship Id="rId438" Type="http://schemas.openxmlformats.org/officeDocument/2006/relationships/control" Target="../activeX/activeX434.xml"/><Relationship Id="rId603" Type="http://schemas.openxmlformats.org/officeDocument/2006/relationships/control" Target="../activeX/activeX599.xml"/><Relationship Id="rId645" Type="http://schemas.openxmlformats.org/officeDocument/2006/relationships/control" Target="../activeX/activeX641.xml"/><Relationship Id="rId687" Type="http://schemas.openxmlformats.org/officeDocument/2006/relationships/control" Target="../activeX/activeX683.xml"/><Relationship Id="rId810" Type="http://schemas.openxmlformats.org/officeDocument/2006/relationships/control" Target="../activeX/activeX806.xml"/><Relationship Id="rId852" Type="http://schemas.openxmlformats.org/officeDocument/2006/relationships/control" Target="../activeX/activeX848.xml"/><Relationship Id="rId908" Type="http://schemas.openxmlformats.org/officeDocument/2006/relationships/control" Target="../activeX/activeX904.xml"/><Relationship Id="rId242" Type="http://schemas.openxmlformats.org/officeDocument/2006/relationships/control" Target="../activeX/activeX238.xml"/><Relationship Id="rId284" Type="http://schemas.openxmlformats.org/officeDocument/2006/relationships/control" Target="../activeX/activeX280.xml"/><Relationship Id="rId491" Type="http://schemas.openxmlformats.org/officeDocument/2006/relationships/control" Target="../activeX/activeX487.xml"/><Relationship Id="rId505" Type="http://schemas.openxmlformats.org/officeDocument/2006/relationships/control" Target="../activeX/activeX501.xml"/><Relationship Id="rId712" Type="http://schemas.openxmlformats.org/officeDocument/2006/relationships/control" Target="../activeX/activeX708.xml"/><Relationship Id="rId894" Type="http://schemas.openxmlformats.org/officeDocument/2006/relationships/control" Target="../activeX/activeX890.xml"/><Relationship Id="rId37" Type="http://schemas.openxmlformats.org/officeDocument/2006/relationships/control" Target="../activeX/activeX33.xml"/><Relationship Id="rId79" Type="http://schemas.openxmlformats.org/officeDocument/2006/relationships/control" Target="../activeX/activeX75.xml"/><Relationship Id="rId102" Type="http://schemas.openxmlformats.org/officeDocument/2006/relationships/control" Target="../activeX/activeX98.xml"/><Relationship Id="rId144" Type="http://schemas.openxmlformats.org/officeDocument/2006/relationships/control" Target="../activeX/activeX140.xml"/><Relationship Id="rId547" Type="http://schemas.openxmlformats.org/officeDocument/2006/relationships/control" Target="../activeX/activeX543.xml"/><Relationship Id="rId589" Type="http://schemas.openxmlformats.org/officeDocument/2006/relationships/control" Target="../activeX/activeX585.xml"/><Relationship Id="rId754" Type="http://schemas.openxmlformats.org/officeDocument/2006/relationships/control" Target="../activeX/activeX750.xml"/><Relationship Id="rId796" Type="http://schemas.openxmlformats.org/officeDocument/2006/relationships/control" Target="../activeX/activeX792.xml"/><Relationship Id="rId961" Type="http://schemas.openxmlformats.org/officeDocument/2006/relationships/control" Target="../activeX/activeX957.xml"/><Relationship Id="rId90" Type="http://schemas.openxmlformats.org/officeDocument/2006/relationships/control" Target="../activeX/activeX86.xml"/><Relationship Id="rId186" Type="http://schemas.openxmlformats.org/officeDocument/2006/relationships/control" Target="../activeX/activeX182.xml"/><Relationship Id="rId351" Type="http://schemas.openxmlformats.org/officeDocument/2006/relationships/control" Target="../activeX/activeX347.xml"/><Relationship Id="rId393" Type="http://schemas.openxmlformats.org/officeDocument/2006/relationships/control" Target="../activeX/activeX389.xml"/><Relationship Id="rId407" Type="http://schemas.openxmlformats.org/officeDocument/2006/relationships/control" Target="../activeX/activeX403.xml"/><Relationship Id="rId449" Type="http://schemas.openxmlformats.org/officeDocument/2006/relationships/control" Target="../activeX/activeX445.xml"/><Relationship Id="rId614" Type="http://schemas.openxmlformats.org/officeDocument/2006/relationships/control" Target="../activeX/activeX610.xml"/><Relationship Id="rId656" Type="http://schemas.openxmlformats.org/officeDocument/2006/relationships/control" Target="../activeX/activeX652.xml"/><Relationship Id="rId821" Type="http://schemas.openxmlformats.org/officeDocument/2006/relationships/control" Target="../activeX/activeX817.xml"/><Relationship Id="rId863" Type="http://schemas.openxmlformats.org/officeDocument/2006/relationships/control" Target="../activeX/activeX859.xml"/><Relationship Id="rId211" Type="http://schemas.openxmlformats.org/officeDocument/2006/relationships/control" Target="../activeX/activeX207.xml"/><Relationship Id="rId253" Type="http://schemas.openxmlformats.org/officeDocument/2006/relationships/control" Target="../activeX/activeX249.xml"/><Relationship Id="rId295" Type="http://schemas.openxmlformats.org/officeDocument/2006/relationships/control" Target="../activeX/activeX291.xml"/><Relationship Id="rId309" Type="http://schemas.openxmlformats.org/officeDocument/2006/relationships/control" Target="../activeX/activeX305.xml"/><Relationship Id="rId460" Type="http://schemas.openxmlformats.org/officeDocument/2006/relationships/control" Target="../activeX/activeX456.xml"/><Relationship Id="rId516" Type="http://schemas.openxmlformats.org/officeDocument/2006/relationships/control" Target="../activeX/activeX512.xml"/><Relationship Id="rId698" Type="http://schemas.openxmlformats.org/officeDocument/2006/relationships/control" Target="../activeX/activeX694.xml"/><Relationship Id="rId919" Type="http://schemas.openxmlformats.org/officeDocument/2006/relationships/control" Target="../activeX/activeX915.xml"/><Relationship Id="rId48" Type="http://schemas.openxmlformats.org/officeDocument/2006/relationships/control" Target="../activeX/activeX44.xml"/><Relationship Id="rId113" Type="http://schemas.openxmlformats.org/officeDocument/2006/relationships/control" Target="../activeX/activeX109.xml"/><Relationship Id="rId320" Type="http://schemas.openxmlformats.org/officeDocument/2006/relationships/control" Target="../activeX/activeX316.xml"/><Relationship Id="rId558" Type="http://schemas.openxmlformats.org/officeDocument/2006/relationships/control" Target="../activeX/activeX554.xml"/><Relationship Id="rId723" Type="http://schemas.openxmlformats.org/officeDocument/2006/relationships/control" Target="../activeX/activeX719.xml"/><Relationship Id="rId765" Type="http://schemas.openxmlformats.org/officeDocument/2006/relationships/control" Target="../activeX/activeX761.xml"/><Relationship Id="rId930" Type="http://schemas.openxmlformats.org/officeDocument/2006/relationships/control" Target="../activeX/activeX926.xml"/><Relationship Id="rId972" Type="http://schemas.openxmlformats.org/officeDocument/2006/relationships/control" Target="../activeX/activeX968.xml"/><Relationship Id="rId1006" Type="http://schemas.openxmlformats.org/officeDocument/2006/relationships/control" Target="../activeX/activeX1002.xml"/><Relationship Id="rId155" Type="http://schemas.openxmlformats.org/officeDocument/2006/relationships/control" Target="../activeX/activeX151.xml"/><Relationship Id="rId197" Type="http://schemas.openxmlformats.org/officeDocument/2006/relationships/control" Target="../activeX/activeX193.xml"/><Relationship Id="rId362" Type="http://schemas.openxmlformats.org/officeDocument/2006/relationships/control" Target="../activeX/activeX358.xml"/><Relationship Id="rId418" Type="http://schemas.openxmlformats.org/officeDocument/2006/relationships/control" Target="../activeX/activeX414.xml"/><Relationship Id="rId625" Type="http://schemas.openxmlformats.org/officeDocument/2006/relationships/control" Target="../activeX/activeX621.xml"/><Relationship Id="rId832" Type="http://schemas.openxmlformats.org/officeDocument/2006/relationships/control" Target="../activeX/activeX828.xml"/><Relationship Id="rId222" Type="http://schemas.openxmlformats.org/officeDocument/2006/relationships/control" Target="../activeX/activeX218.xml"/><Relationship Id="rId264" Type="http://schemas.openxmlformats.org/officeDocument/2006/relationships/control" Target="../activeX/activeX260.xml"/><Relationship Id="rId471" Type="http://schemas.openxmlformats.org/officeDocument/2006/relationships/control" Target="../activeX/activeX467.xml"/><Relationship Id="rId667" Type="http://schemas.openxmlformats.org/officeDocument/2006/relationships/control" Target="../activeX/activeX663.xml"/><Relationship Id="rId874" Type="http://schemas.openxmlformats.org/officeDocument/2006/relationships/control" Target="../activeX/activeX870.xml"/><Relationship Id="rId17" Type="http://schemas.openxmlformats.org/officeDocument/2006/relationships/control" Target="../activeX/activeX13.xml"/><Relationship Id="rId59" Type="http://schemas.openxmlformats.org/officeDocument/2006/relationships/control" Target="../activeX/activeX55.xml"/><Relationship Id="rId124" Type="http://schemas.openxmlformats.org/officeDocument/2006/relationships/control" Target="../activeX/activeX120.xml"/><Relationship Id="rId527" Type="http://schemas.openxmlformats.org/officeDocument/2006/relationships/control" Target="../activeX/activeX523.xml"/><Relationship Id="rId569" Type="http://schemas.openxmlformats.org/officeDocument/2006/relationships/control" Target="../activeX/activeX565.xml"/><Relationship Id="rId734" Type="http://schemas.openxmlformats.org/officeDocument/2006/relationships/control" Target="../activeX/activeX730.xml"/><Relationship Id="rId776" Type="http://schemas.openxmlformats.org/officeDocument/2006/relationships/control" Target="../activeX/activeX772.xml"/><Relationship Id="rId941" Type="http://schemas.openxmlformats.org/officeDocument/2006/relationships/control" Target="../activeX/activeX937.xml"/><Relationship Id="rId983" Type="http://schemas.openxmlformats.org/officeDocument/2006/relationships/control" Target="../activeX/activeX979.xml"/><Relationship Id="rId70" Type="http://schemas.openxmlformats.org/officeDocument/2006/relationships/control" Target="../activeX/activeX66.xml"/><Relationship Id="rId166" Type="http://schemas.openxmlformats.org/officeDocument/2006/relationships/control" Target="../activeX/activeX162.xml"/><Relationship Id="rId331" Type="http://schemas.openxmlformats.org/officeDocument/2006/relationships/control" Target="../activeX/activeX327.xml"/><Relationship Id="rId373" Type="http://schemas.openxmlformats.org/officeDocument/2006/relationships/control" Target="../activeX/activeX369.xml"/><Relationship Id="rId429" Type="http://schemas.openxmlformats.org/officeDocument/2006/relationships/control" Target="../activeX/activeX425.xml"/><Relationship Id="rId580" Type="http://schemas.openxmlformats.org/officeDocument/2006/relationships/control" Target="../activeX/activeX576.xml"/><Relationship Id="rId636" Type="http://schemas.openxmlformats.org/officeDocument/2006/relationships/control" Target="../activeX/activeX632.xml"/><Relationship Id="rId801" Type="http://schemas.openxmlformats.org/officeDocument/2006/relationships/control" Target="../activeX/activeX797.xml"/><Relationship Id="rId1017" Type="http://schemas.openxmlformats.org/officeDocument/2006/relationships/control" Target="../activeX/activeX1013.xml"/><Relationship Id="rId1" Type="http://schemas.openxmlformats.org/officeDocument/2006/relationships/printerSettings" Target="../printerSettings/printerSettings1.bin"/><Relationship Id="rId233" Type="http://schemas.openxmlformats.org/officeDocument/2006/relationships/control" Target="../activeX/activeX229.xml"/><Relationship Id="rId440" Type="http://schemas.openxmlformats.org/officeDocument/2006/relationships/control" Target="../activeX/activeX436.xml"/><Relationship Id="rId678" Type="http://schemas.openxmlformats.org/officeDocument/2006/relationships/control" Target="../activeX/activeX674.xml"/><Relationship Id="rId843" Type="http://schemas.openxmlformats.org/officeDocument/2006/relationships/control" Target="../activeX/activeX839.xml"/><Relationship Id="rId885" Type="http://schemas.openxmlformats.org/officeDocument/2006/relationships/control" Target="../activeX/activeX881.xml"/><Relationship Id="rId28" Type="http://schemas.openxmlformats.org/officeDocument/2006/relationships/control" Target="../activeX/activeX24.xml"/><Relationship Id="rId275" Type="http://schemas.openxmlformats.org/officeDocument/2006/relationships/control" Target="../activeX/activeX271.xml"/><Relationship Id="rId300" Type="http://schemas.openxmlformats.org/officeDocument/2006/relationships/control" Target="../activeX/activeX296.xml"/><Relationship Id="rId482" Type="http://schemas.openxmlformats.org/officeDocument/2006/relationships/control" Target="../activeX/activeX478.xml"/><Relationship Id="rId538" Type="http://schemas.openxmlformats.org/officeDocument/2006/relationships/control" Target="../activeX/activeX534.xml"/><Relationship Id="rId703" Type="http://schemas.openxmlformats.org/officeDocument/2006/relationships/control" Target="../activeX/activeX699.xml"/><Relationship Id="rId745" Type="http://schemas.openxmlformats.org/officeDocument/2006/relationships/control" Target="../activeX/activeX741.xml"/><Relationship Id="rId910" Type="http://schemas.openxmlformats.org/officeDocument/2006/relationships/control" Target="../activeX/activeX906.xml"/><Relationship Id="rId952" Type="http://schemas.openxmlformats.org/officeDocument/2006/relationships/control" Target="../activeX/activeX948.xml"/><Relationship Id="rId81" Type="http://schemas.openxmlformats.org/officeDocument/2006/relationships/control" Target="../activeX/activeX77.xml"/><Relationship Id="rId135" Type="http://schemas.openxmlformats.org/officeDocument/2006/relationships/control" Target="../activeX/activeX131.xml"/><Relationship Id="rId177" Type="http://schemas.openxmlformats.org/officeDocument/2006/relationships/control" Target="../activeX/activeX173.xml"/><Relationship Id="rId342" Type="http://schemas.openxmlformats.org/officeDocument/2006/relationships/control" Target="../activeX/activeX338.xml"/><Relationship Id="rId384" Type="http://schemas.openxmlformats.org/officeDocument/2006/relationships/control" Target="../activeX/activeX380.xml"/><Relationship Id="rId591" Type="http://schemas.openxmlformats.org/officeDocument/2006/relationships/control" Target="../activeX/activeX587.xml"/><Relationship Id="rId605" Type="http://schemas.openxmlformats.org/officeDocument/2006/relationships/control" Target="../activeX/activeX601.xml"/><Relationship Id="rId787" Type="http://schemas.openxmlformats.org/officeDocument/2006/relationships/control" Target="../activeX/activeX783.xml"/><Relationship Id="rId812" Type="http://schemas.openxmlformats.org/officeDocument/2006/relationships/control" Target="../activeX/activeX808.xml"/><Relationship Id="rId994" Type="http://schemas.openxmlformats.org/officeDocument/2006/relationships/control" Target="../activeX/activeX990.xml"/><Relationship Id="rId202" Type="http://schemas.openxmlformats.org/officeDocument/2006/relationships/control" Target="../activeX/activeX198.xml"/><Relationship Id="rId244" Type="http://schemas.openxmlformats.org/officeDocument/2006/relationships/control" Target="../activeX/activeX240.xml"/><Relationship Id="rId647" Type="http://schemas.openxmlformats.org/officeDocument/2006/relationships/control" Target="../activeX/activeX643.xml"/><Relationship Id="rId689" Type="http://schemas.openxmlformats.org/officeDocument/2006/relationships/control" Target="../activeX/activeX685.xml"/><Relationship Id="rId854" Type="http://schemas.openxmlformats.org/officeDocument/2006/relationships/control" Target="../activeX/activeX850.xml"/><Relationship Id="rId896" Type="http://schemas.openxmlformats.org/officeDocument/2006/relationships/control" Target="../activeX/activeX892.xml"/><Relationship Id="rId39" Type="http://schemas.openxmlformats.org/officeDocument/2006/relationships/control" Target="../activeX/activeX35.xml"/><Relationship Id="rId286" Type="http://schemas.openxmlformats.org/officeDocument/2006/relationships/control" Target="../activeX/activeX282.xml"/><Relationship Id="rId451" Type="http://schemas.openxmlformats.org/officeDocument/2006/relationships/control" Target="../activeX/activeX447.xml"/><Relationship Id="rId493" Type="http://schemas.openxmlformats.org/officeDocument/2006/relationships/control" Target="../activeX/activeX489.xml"/><Relationship Id="rId507" Type="http://schemas.openxmlformats.org/officeDocument/2006/relationships/control" Target="../activeX/activeX503.xml"/><Relationship Id="rId549" Type="http://schemas.openxmlformats.org/officeDocument/2006/relationships/control" Target="../activeX/activeX545.xml"/><Relationship Id="rId714" Type="http://schemas.openxmlformats.org/officeDocument/2006/relationships/control" Target="../activeX/activeX710.xml"/><Relationship Id="rId756" Type="http://schemas.openxmlformats.org/officeDocument/2006/relationships/control" Target="../activeX/activeX752.xml"/><Relationship Id="rId921" Type="http://schemas.openxmlformats.org/officeDocument/2006/relationships/control" Target="../activeX/activeX917.xml"/><Relationship Id="rId50" Type="http://schemas.openxmlformats.org/officeDocument/2006/relationships/control" Target="../activeX/activeX46.xml"/><Relationship Id="rId104" Type="http://schemas.openxmlformats.org/officeDocument/2006/relationships/control" Target="../activeX/activeX100.xml"/><Relationship Id="rId146" Type="http://schemas.openxmlformats.org/officeDocument/2006/relationships/control" Target="../activeX/activeX142.xml"/><Relationship Id="rId188" Type="http://schemas.openxmlformats.org/officeDocument/2006/relationships/control" Target="../activeX/activeX184.xml"/><Relationship Id="rId311" Type="http://schemas.openxmlformats.org/officeDocument/2006/relationships/control" Target="../activeX/activeX307.xml"/><Relationship Id="rId353" Type="http://schemas.openxmlformats.org/officeDocument/2006/relationships/control" Target="../activeX/activeX349.xml"/><Relationship Id="rId395" Type="http://schemas.openxmlformats.org/officeDocument/2006/relationships/control" Target="../activeX/activeX391.xml"/><Relationship Id="rId409" Type="http://schemas.openxmlformats.org/officeDocument/2006/relationships/control" Target="../activeX/activeX405.xml"/><Relationship Id="rId560" Type="http://schemas.openxmlformats.org/officeDocument/2006/relationships/control" Target="../activeX/activeX556.xml"/><Relationship Id="rId798" Type="http://schemas.openxmlformats.org/officeDocument/2006/relationships/control" Target="../activeX/activeX794.xml"/><Relationship Id="rId963" Type="http://schemas.openxmlformats.org/officeDocument/2006/relationships/control" Target="../activeX/activeX959.xml"/><Relationship Id="rId92" Type="http://schemas.openxmlformats.org/officeDocument/2006/relationships/control" Target="../activeX/activeX88.xml"/><Relationship Id="rId213" Type="http://schemas.openxmlformats.org/officeDocument/2006/relationships/control" Target="../activeX/activeX209.xml"/><Relationship Id="rId420" Type="http://schemas.openxmlformats.org/officeDocument/2006/relationships/control" Target="../activeX/activeX416.xml"/><Relationship Id="rId616" Type="http://schemas.openxmlformats.org/officeDocument/2006/relationships/control" Target="../activeX/activeX612.xml"/><Relationship Id="rId658" Type="http://schemas.openxmlformats.org/officeDocument/2006/relationships/control" Target="../activeX/activeX654.xml"/><Relationship Id="rId823" Type="http://schemas.openxmlformats.org/officeDocument/2006/relationships/control" Target="../activeX/activeX819.xml"/><Relationship Id="rId865" Type="http://schemas.openxmlformats.org/officeDocument/2006/relationships/control" Target="../activeX/activeX861.xml"/><Relationship Id="rId255" Type="http://schemas.openxmlformats.org/officeDocument/2006/relationships/control" Target="../activeX/activeX251.xml"/><Relationship Id="rId297" Type="http://schemas.openxmlformats.org/officeDocument/2006/relationships/control" Target="../activeX/activeX293.xml"/><Relationship Id="rId462" Type="http://schemas.openxmlformats.org/officeDocument/2006/relationships/control" Target="../activeX/activeX458.xml"/><Relationship Id="rId518" Type="http://schemas.openxmlformats.org/officeDocument/2006/relationships/control" Target="../activeX/activeX514.xml"/><Relationship Id="rId725" Type="http://schemas.openxmlformats.org/officeDocument/2006/relationships/control" Target="../activeX/activeX721.xml"/><Relationship Id="rId932" Type="http://schemas.openxmlformats.org/officeDocument/2006/relationships/control" Target="../activeX/activeX928.xml"/><Relationship Id="rId115" Type="http://schemas.openxmlformats.org/officeDocument/2006/relationships/control" Target="../activeX/activeX111.xml"/><Relationship Id="rId157" Type="http://schemas.openxmlformats.org/officeDocument/2006/relationships/control" Target="../activeX/activeX153.xml"/><Relationship Id="rId322" Type="http://schemas.openxmlformats.org/officeDocument/2006/relationships/control" Target="../activeX/activeX318.xml"/><Relationship Id="rId364" Type="http://schemas.openxmlformats.org/officeDocument/2006/relationships/control" Target="../activeX/activeX360.xml"/><Relationship Id="rId767" Type="http://schemas.openxmlformats.org/officeDocument/2006/relationships/control" Target="../activeX/activeX763.xml"/><Relationship Id="rId974" Type="http://schemas.openxmlformats.org/officeDocument/2006/relationships/control" Target="../activeX/activeX970.xml"/><Relationship Id="rId1008" Type="http://schemas.openxmlformats.org/officeDocument/2006/relationships/control" Target="../activeX/activeX1004.xml"/><Relationship Id="rId61" Type="http://schemas.openxmlformats.org/officeDocument/2006/relationships/control" Target="../activeX/activeX57.xml"/><Relationship Id="rId199" Type="http://schemas.openxmlformats.org/officeDocument/2006/relationships/control" Target="../activeX/activeX195.xml"/><Relationship Id="rId571" Type="http://schemas.openxmlformats.org/officeDocument/2006/relationships/control" Target="../activeX/activeX567.xml"/><Relationship Id="rId627" Type="http://schemas.openxmlformats.org/officeDocument/2006/relationships/control" Target="../activeX/activeX623.xml"/><Relationship Id="rId669" Type="http://schemas.openxmlformats.org/officeDocument/2006/relationships/control" Target="../activeX/activeX665.xml"/><Relationship Id="rId834" Type="http://schemas.openxmlformats.org/officeDocument/2006/relationships/control" Target="../activeX/activeX830.xml"/><Relationship Id="rId876" Type="http://schemas.openxmlformats.org/officeDocument/2006/relationships/control" Target="../activeX/activeX872.xml"/><Relationship Id="rId19" Type="http://schemas.openxmlformats.org/officeDocument/2006/relationships/control" Target="../activeX/activeX15.xml"/><Relationship Id="rId224" Type="http://schemas.openxmlformats.org/officeDocument/2006/relationships/control" Target="../activeX/activeX220.xml"/><Relationship Id="rId266" Type="http://schemas.openxmlformats.org/officeDocument/2006/relationships/control" Target="../activeX/activeX262.xml"/><Relationship Id="rId431" Type="http://schemas.openxmlformats.org/officeDocument/2006/relationships/control" Target="../activeX/activeX427.xml"/><Relationship Id="rId473" Type="http://schemas.openxmlformats.org/officeDocument/2006/relationships/control" Target="../activeX/activeX469.xml"/><Relationship Id="rId529" Type="http://schemas.openxmlformats.org/officeDocument/2006/relationships/control" Target="../activeX/activeX525.xml"/><Relationship Id="rId680" Type="http://schemas.openxmlformats.org/officeDocument/2006/relationships/control" Target="../activeX/activeX676.xml"/><Relationship Id="rId736" Type="http://schemas.openxmlformats.org/officeDocument/2006/relationships/control" Target="../activeX/activeX732.xml"/><Relationship Id="rId901" Type="http://schemas.openxmlformats.org/officeDocument/2006/relationships/control" Target="../activeX/activeX897.xml"/><Relationship Id="rId30" Type="http://schemas.openxmlformats.org/officeDocument/2006/relationships/control" Target="../activeX/activeX26.xml"/><Relationship Id="rId126" Type="http://schemas.openxmlformats.org/officeDocument/2006/relationships/control" Target="../activeX/activeX122.xml"/><Relationship Id="rId168" Type="http://schemas.openxmlformats.org/officeDocument/2006/relationships/control" Target="../activeX/activeX164.xml"/><Relationship Id="rId333" Type="http://schemas.openxmlformats.org/officeDocument/2006/relationships/control" Target="../activeX/activeX329.xml"/><Relationship Id="rId540" Type="http://schemas.openxmlformats.org/officeDocument/2006/relationships/control" Target="../activeX/activeX536.xml"/><Relationship Id="rId778" Type="http://schemas.openxmlformats.org/officeDocument/2006/relationships/control" Target="../activeX/activeX774.xml"/><Relationship Id="rId943" Type="http://schemas.openxmlformats.org/officeDocument/2006/relationships/control" Target="../activeX/activeX939.xml"/><Relationship Id="rId985" Type="http://schemas.openxmlformats.org/officeDocument/2006/relationships/control" Target="../activeX/activeX981.xml"/><Relationship Id="rId72" Type="http://schemas.openxmlformats.org/officeDocument/2006/relationships/control" Target="../activeX/activeX68.xml"/><Relationship Id="rId375" Type="http://schemas.openxmlformats.org/officeDocument/2006/relationships/control" Target="../activeX/activeX371.xml"/><Relationship Id="rId582" Type="http://schemas.openxmlformats.org/officeDocument/2006/relationships/control" Target="../activeX/activeX578.xml"/><Relationship Id="rId638" Type="http://schemas.openxmlformats.org/officeDocument/2006/relationships/control" Target="../activeX/activeX634.xml"/><Relationship Id="rId803" Type="http://schemas.openxmlformats.org/officeDocument/2006/relationships/control" Target="../activeX/activeX799.xml"/><Relationship Id="rId845" Type="http://schemas.openxmlformats.org/officeDocument/2006/relationships/control" Target="../activeX/activeX841.xml"/><Relationship Id="rId3" Type="http://schemas.openxmlformats.org/officeDocument/2006/relationships/vmlDrawing" Target="../drawings/vmlDrawing1.vml"/><Relationship Id="rId235" Type="http://schemas.openxmlformats.org/officeDocument/2006/relationships/control" Target="../activeX/activeX231.xml"/><Relationship Id="rId277" Type="http://schemas.openxmlformats.org/officeDocument/2006/relationships/control" Target="../activeX/activeX273.xml"/><Relationship Id="rId400" Type="http://schemas.openxmlformats.org/officeDocument/2006/relationships/control" Target="../activeX/activeX396.xml"/><Relationship Id="rId442" Type="http://schemas.openxmlformats.org/officeDocument/2006/relationships/control" Target="../activeX/activeX438.xml"/><Relationship Id="rId484" Type="http://schemas.openxmlformats.org/officeDocument/2006/relationships/control" Target="../activeX/activeX480.xml"/><Relationship Id="rId705" Type="http://schemas.openxmlformats.org/officeDocument/2006/relationships/control" Target="../activeX/activeX701.xml"/><Relationship Id="rId887" Type="http://schemas.openxmlformats.org/officeDocument/2006/relationships/control" Target="../activeX/activeX883.xml"/><Relationship Id="rId137" Type="http://schemas.openxmlformats.org/officeDocument/2006/relationships/control" Target="../activeX/activeX133.xml"/><Relationship Id="rId302" Type="http://schemas.openxmlformats.org/officeDocument/2006/relationships/control" Target="../activeX/activeX298.xml"/><Relationship Id="rId344" Type="http://schemas.openxmlformats.org/officeDocument/2006/relationships/control" Target="../activeX/activeX340.xml"/><Relationship Id="rId691" Type="http://schemas.openxmlformats.org/officeDocument/2006/relationships/control" Target="../activeX/activeX687.xml"/><Relationship Id="rId747" Type="http://schemas.openxmlformats.org/officeDocument/2006/relationships/control" Target="../activeX/activeX743.xml"/><Relationship Id="rId789" Type="http://schemas.openxmlformats.org/officeDocument/2006/relationships/control" Target="../activeX/activeX785.xml"/><Relationship Id="rId912" Type="http://schemas.openxmlformats.org/officeDocument/2006/relationships/control" Target="../activeX/activeX908.xml"/><Relationship Id="rId954" Type="http://schemas.openxmlformats.org/officeDocument/2006/relationships/control" Target="../activeX/activeX950.xml"/><Relationship Id="rId996" Type="http://schemas.openxmlformats.org/officeDocument/2006/relationships/control" Target="../activeX/activeX992.xml"/><Relationship Id="rId41" Type="http://schemas.openxmlformats.org/officeDocument/2006/relationships/control" Target="../activeX/activeX37.xml"/><Relationship Id="rId83" Type="http://schemas.openxmlformats.org/officeDocument/2006/relationships/control" Target="../activeX/activeX79.xml"/><Relationship Id="rId179" Type="http://schemas.openxmlformats.org/officeDocument/2006/relationships/control" Target="../activeX/activeX175.xml"/><Relationship Id="rId386" Type="http://schemas.openxmlformats.org/officeDocument/2006/relationships/control" Target="../activeX/activeX382.xml"/><Relationship Id="rId551" Type="http://schemas.openxmlformats.org/officeDocument/2006/relationships/control" Target="../activeX/activeX547.xml"/><Relationship Id="rId593" Type="http://schemas.openxmlformats.org/officeDocument/2006/relationships/control" Target="../activeX/activeX589.xml"/><Relationship Id="rId607" Type="http://schemas.openxmlformats.org/officeDocument/2006/relationships/control" Target="../activeX/activeX603.xml"/><Relationship Id="rId649" Type="http://schemas.openxmlformats.org/officeDocument/2006/relationships/control" Target="../activeX/activeX645.xml"/><Relationship Id="rId814" Type="http://schemas.openxmlformats.org/officeDocument/2006/relationships/control" Target="../activeX/activeX810.xml"/><Relationship Id="rId856" Type="http://schemas.openxmlformats.org/officeDocument/2006/relationships/control" Target="../activeX/activeX852.xml"/><Relationship Id="rId190" Type="http://schemas.openxmlformats.org/officeDocument/2006/relationships/control" Target="../activeX/activeX186.xml"/><Relationship Id="rId204" Type="http://schemas.openxmlformats.org/officeDocument/2006/relationships/control" Target="../activeX/activeX200.xml"/><Relationship Id="rId246" Type="http://schemas.openxmlformats.org/officeDocument/2006/relationships/control" Target="../activeX/activeX242.xml"/><Relationship Id="rId288" Type="http://schemas.openxmlformats.org/officeDocument/2006/relationships/control" Target="../activeX/activeX284.xml"/><Relationship Id="rId411" Type="http://schemas.openxmlformats.org/officeDocument/2006/relationships/control" Target="../activeX/activeX407.xml"/><Relationship Id="rId453" Type="http://schemas.openxmlformats.org/officeDocument/2006/relationships/control" Target="../activeX/activeX449.xml"/><Relationship Id="rId509" Type="http://schemas.openxmlformats.org/officeDocument/2006/relationships/control" Target="../activeX/activeX505.xml"/><Relationship Id="rId660" Type="http://schemas.openxmlformats.org/officeDocument/2006/relationships/control" Target="../activeX/activeX656.xml"/><Relationship Id="rId898" Type="http://schemas.openxmlformats.org/officeDocument/2006/relationships/control" Target="../activeX/activeX894.xml"/><Relationship Id="rId106" Type="http://schemas.openxmlformats.org/officeDocument/2006/relationships/control" Target="../activeX/activeX102.xml"/><Relationship Id="rId313" Type="http://schemas.openxmlformats.org/officeDocument/2006/relationships/control" Target="../activeX/activeX309.xml"/><Relationship Id="rId495" Type="http://schemas.openxmlformats.org/officeDocument/2006/relationships/control" Target="../activeX/activeX491.xml"/><Relationship Id="rId716" Type="http://schemas.openxmlformats.org/officeDocument/2006/relationships/control" Target="../activeX/activeX712.xml"/><Relationship Id="rId758" Type="http://schemas.openxmlformats.org/officeDocument/2006/relationships/control" Target="../activeX/activeX754.xml"/><Relationship Id="rId923" Type="http://schemas.openxmlformats.org/officeDocument/2006/relationships/control" Target="../activeX/activeX919.xml"/><Relationship Id="rId965" Type="http://schemas.openxmlformats.org/officeDocument/2006/relationships/control" Target="../activeX/activeX961.xml"/><Relationship Id="rId10" Type="http://schemas.openxmlformats.org/officeDocument/2006/relationships/control" Target="../activeX/activeX6.xml"/><Relationship Id="rId52" Type="http://schemas.openxmlformats.org/officeDocument/2006/relationships/control" Target="../activeX/activeX48.xml"/><Relationship Id="rId94" Type="http://schemas.openxmlformats.org/officeDocument/2006/relationships/control" Target="../activeX/activeX90.xml"/><Relationship Id="rId148" Type="http://schemas.openxmlformats.org/officeDocument/2006/relationships/control" Target="../activeX/activeX144.xml"/><Relationship Id="rId355" Type="http://schemas.openxmlformats.org/officeDocument/2006/relationships/control" Target="../activeX/activeX351.xml"/><Relationship Id="rId397" Type="http://schemas.openxmlformats.org/officeDocument/2006/relationships/control" Target="../activeX/activeX393.xml"/><Relationship Id="rId520" Type="http://schemas.openxmlformats.org/officeDocument/2006/relationships/control" Target="../activeX/activeX516.xml"/><Relationship Id="rId562" Type="http://schemas.openxmlformats.org/officeDocument/2006/relationships/control" Target="../activeX/activeX558.xml"/><Relationship Id="rId618" Type="http://schemas.openxmlformats.org/officeDocument/2006/relationships/control" Target="../activeX/activeX614.xml"/><Relationship Id="rId825" Type="http://schemas.openxmlformats.org/officeDocument/2006/relationships/control" Target="../activeX/activeX821.xml"/><Relationship Id="rId215" Type="http://schemas.openxmlformats.org/officeDocument/2006/relationships/control" Target="../activeX/activeX211.xml"/><Relationship Id="rId257" Type="http://schemas.openxmlformats.org/officeDocument/2006/relationships/control" Target="../activeX/activeX253.xml"/><Relationship Id="rId422" Type="http://schemas.openxmlformats.org/officeDocument/2006/relationships/control" Target="../activeX/activeX418.xml"/><Relationship Id="rId464" Type="http://schemas.openxmlformats.org/officeDocument/2006/relationships/control" Target="../activeX/activeX460.xml"/><Relationship Id="rId867" Type="http://schemas.openxmlformats.org/officeDocument/2006/relationships/control" Target="../activeX/activeX863.xml"/><Relationship Id="rId1010" Type="http://schemas.openxmlformats.org/officeDocument/2006/relationships/control" Target="../activeX/activeX1006.xml"/><Relationship Id="rId299" Type="http://schemas.openxmlformats.org/officeDocument/2006/relationships/control" Target="../activeX/activeX295.xml"/><Relationship Id="rId727" Type="http://schemas.openxmlformats.org/officeDocument/2006/relationships/control" Target="../activeX/activeX723.xml"/><Relationship Id="rId934" Type="http://schemas.openxmlformats.org/officeDocument/2006/relationships/control" Target="../activeX/activeX930.xml"/><Relationship Id="rId63" Type="http://schemas.openxmlformats.org/officeDocument/2006/relationships/control" Target="../activeX/activeX59.xml"/><Relationship Id="rId159" Type="http://schemas.openxmlformats.org/officeDocument/2006/relationships/control" Target="../activeX/activeX155.xml"/><Relationship Id="rId366" Type="http://schemas.openxmlformats.org/officeDocument/2006/relationships/control" Target="../activeX/activeX362.xml"/><Relationship Id="rId573" Type="http://schemas.openxmlformats.org/officeDocument/2006/relationships/control" Target="../activeX/activeX569.xml"/><Relationship Id="rId780" Type="http://schemas.openxmlformats.org/officeDocument/2006/relationships/control" Target="../activeX/activeX776.xml"/><Relationship Id="rId226" Type="http://schemas.openxmlformats.org/officeDocument/2006/relationships/control" Target="../activeX/activeX222.xml"/><Relationship Id="rId433" Type="http://schemas.openxmlformats.org/officeDocument/2006/relationships/control" Target="../activeX/activeX429.xml"/><Relationship Id="rId878" Type="http://schemas.openxmlformats.org/officeDocument/2006/relationships/control" Target="../activeX/activeX874.xml"/><Relationship Id="rId640" Type="http://schemas.openxmlformats.org/officeDocument/2006/relationships/control" Target="../activeX/activeX636.xml"/><Relationship Id="rId738" Type="http://schemas.openxmlformats.org/officeDocument/2006/relationships/control" Target="../activeX/activeX734.xml"/><Relationship Id="rId945" Type="http://schemas.openxmlformats.org/officeDocument/2006/relationships/control" Target="../activeX/activeX941.xml"/><Relationship Id="rId74" Type="http://schemas.openxmlformats.org/officeDocument/2006/relationships/control" Target="../activeX/activeX70.xml"/><Relationship Id="rId377" Type="http://schemas.openxmlformats.org/officeDocument/2006/relationships/control" Target="../activeX/activeX373.xml"/><Relationship Id="rId500" Type="http://schemas.openxmlformats.org/officeDocument/2006/relationships/control" Target="../activeX/activeX496.xml"/><Relationship Id="rId584" Type="http://schemas.openxmlformats.org/officeDocument/2006/relationships/control" Target="../activeX/activeX580.xml"/><Relationship Id="rId805" Type="http://schemas.openxmlformats.org/officeDocument/2006/relationships/control" Target="../activeX/activeX801.xml"/><Relationship Id="rId5" Type="http://schemas.openxmlformats.org/officeDocument/2006/relationships/image" Target="../media/image1.emf"/><Relationship Id="rId237" Type="http://schemas.openxmlformats.org/officeDocument/2006/relationships/control" Target="../activeX/activeX233.xml"/><Relationship Id="rId791" Type="http://schemas.openxmlformats.org/officeDocument/2006/relationships/control" Target="../activeX/activeX787.xml"/><Relationship Id="rId889" Type="http://schemas.openxmlformats.org/officeDocument/2006/relationships/control" Target="../activeX/activeX885.xml"/><Relationship Id="rId444" Type="http://schemas.openxmlformats.org/officeDocument/2006/relationships/control" Target="../activeX/activeX440.xml"/><Relationship Id="rId651" Type="http://schemas.openxmlformats.org/officeDocument/2006/relationships/control" Target="../activeX/activeX647.xml"/><Relationship Id="rId749" Type="http://schemas.openxmlformats.org/officeDocument/2006/relationships/control" Target="../activeX/activeX745.xml"/><Relationship Id="rId290" Type="http://schemas.openxmlformats.org/officeDocument/2006/relationships/control" Target="../activeX/activeX286.xml"/><Relationship Id="rId304" Type="http://schemas.openxmlformats.org/officeDocument/2006/relationships/control" Target="../activeX/activeX300.xml"/><Relationship Id="rId388" Type="http://schemas.openxmlformats.org/officeDocument/2006/relationships/control" Target="../activeX/activeX384.xml"/><Relationship Id="rId511" Type="http://schemas.openxmlformats.org/officeDocument/2006/relationships/control" Target="../activeX/activeX507.xml"/><Relationship Id="rId609" Type="http://schemas.openxmlformats.org/officeDocument/2006/relationships/control" Target="../activeX/activeX605.xml"/><Relationship Id="rId956" Type="http://schemas.openxmlformats.org/officeDocument/2006/relationships/control" Target="../activeX/activeX952.xml"/><Relationship Id="rId85" Type="http://schemas.openxmlformats.org/officeDocument/2006/relationships/control" Target="../activeX/activeX81.xml"/><Relationship Id="rId150" Type="http://schemas.openxmlformats.org/officeDocument/2006/relationships/control" Target="../activeX/activeX146.xml"/><Relationship Id="rId595" Type="http://schemas.openxmlformats.org/officeDocument/2006/relationships/control" Target="../activeX/activeX591.xml"/><Relationship Id="rId816" Type="http://schemas.openxmlformats.org/officeDocument/2006/relationships/control" Target="../activeX/activeX812.xml"/><Relationship Id="rId1001" Type="http://schemas.openxmlformats.org/officeDocument/2006/relationships/control" Target="../activeX/activeX997.xml"/><Relationship Id="rId248" Type="http://schemas.openxmlformats.org/officeDocument/2006/relationships/control" Target="../activeX/activeX244.xml"/><Relationship Id="rId455" Type="http://schemas.openxmlformats.org/officeDocument/2006/relationships/control" Target="../activeX/activeX451.xml"/><Relationship Id="rId662" Type="http://schemas.openxmlformats.org/officeDocument/2006/relationships/control" Target="../activeX/activeX658.xml"/><Relationship Id="rId12" Type="http://schemas.openxmlformats.org/officeDocument/2006/relationships/control" Target="../activeX/activeX8.xml"/><Relationship Id="rId108" Type="http://schemas.openxmlformats.org/officeDocument/2006/relationships/control" Target="../activeX/activeX104.xml"/><Relationship Id="rId315" Type="http://schemas.openxmlformats.org/officeDocument/2006/relationships/control" Target="../activeX/activeX311.xml"/><Relationship Id="rId522" Type="http://schemas.openxmlformats.org/officeDocument/2006/relationships/control" Target="../activeX/activeX518.xml"/><Relationship Id="rId967" Type="http://schemas.openxmlformats.org/officeDocument/2006/relationships/control" Target="../activeX/activeX963.xml"/><Relationship Id="rId96" Type="http://schemas.openxmlformats.org/officeDocument/2006/relationships/control" Target="../activeX/activeX92.xml"/><Relationship Id="rId161" Type="http://schemas.openxmlformats.org/officeDocument/2006/relationships/control" Target="../activeX/activeX157.xml"/><Relationship Id="rId399" Type="http://schemas.openxmlformats.org/officeDocument/2006/relationships/control" Target="../activeX/activeX395.xml"/><Relationship Id="rId827" Type="http://schemas.openxmlformats.org/officeDocument/2006/relationships/control" Target="../activeX/activeX823.xml"/><Relationship Id="rId1012" Type="http://schemas.openxmlformats.org/officeDocument/2006/relationships/control" Target="../activeX/activeX1008.xml"/><Relationship Id="rId259" Type="http://schemas.openxmlformats.org/officeDocument/2006/relationships/control" Target="../activeX/activeX255.xml"/><Relationship Id="rId466" Type="http://schemas.openxmlformats.org/officeDocument/2006/relationships/control" Target="../activeX/activeX462.xml"/><Relationship Id="rId673" Type="http://schemas.openxmlformats.org/officeDocument/2006/relationships/control" Target="../activeX/activeX669.xml"/><Relationship Id="rId880" Type="http://schemas.openxmlformats.org/officeDocument/2006/relationships/control" Target="../activeX/activeX876.xml"/><Relationship Id="rId23" Type="http://schemas.openxmlformats.org/officeDocument/2006/relationships/control" Target="../activeX/activeX19.xml"/><Relationship Id="rId119" Type="http://schemas.openxmlformats.org/officeDocument/2006/relationships/control" Target="../activeX/activeX115.xml"/><Relationship Id="rId326" Type="http://schemas.openxmlformats.org/officeDocument/2006/relationships/control" Target="../activeX/activeX322.xml"/><Relationship Id="rId533" Type="http://schemas.openxmlformats.org/officeDocument/2006/relationships/control" Target="../activeX/activeX529.xml"/><Relationship Id="rId978" Type="http://schemas.openxmlformats.org/officeDocument/2006/relationships/control" Target="../activeX/activeX974.xml"/><Relationship Id="rId740" Type="http://schemas.openxmlformats.org/officeDocument/2006/relationships/control" Target="../activeX/activeX736.xml"/><Relationship Id="rId838" Type="http://schemas.openxmlformats.org/officeDocument/2006/relationships/control" Target="../activeX/activeX834.xml"/><Relationship Id="rId172" Type="http://schemas.openxmlformats.org/officeDocument/2006/relationships/control" Target="../activeX/activeX168.xml"/><Relationship Id="rId477" Type="http://schemas.openxmlformats.org/officeDocument/2006/relationships/control" Target="../activeX/activeX473.xml"/><Relationship Id="rId600" Type="http://schemas.openxmlformats.org/officeDocument/2006/relationships/control" Target="../activeX/activeX596.xml"/><Relationship Id="rId684" Type="http://schemas.openxmlformats.org/officeDocument/2006/relationships/control" Target="../activeX/activeX680.xml"/><Relationship Id="rId337" Type="http://schemas.openxmlformats.org/officeDocument/2006/relationships/control" Target="../activeX/activeX333.xml"/><Relationship Id="rId891" Type="http://schemas.openxmlformats.org/officeDocument/2006/relationships/control" Target="../activeX/activeX887.xml"/><Relationship Id="rId905" Type="http://schemas.openxmlformats.org/officeDocument/2006/relationships/control" Target="../activeX/activeX901.xml"/><Relationship Id="rId989" Type="http://schemas.openxmlformats.org/officeDocument/2006/relationships/control" Target="../activeX/activeX985.xml"/><Relationship Id="rId34" Type="http://schemas.openxmlformats.org/officeDocument/2006/relationships/control" Target="../activeX/activeX30.xml"/><Relationship Id="rId544" Type="http://schemas.openxmlformats.org/officeDocument/2006/relationships/control" Target="../activeX/activeX540.xml"/><Relationship Id="rId751" Type="http://schemas.openxmlformats.org/officeDocument/2006/relationships/control" Target="../activeX/activeX747.xml"/><Relationship Id="rId849" Type="http://schemas.openxmlformats.org/officeDocument/2006/relationships/control" Target="../activeX/activeX845.xml"/><Relationship Id="rId183" Type="http://schemas.openxmlformats.org/officeDocument/2006/relationships/control" Target="../activeX/activeX179.xml"/><Relationship Id="rId390" Type="http://schemas.openxmlformats.org/officeDocument/2006/relationships/control" Target="../activeX/activeX386.xml"/><Relationship Id="rId404" Type="http://schemas.openxmlformats.org/officeDocument/2006/relationships/control" Target="../activeX/activeX400.xml"/><Relationship Id="rId611" Type="http://schemas.openxmlformats.org/officeDocument/2006/relationships/control" Target="../activeX/activeX607.xml"/><Relationship Id="rId250" Type="http://schemas.openxmlformats.org/officeDocument/2006/relationships/control" Target="../activeX/activeX246.xml"/><Relationship Id="rId488" Type="http://schemas.openxmlformats.org/officeDocument/2006/relationships/control" Target="../activeX/activeX484.xml"/><Relationship Id="rId695" Type="http://schemas.openxmlformats.org/officeDocument/2006/relationships/control" Target="../activeX/activeX691.xml"/><Relationship Id="rId709" Type="http://schemas.openxmlformats.org/officeDocument/2006/relationships/control" Target="../activeX/activeX705.xml"/><Relationship Id="rId916" Type="http://schemas.openxmlformats.org/officeDocument/2006/relationships/control" Target="../activeX/activeX912.xml"/><Relationship Id="rId45" Type="http://schemas.openxmlformats.org/officeDocument/2006/relationships/control" Target="../activeX/activeX41.xml"/><Relationship Id="rId110" Type="http://schemas.openxmlformats.org/officeDocument/2006/relationships/control" Target="../activeX/activeX106.xml"/><Relationship Id="rId348" Type="http://schemas.openxmlformats.org/officeDocument/2006/relationships/control" Target="../activeX/activeX344.xml"/><Relationship Id="rId555" Type="http://schemas.openxmlformats.org/officeDocument/2006/relationships/control" Target="../activeX/activeX551.xml"/><Relationship Id="rId762" Type="http://schemas.openxmlformats.org/officeDocument/2006/relationships/control" Target="../activeX/activeX758.xml"/><Relationship Id="rId194" Type="http://schemas.openxmlformats.org/officeDocument/2006/relationships/control" Target="../activeX/activeX190.xml"/><Relationship Id="rId208" Type="http://schemas.openxmlformats.org/officeDocument/2006/relationships/control" Target="../activeX/activeX204.xml"/><Relationship Id="rId415" Type="http://schemas.openxmlformats.org/officeDocument/2006/relationships/control" Target="../activeX/activeX411.xml"/><Relationship Id="rId622" Type="http://schemas.openxmlformats.org/officeDocument/2006/relationships/control" Target="../activeX/activeX618.xml"/><Relationship Id="rId261" Type="http://schemas.openxmlformats.org/officeDocument/2006/relationships/control" Target="../activeX/activeX257.xml"/><Relationship Id="rId499" Type="http://schemas.openxmlformats.org/officeDocument/2006/relationships/control" Target="../activeX/activeX495.xml"/><Relationship Id="rId927" Type="http://schemas.openxmlformats.org/officeDocument/2006/relationships/control" Target="../activeX/activeX923.xml"/><Relationship Id="rId56" Type="http://schemas.openxmlformats.org/officeDocument/2006/relationships/control" Target="../activeX/activeX52.xml"/><Relationship Id="rId359" Type="http://schemas.openxmlformats.org/officeDocument/2006/relationships/control" Target="../activeX/activeX355.xml"/><Relationship Id="rId566" Type="http://schemas.openxmlformats.org/officeDocument/2006/relationships/control" Target="../activeX/activeX562.xml"/><Relationship Id="rId773" Type="http://schemas.openxmlformats.org/officeDocument/2006/relationships/control" Target="../activeX/activeX769.xml"/><Relationship Id="rId121" Type="http://schemas.openxmlformats.org/officeDocument/2006/relationships/control" Target="../activeX/activeX117.xml"/><Relationship Id="rId219" Type="http://schemas.openxmlformats.org/officeDocument/2006/relationships/control" Target="../activeX/activeX215.xml"/><Relationship Id="rId426" Type="http://schemas.openxmlformats.org/officeDocument/2006/relationships/control" Target="../activeX/activeX422.xml"/><Relationship Id="rId633" Type="http://schemas.openxmlformats.org/officeDocument/2006/relationships/control" Target="../activeX/activeX629.xml"/><Relationship Id="rId980" Type="http://schemas.openxmlformats.org/officeDocument/2006/relationships/control" Target="../activeX/activeX976.xml"/><Relationship Id="rId840" Type="http://schemas.openxmlformats.org/officeDocument/2006/relationships/control" Target="../activeX/activeX836.xml"/><Relationship Id="rId938" Type="http://schemas.openxmlformats.org/officeDocument/2006/relationships/control" Target="../activeX/activeX934.xml"/><Relationship Id="rId67" Type="http://schemas.openxmlformats.org/officeDocument/2006/relationships/control" Target="../activeX/activeX63.xml"/><Relationship Id="rId272" Type="http://schemas.openxmlformats.org/officeDocument/2006/relationships/control" Target="../activeX/activeX268.xml"/><Relationship Id="rId577" Type="http://schemas.openxmlformats.org/officeDocument/2006/relationships/control" Target="../activeX/activeX573.xml"/><Relationship Id="rId700" Type="http://schemas.openxmlformats.org/officeDocument/2006/relationships/control" Target="../activeX/activeX696.xml"/><Relationship Id="rId132" Type="http://schemas.openxmlformats.org/officeDocument/2006/relationships/control" Target="../activeX/activeX128.xml"/><Relationship Id="rId784" Type="http://schemas.openxmlformats.org/officeDocument/2006/relationships/control" Target="../activeX/activeX780.xml"/><Relationship Id="rId991" Type="http://schemas.openxmlformats.org/officeDocument/2006/relationships/control" Target="../activeX/activeX987.xml"/><Relationship Id="rId437" Type="http://schemas.openxmlformats.org/officeDocument/2006/relationships/control" Target="../activeX/activeX433.xml"/><Relationship Id="rId644" Type="http://schemas.openxmlformats.org/officeDocument/2006/relationships/control" Target="../activeX/activeX640.xml"/><Relationship Id="rId851" Type="http://schemas.openxmlformats.org/officeDocument/2006/relationships/control" Target="../activeX/activeX847.xml"/><Relationship Id="rId283" Type="http://schemas.openxmlformats.org/officeDocument/2006/relationships/control" Target="../activeX/activeX279.xml"/><Relationship Id="rId490" Type="http://schemas.openxmlformats.org/officeDocument/2006/relationships/control" Target="../activeX/activeX486.xml"/><Relationship Id="rId504" Type="http://schemas.openxmlformats.org/officeDocument/2006/relationships/control" Target="../activeX/activeX500.xml"/><Relationship Id="rId711" Type="http://schemas.openxmlformats.org/officeDocument/2006/relationships/control" Target="../activeX/activeX707.xml"/><Relationship Id="rId949" Type="http://schemas.openxmlformats.org/officeDocument/2006/relationships/control" Target="../activeX/activeX945.xml"/><Relationship Id="rId78" Type="http://schemas.openxmlformats.org/officeDocument/2006/relationships/control" Target="../activeX/activeX74.xml"/><Relationship Id="rId143" Type="http://schemas.openxmlformats.org/officeDocument/2006/relationships/control" Target="../activeX/activeX139.xml"/><Relationship Id="rId350" Type="http://schemas.openxmlformats.org/officeDocument/2006/relationships/control" Target="../activeX/activeX346.xml"/><Relationship Id="rId588" Type="http://schemas.openxmlformats.org/officeDocument/2006/relationships/control" Target="../activeX/activeX584.xml"/><Relationship Id="rId795" Type="http://schemas.openxmlformats.org/officeDocument/2006/relationships/control" Target="../activeX/activeX791.xml"/><Relationship Id="rId809" Type="http://schemas.openxmlformats.org/officeDocument/2006/relationships/control" Target="../activeX/activeX805.xml"/><Relationship Id="rId9" Type="http://schemas.openxmlformats.org/officeDocument/2006/relationships/control" Target="../activeX/activeX5.xml"/><Relationship Id="rId210" Type="http://schemas.openxmlformats.org/officeDocument/2006/relationships/control" Target="../activeX/activeX206.xml"/><Relationship Id="rId448" Type="http://schemas.openxmlformats.org/officeDocument/2006/relationships/control" Target="../activeX/activeX444.xml"/><Relationship Id="rId655" Type="http://schemas.openxmlformats.org/officeDocument/2006/relationships/control" Target="../activeX/activeX651.xml"/><Relationship Id="rId862" Type="http://schemas.openxmlformats.org/officeDocument/2006/relationships/control" Target="../activeX/activeX858.xml"/><Relationship Id="rId294" Type="http://schemas.openxmlformats.org/officeDocument/2006/relationships/control" Target="../activeX/activeX290.xml"/><Relationship Id="rId308" Type="http://schemas.openxmlformats.org/officeDocument/2006/relationships/control" Target="../activeX/activeX304.xml"/><Relationship Id="rId515" Type="http://schemas.openxmlformats.org/officeDocument/2006/relationships/control" Target="../activeX/activeX511.xml"/><Relationship Id="rId722" Type="http://schemas.openxmlformats.org/officeDocument/2006/relationships/control" Target="../activeX/activeX718.xml"/><Relationship Id="rId89" Type="http://schemas.openxmlformats.org/officeDocument/2006/relationships/control" Target="../activeX/activeX85.xml"/><Relationship Id="rId154" Type="http://schemas.openxmlformats.org/officeDocument/2006/relationships/control" Target="../activeX/activeX150.xml"/><Relationship Id="rId361" Type="http://schemas.openxmlformats.org/officeDocument/2006/relationships/control" Target="../activeX/activeX357.xml"/><Relationship Id="rId599" Type="http://schemas.openxmlformats.org/officeDocument/2006/relationships/control" Target="../activeX/activeX595.xml"/><Relationship Id="rId1005" Type="http://schemas.openxmlformats.org/officeDocument/2006/relationships/control" Target="../activeX/activeX1001.xml"/><Relationship Id="rId459" Type="http://schemas.openxmlformats.org/officeDocument/2006/relationships/control" Target="../activeX/activeX455.xml"/><Relationship Id="rId666" Type="http://schemas.openxmlformats.org/officeDocument/2006/relationships/control" Target="../activeX/activeX662.xml"/><Relationship Id="rId873" Type="http://schemas.openxmlformats.org/officeDocument/2006/relationships/control" Target="../activeX/activeX869.xml"/><Relationship Id="rId16" Type="http://schemas.openxmlformats.org/officeDocument/2006/relationships/control" Target="../activeX/activeX12.xml"/><Relationship Id="rId221" Type="http://schemas.openxmlformats.org/officeDocument/2006/relationships/control" Target="../activeX/activeX217.xml"/><Relationship Id="rId319" Type="http://schemas.openxmlformats.org/officeDocument/2006/relationships/control" Target="../activeX/activeX315.xml"/><Relationship Id="rId526" Type="http://schemas.openxmlformats.org/officeDocument/2006/relationships/control" Target="../activeX/activeX522.xml"/><Relationship Id="rId733" Type="http://schemas.openxmlformats.org/officeDocument/2006/relationships/control" Target="../activeX/activeX729.xml"/><Relationship Id="rId940" Type="http://schemas.openxmlformats.org/officeDocument/2006/relationships/control" Target="../activeX/activeX936.xml"/><Relationship Id="rId1016" Type="http://schemas.openxmlformats.org/officeDocument/2006/relationships/control" Target="../activeX/activeX1012.xml"/><Relationship Id="rId165" Type="http://schemas.openxmlformats.org/officeDocument/2006/relationships/control" Target="../activeX/activeX161.xml"/><Relationship Id="rId372" Type="http://schemas.openxmlformats.org/officeDocument/2006/relationships/control" Target="../activeX/activeX368.xml"/><Relationship Id="rId677" Type="http://schemas.openxmlformats.org/officeDocument/2006/relationships/control" Target="../activeX/activeX673.xml"/><Relationship Id="rId800" Type="http://schemas.openxmlformats.org/officeDocument/2006/relationships/control" Target="../activeX/activeX796.xml"/><Relationship Id="rId232" Type="http://schemas.openxmlformats.org/officeDocument/2006/relationships/control" Target="../activeX/activeX228.xml"/><Relationship Id="rId884" Type="http://schemas.openxmlformats.org/officeDocument/2006/relationships/control" Target="../activeX/activeX880.xml"/><Relationship Id="rId27" Type="http://schemas.openxmlformats.org/officeDocument/2006/relationships/control" Target="../activeX/activeX23.xml"/><Relationship Id="rId537" Type="http://schemas.openxmlformats.org/officeDocument/2006/relationships/control" Target="../activeX/activeX533.xml"/><Relationship Id="rId744" Type="http://schemas.openxmlformats.org/officeDocument/2006/relationships/control" Target="../activeX/activeX740.xml"/><Relationship Id="rId951" Type="http://schemas.openxmlformats.org/officeDocument/2006/relationships/control" Target="../activeX/activeX947.xml"/><Relationship Id="rId80" Type="http://schemas.openxmlformats.org/officeDocument/2006/relationships/control" Target="../activeX/activeX76.xml"/><Relationship Id="rId176" Type="http://schemas.openxmlformats.org/officeDocument/2006/relationships/control" Target="../activeX/activeX172.xml"/><Relationship Id="rId383" Type="http://schemas.openxmlformats.org/officeDocument/2006/relationships/control" Target="../activeX/activeX379.xml"/><Relationship Id="rId590" Type="http://schemas.openxmlformats.org/officeDocument/2006/relationships/control" Target="../activeX/activeX586.xml"/><Relationship Id="rId604" Type="http://schemas.openxmlformats.org/officeDocument/2006/relationships/control" Target="../activeX/activeX600.xml"/><Relationship Id="rId811" Type="http://schemas.openxmlformats.org/officeDocument/2006/relationships/control" Target="../activeX/activeX807.xml"/><Relationship Id="rId243" Type="http://schemas.openxmlformats.org/officeDocument/2006/relationships/control" Target="../activeX/activeX239.xml"/><Relationship Id="rId450" Type="http://schemas.openxmlformats.org/officeDocument/2006/relationships/control" Target="../activeX/activeX446.xml"/><Relationship Id="rId688" Type="http://schemas.openxmlformats.org/officeDocument/2006/relationships/control" Target="../activeX/activeX684.xml"/><Relationship Id="rId895" Type="http://schemas.openxmlformats.org/officeDocument/2006/relationships/control" Target="../activeX/activeX891.xml"/><Relationship Id="rId909" Type="http://schemas.openxmlformats.org/officeDocument/2006/relationships/control" Target="../activeX/activeX9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9"/>
  <sheetViews>
    <sheetView workbookViewId="0">
      <pane ySplit="1" topLeftCell="A2" activePane="bottomLeft" state="frozen"/>
      <selection activeCell="G38" sqref="G38"/>
      <selection pane="bottomLeft" activeCell="B2" sqref="B2"/>
    </sheetView>
  </sheetViews>
  <sheetFormatPr baseColWidth="10" defaultRowHeight="15" x14ac:dyDescent="0.25"/>
  <cols>
    <col min="1" max="1" width="11.42578125" style="1"/>
    <col min="2" max="3" width="39.7109375" style="1" customWidth="1"/>
    <col min="4" max="5" width="11.42578125" style="1"/>
    <col min="6" max="6" width="13.140625" style="1" customWidth="1"/>
    <col min="7" max="16384" width="11.42578125" style="1"/>
  </cols>
  <sheetData>
    <row r="1" spans="1:10" ht="32.25" thickBot="1" x14ac:dyDescent="0.3">
      <c r="A1" s="38" t="s">
        <v>0</v>
      </c>
      <c r="B1" s="38" t="s">
        <v>1</v>
      </c>
      <c r="C1" s="38" t="s">
        <v>2</v>
      </c>
      <c r="D1" s="38" t="s">
        <v>3</v>
      </c>
      <c r="E1" s="38" t="s">
        <v>5</v>
      </c>
      <c r="F1" s="38" t="s">
        <v>7</v>
      </c>
      <c r="G1" s="38" t="s">
        <v>8</v>
      </c>
      <c r="H1" s="38" t="s">
        <v>9</v>
      </c>
      <c r="I1" s="38" t="s">
        <v>10</v>
      </c>
      <c r="J1" s="38" t="s">
        <v>4</v>
      </c>
    </row>
    <row r="2" spans="1:10" ht="53.25" thickBot="1" x14ac:dyDescent="0.3">
      <c r="A2" s="39" t="s">
        <v>2865</v>
      </c>
      <c r="B2" s="39" t="s">
        <v>2866</v>
      </c>
      <c r="C2" s="39" t="s">
        <v>2867</v>
      </c>
      <c r="D2" s="39" t="s">
        <v>11</v>
      </c>
      <c r="E2" s="39" t="s">
        <v>2868</v>
      </c>
      <c r="F2" s="39" t="s">
        <v>13</v>
      </c>
      <c r="G2" s="39" t="s">
        <v>4138</v>
      </c>
      <c r="H2" s="40">
        <v>40421</v>
      </c>
      <c r="I2" s="40">
        <v>41547</v>
      </c>
      <c r="J2" s="41">
        <v>0</v>
      </c>
    </row>
    <row r="3" spans="1:10" ht="53.25" thickBot="1" x14ac:dyDescent="0.3">
      <c r="A3" s="42" t="s">
        <v>2869</v>
      </c>
      <c r="B3" s="42" t="s">
        <v>2870</v>
      </c>
      <c r="C3" s="42" t="s">
        <v>2867</v>
      </c>
      <c r="D3" s="42" t="s">
        <v>11</v>
      </c>
      <c r="E3" s="42" t="s">
        <v>2868</v>
      </c>
      <c r="F3" s="42" t="s">
        <v>15</v>
      </c>
      <c r="G3" s="42" t="s">
        <v>4139</v>
      </c>
      <c r="H3" s="43">
        <v>40421</v>
      </c>
      <c r="I3" s="43">
        <v>41547</v>
      </c>
      <c r="J3" s="44">
        <v>100</v>
      </c>
    </row>
    <row r="4" spans="1:10" ht="53.25" thickBot="1" x14ac:dyDescent="0.3">
      <c r="A4" s="39" t="s">
        <v>2871</v>
      </c>
      <c r="B4" s="39" t="s">
        <v>2872</v>
      </c>
      <c r="C4" s="39" t="s">
        <v>2867</v>
      </c>
      <c r="D4" s="39" t="s">
        <v>17</v>
      </c>
      <c r="E4" s="39" t="s">
        <v>2868</v>
      </c>
      <c r="F4" s="39" t="s">
        <v>18</v>
      </c>
      <c r="G4" s="39" t="s">
        <v>4140</v>
      </c>
      <c r="H4" s="40">
        <v>40421</v>
      </c>
      <c r="I4" s="40">
        <v>41547</v>
      </c>
      <c r="J4" s="41">
        <v>100</v>
      </c>
    </row>
    <row r="5" spans="1:10" ht="53.25" thickBot="1" x14ac:dyDescent="0.3">
      <c r="A5" s="42" t="s">
        <v>2873</v>
      </c>
      <c r="B5" s="42" t="s">
        <v>2874</v>
      </c>
      <c r="C5" s="42" t="s">
        <v>2875</v>
      </c>
      <c r="D5" s="42" t="s">
        <v>17</v>
      </c>
      <c r="E5" s="42" t="s">
        <v>2868</v>
      </c>
      <c r="F5" s="42" t="s">
        <v>20</v>
      </c>
      <c r="G5" s="42" t="s">
        <v>4141</v>
      </c>
      <c r="H5" s="43">
        <v>41075</v>
      </c>
      <c r="I5" s="43">
        <v>41547</v>
      </c>
      <c r="J5" s="44">
        <v>100</v>
      </c>
    </row>
    <row r="6" spans="1:10" ht="53.25" thickBot="1" x14ac:dyDescent="0.3">
      <c r="A6" s="39" t="s">
        <v>2876</v>
      </c>
      <c r="B6" s="39" t="s">
        <v>2877</v>
      </c>
      <c r="C6" s="39" t="s">
        <v>2875</v>
      </c>
      <c r="D6" s="39" t="s">
        <v>17</v>
      </c>
      <c r="E6" s="39" t="s">
        <v>2868</v>
      </c>
      <c r="F6" s="39" t="s">
        <v>20</v>
      </c>
      <c r="G6" s="39" t="s">
        <v>4141</v>
      </c>
      <c r="H6" s="40">
        <v>41075</v>
      </c>
      <c r="I6" s="40">
        <v>41547</v>
      </c>
      <c r="J6" s="41">
        <v>100</v>
      </c>
    </row>
    <row r="7" spans="1:10" ht="42.75" thickBot="1" x14ac:dyDescent="0.3">
      <c r="A7" s="42" t="s">
        <v>2878</v>
      </c>
      <c r="B7" s="42" t="s">
        <v>2879</v>
      </c>
      <c r="C7" s="42" t="s">
        <v>2880</v>
      </c>
      <c r="D7" s="42" t="s">
        <v>17</v>
      </c>
      <c r="E7" s="42" t="s">
        <v>2868</v>
      </c>
      <c r="F7" s="42" t="s">
        <v>22</v>
      </c>
      <c r="G7" s="42" t="s">
        <v>4142</v>
      </c>
      <c r="H7" s="43">
        <v>41136</v>
      </c>
      <c r="I7" s="43">
        <v>41424</v>
      </c>
      <c r="J7" s="44">
        <v>100</v>
      </c>
    </row>
    <row r="8" spans="1:10" ht="63.75" thickBot="1" x14ac:dyDescent="0.3">
      <c r="A8" s="39" t="s">
        <v>2881</v>
      </c>
      <c r="B8" s="39" t="s">
        <v>2882</v>
      </c>
      <c r="C8" s="39" t="s">
        <v>2883</v>
      </c>
      <c r="D8" s="39" t="s">
        <v>17</v>
      </c>
      <c r="E8" s="39" t="s">
        <v>2868</v>
      </c>
      <c r="F8" s="39" t="s">
        <v>15</v>
      </c>
      <c r="G8" s="39" t="s">
        <v>4139</v>
      </c>
      <c r="H8" s="40">
        <v>41136</v>
      </c>
      <c r="I8" s="40">
        <v>41500</v>
      </c>
      <c r="J8" s="41">
        <v>100</v>
      </c>
    </row>
    <row r="9" spans="1:10" ht="53.25" thickBot="1" x14ac:dyDescent="0.3">
      <c r="A9" s="42" t="s">
        <v>2884</v>
      </c>
      <c r="B9" s="42" t="s">
        <v>2885</v>
      </c>
      <c r="C9" s="42" t="s">
        <v>2886</v>
      </c>
      <c r="D9" s="42" t="s">
        <v>17</v>
      </c>
      <c r="E9" s="42" t="s">
        <v>2868</v>
      </c>
      <c r="F9" s="42" t="s">
        <v>15</v>
      </c>
      <c r="G9" s="42" t="s">
        <v>4139</v>
      </c>
      <c r="H9" s="43">
        <v>41136</v>
      </c>
      <c r="I9" s="43">
        <v>41500</v>
      </c>
      <c r="J9" s="44">
        <v>100</v>
      </c>
    </row>
    <row r="10" spans="1:10" ht="53.25" thickBot="1" x14ac:dyDescent="0.3">
      <c r="A10" s="39" t="s">
        <v>2887</v>
      </c>
      <c r="B10" s="39" t="s">
        <v>2888</v>
      </c>
      <c r="C10" s="39" t="s">
        <v>2886</v>
      </c>
      <c r="D10" s="39" t="s">
        <v>17</v>
      </c>
      <c r="E10" s="39" t="s">
        <v>2868</v>
      </c>
      <c r="F10" s="39" t="s">
        <v>15</v>
      </c>
      <c r="G10" s="39" t="s">
        <v>4139</v>
      </c>
      <c r="H10" s="40">
        <v>41136</v>
      </c>
      <c r="I10" s="40">
        <v>41500</v>
      </c>
      <c r="J10" s="41">
        <v>100</v>
      </c>
    </row>
    <row r="11" spans="1:10" ht="53.25" thickBot="1" x14ac:dyDescent="0.3">
      <c r="A11" s="42" t="s">
        <v>2889</v>
      </c>
      <c r="B11" s="42" t="s">
        <v>2890</v>
      </c>
      <c r="C11" s="42" t="s">
        <v>2891</v>
      </c>
      <c r="D11" s="42" t="s">
        <v>17</v>
      </c>
      <c r="E11" s="42" t="s">
        <v>2868</v>
      </c>
      <c r="F11" s="42" t="s">
        <v>15</v>
      </c>
      <c r="G11" s="42" t="s">
        <v>4139</v>
      </c>
      <c r="H11" s="43">
        <v>41136</v>
      </c>
      <c r="I11" s="43">
        <v>41500</v>
      </c>
      <c r="J11" s="44">
        <v>100</v>
      </c>
    </row>
    <row r="12" spans="1:10" ht="84.75" thickBot="1" x14ac:dyDescent="0.3">
      <c r="A12" s="39" t="s">
        <v>2892</v>
      </c>
      <c r="B12" s="39" t="s">
        <v>2893</v>
      </c>
      <c r="C12" s="39" t="s">
        <v>2894</v>
      </c>
      <c r="D12" s="39" t="s">
        <v>17</v>
      </c>
      <c r="E12" s="39" t="s">
        <v>2868</v>
      </c>
      <c r="F12" s="39" t="s">
        <v>15</v>
      </c>
      <c r="G12" s="39" t="s">
        <v>4139</v>
      </c>
      <c r="H12" s="40">
        <v>41136</v>
      </c>
      <c r="I12" s="40">
        <v>41500</v>
      </c>
      <c r="J12" s="41">
        <v>100</v>
      </c>
    </row>
    <row r="13" spans="1:10" ht="53.25" thickBot="1" x14ac:dyDescent="0.3">
      <c r="A13" s="42" t="s">
        <v>2895</v>
      </c>
      <c r="B13" s="42" t="s">
        <v>2896</v>
      </c>
      <c r="C13" s="42" t="s">
        <v>2897</v>
      </c>
      <c r="D13" s="42" t="s">
        <v>11</v>
      </c>
      <c r="E13" s="42" t="s">
        <v>2868</v>
      </c>
      <c r="F13" s="42" t="s">
        <v>18</v>
      </c>
      <c r="G13" s="42" t="s">
        <v>4140</v>
      </c>
      <c r="H13" s="43">
        <v>41442</v>
      </c>
      <c r="I13" s="43">
        <v>41801</v>
      </c>
      <c r="J13" s="44">
        <v>100</v>
      </c>
    </row>
    <row r="14" spans="1:10" ht="84.75" thickBot="1" x14ac:dyDescent="0.3">
      <c r="A14" s="39" t="s">
        <v>2898</v>
      </c>
      <c r="B14" s="39" t="s">
        <v>2899</v>
      </c>
      <c r="C14" s="39" t="s">
        <v>2900</v>
      </c>
      <c r="D14" s="39" t="s">
        <v>17</v>
      </c>
      <c r="E14" s="39" t="s">
        <v>2868</v>
      </c>
      <c r="F14" s="39" t="s">
        <v>13</v>
      </c>
      <c r="G14" s="39" t="s">
        <v>4138</v>
      </c>
      <c r="H14" s="40">
        <v>41442</v>
      </c>
      <c r="I14" s="40">
        <v>41801</v>
      </c>
      <c r="J14" s="41">
        <v>100</v>
      </c>
    </row>
    <row r="15" spans="1:10" ht="84.75" thickBot="1" x14ac:dyDescent="0.3">
      <c r="A15" s="42" t="s">
        <v>2901</v>
      </c>
      <c r="B15" s="42" t="s">
        <v>2899</v>
      </c>
      <c r="C15" s="42" t="s">
        <v>2902</v>
      </c>
      <c r="D15" s="42" t="s">
        <v>17</v>
      </c>
      <c r="E15" s="42" t="s">
        <v>2868</v>
      </c>
      <c r="F15" s="42" t="s">
        <v>13</v>
      </c>
      <c r="G15" s="42" t="s">
        <v>4138</v>
      </c>
      <c r="H15" s="43">
        <v>41442</v>
      </c>
      <c r="I15" s="43">
        <v>41801</v>
      </c>
      <c r="J15" s="44">
        <v>100</v>
      </c>
    </row>
    <row r="16" spans="1:10" ht="53.25" thickBot="1" x14ac:dyDescent="0.3">
      <c r="A16" s="39" t="s">
        <v>2903</v>
      </c>
      <c r="B16" s="39" t="s">
        <v>2904</v>
      </c>
      <c r="C16" s="39" t="s">
        <v>2905</v>
      </c>
      <c r="D16" s="39" t="s">
        <v>17</v>
      </c>
      <c r="E16" s="39" t="s">
        <v>2868</v>
      </c>
      <c r="F16" s="39" t="s">
        <v>13</v>
      </c>
      <c r="G16" s="39" t="s">
        <v>4138</v>
      </c>
      <c r="H16" s="40">
        <v>41442</v>
      </c>
      <c r="I16" s="40">
        <v>41801</v>
      </c>
      <c r="J16" s="41">
        <v>100</v>
      </c>
    </row>
    <row r="17" spans="1:10" ht="84.75" thickBot="1" x14ac:dyDescent="0.3">
      <c r="A17" s="42" t="s">
        <v>2906</v>
      </c>
      <c r="B17" s="42" t="s">
        <v>2899</v>
      </c>
      <c r="C17" s="42" t="s">
        <v>2907</v>
      </c>
      <c r="D17" s="42" t="s">
        <v>17</v>
      </c>
      <c r="E17" s="42" t="s">
        <v>2868</v>
      </c>
      <c r="F17" s="42" t="s">
        <v>13</v>
      </c>
      <c r="G17" s="42" t="s">
        <v>4138</v>
      </c>
      <c r="H17" s="43">
        <v>41442</v>
      </c>
      <c r="I17" s="43">
        <v>41801</v>
      </c>
      <c r="J17" s="44">
        <v>100</v>
      </c>
    </row>
    <row r="18" spans="1:10" ht="42.75" thickBot="1" x14ac:dyDescent="0.3">
      <c r="A18" s="39" t="s">
        <v>2908</v>
      </c>
      <c r="B18" s="39" t="s">
        <v>2909</v>
      </c>
      <c r="C18" s="39" t="s">
        <v>2910</v>
      </c>
      <c r="D18" s="39" t="s">
        <v>17</v>
      </c>
      <c r="E18" s="39" t="s">
        <v>2868</v>
      </c>
      <c r="F18" s="39" t="s">
        <v>24</v>
      </c>
      <c r="G18" s="39" t="s">
        <v>4143</v>
      </c>
      <c r="H18" s="40">
        <v>41442</v>
      </c>
      <c r="I18" s="40">
        <v>41801</v>
      </c>
      <c r="J18" s="41">
        <v>100</v>
      </c>
    </row>
    <row r="19" spans="1:10" ht="84.75" thickBot="1" x14ac:dyDescent="0.3">
      <c r="A19" s="42" t="s">
        <v>2911</v>
      </c>
      <c r="B19" s="42" t="s">
        <v>2899</v>
      </c>
      <c r="C19" s="42" t="s">
        <v>2912</v>
      </c>
      <c r="D19" s="42" t="s">
        <v>17</v>
      </c>
      <c r="E19" s="42" t="s">
        <v>2868</v>
      </c>
      <c r="F19" s="42" t="s">
        <v>13</v>
      </c>
      <c r="G19" s="42" t="s">
        <v>4138</v>
      </c>
      <c r="H19" s="43">
        <v>41442</v>
      </c>
      <c r="I19" s="43">
        <v>41801</v>
      </c>
      <c r="J19" s="44">
        <v>100</v>
      </c>
    </row>
    <row r="20" spans="1:10" ht="84.75" thickBot="1" x14ac:dyDescent="0.3">
      <c r="A20" s="39" t="s">
        <v>2913</v>
      </c>
      <c r="B20" s="39" t="s">
        <v>2899</v>
      </c>
      <c r="C20" s="39" t="s">
        <v>2914</v>
      </c>
      <c r="D20" s="39" t="s">
        <v>17</v>
      </c>
      <c r="E20" s="39" t="s">
        <v>2868</v>
      </c>
      <c r="F20" s="39" t="s">
        <v>13</v>
      </c>
      <c r="G20" s="39" t="s">
        <v>4138</v>
      </c>
      <c r="H20" s="40">
        <v>41442</v>
      </c>
      <c r="I20" s="40">
        <v>41801</v>
      </c>
      <c r="J20" s="41">
        <v>100</v>
      </c>
    </row>
    <row r="21" spans="1:10" ht="84.75" thickBot="1" x14ac:dyDescent="0.3">
      <c r="A21" s="42" t="s">
        <v>2915</v>
      </c>
      <c r="B21" s="42" t="s">
        <v>2899</v>
      </c>
      <c r="C21" s="42" t="s">
        <v>2916</v>
      </c>
      <c r="D21" s="42" t="s">
        <v>17</v>
      </c>
      <c r="E21" s="42" t="s">
        <v>2868</v>
      </c>
      <c r="F21" s="42" t="s">
        <v>13</v>
      </c>
      <c r="G21" s="42" t="s">
        <v>4138</v>
      </c>
      <c r="H21" s="43">
        <v>41442</v>
      </c>
      <c r="I21" s="43">
        <v>41801</v>
      </c>
      <c r="J21" s="44">
        <v>100</v>
      </c>
    </row>
    <row r="22" spans="1:10" ht="74.25" thickBot="1" x14ac:dyDescent="0.3">
      <c r="A22" s="39" t="s">
        <v>2917</v>
      </c>
      <c r="B22" s="39" t="s">
        <v>2918</v>
      </c>
      <c r="C22" s="39" t="s">
        <v>2919</v>
      </c>
      <c r="D22" s="39" t="s">
        <v>17</v>
      </c>
      <c r="E22" s="39" t="s">
        <v>2868</v>
      </c>
      <c r="F22" s="39" t="s">
        <v>27</v>
      </c>
      <c r="G22" s="39" t="s">
        <v>4144</v>
      </c>
      <c r="H22" s="40">
        <v>41567</v>
      </c>
      <c r="I22" s="40">
        <v>41932</v>
      </c>
      <c r="J22" s="41">
        <v>100</v>
      </c>
    </row>
    <row r="23" spans="1:10" ht="53.25" thickBot="1" x14ac:dyDescent="0.3">
      <c r="A23" s="42" t="s">
        <v>2920</v>
      </c>
      <c r="B23" s="42" t="s">
        <v>2921</v>
      </c>
      <c r="C23" s="42" t="s">
        <v>2922</v>
      </c>
      <c r="D23" s="42" t="s">
        <v>11</v>
      </c>
      <c r="E23" s="42" t="s">
        <v>2868</v>
      </c>
      <c r="F23" s="42" t="s">
        <v>15</v>
      </c>
      <c r="G23" s="42" t="s">
        <v>4139</v>
      </c>
      <c r="H23" s="43">
        <v>41577</v>
      </c>
      <c r="I23" s="43">
        <v>41942</v>
      </c>
      <c r="J23" s="44">
        <v>10</v>
      </c>
    </row>
    <row r="24" spans="1:10" ht="53.25" thickBot="1" x14ac:dyDescent="0.3">
      <c r="A24" s="39" t="s">
        <v>2923</v>
      </c>
      <c r="B24" s="39" t="s">
        <v>2924</v>
      </c>
      <c r="C24" s="39" t="s">
        <v>2925</v>
      </c>
      <c r="D24" s="39" t="s">
        <v>17</v>
      </c>
      <c r="E24" s="39" t="s">
        <v>2868</v>
      </c>
      <c r="F24" s="39" t="s">
        <v>13</v>
      </c>
      <c r="G24" s="39" t="s">
        <v>4138</v>
      </c>
      <c r="H24" s="40">
        <v>41577</v>
      </c>
      <c r="I24" s="40">
        <v>41801</v>
      </c>
      <c r="J24" s="41">
        <v>100</v>
      </c>
    </row>
    <row r="25" spans="1:10" ht="84.75" thickBot="1" x14ac:dyDescent="0.3">
      <c r="A25" s="42" t="s">
        <v>2926</v>
      </c>
      <c r="B25" s="42" t="s">
        <v>2927</v>
      </c>
      <c r="C25" s="42" t="s">
        <v>2928</v>
      </c>
      <c r="D25" s="42" t="s">
        <v>17</v>
      </c>
      <c r="E25" s="42" t="s">
        <v>2868</v>
      </c>
      <c r="F25" s="42" t="s">
        <v>13</v>
      </c>
      <c r="G25" s="42" t="s">
        <v>4138</v>
      </c>
      <c r="H25" s="43">
        <v>41577</v>
      </c>
      <c r="I25" s="43">
        <v>41801</v>
      </c>
      <c r="J25" s="44">
        <v>100</v>
      </c>
    </row>
    <row r="26" spans="1:10" ht="42.75" thickBot="1" x14ac:dyDescent="0.3">
      <c r="A26" s="39" t="s">
        <v>2929</v>
      </c>
      <c r="B26" s="39" t="s">
        <v>2930</v>
      </c>
      <c r="C26" s="39" t="s">
        <v>2931</v>
      </c>
      <c r="D26" s="39" t="s">
        <v>11</v>
      </c>
      <c r="E26" s="39" t="s">
        <v>2868</v>
      </c>
      <c r="F26" s="39" t="s">
        <v>27</v>
      </c>
      <c r="G26" s="39" t="s">
        <v>4144</v>
      </c>
      <c r="H26" s="40">
        <v>41628</v>
      </c>
      <c r="I26" s="40">
        <v>41992</v>
      </c>
      <c r="J26" s="41">
        <v>100</v>
      </c>
    </row>
    <row r="27" spans="1:10" ht="74.25" thickBot="1" x14ac:dyDescent="0.3">
      <c r="A27" s="42" t="s">
        <v>2932</v>
      </c>
      <c r="B27" s="42" t="s">
        <v>2933</v>
      </c>
      <c r="C27" s="42" t="s">
        <v>2934</v>
      </c>
      <c r="D27" s="42" t="s">
        <v>17</v>
      </c>
      <c r="E27" s="42" t="s">
        <v>2868</v>
      </c>
      <c r="F27" s="42" t="s">
        <v>28</v>
      </c>
      <c r="G27" s="42" t="s">
        <v>4145</v>
      </c>
      <c r="H27" s="43">
        <v>41628</v>
      </c>
      <c r="I27" s="43">
        <v>41992</v>
      </c>
      <c r="J27" s="44">
        <v>100</v>
      </c>
    </row>
    <row r="28" spans="1:10" ht="95.25" thickBot="1" x14ac:dyDescent="0.3">
      <c r="A28" s="39" t="s">
        <v>2935</v>
      </c>
      <c r="B28" s="39" t="s">
        <v>2936</v>
      </c>
      <c r="C28" s="39" t="s">
        <v>2934</v>
      </c>
      <c r="D28" s="39" t="s">
        <v>17</v>
      </c>
      <c r="E28" s="39" t="s">
        <v>2868</v>
      </c>
      <c r="F28" s="39" t="s">
        <v>30</v>
      </c>
      <c r="G28" s="39" t="s">
        <v>4146</v>
      </c>
      <c r="H28" s="40">
        <v>41628</v>
      </c>
      <c r="I28" s="40">
        <v>41992</v>
      </c>
      <c r="J28" s="41">
        <v>100</v>
      </c>
    </row>
    <row r="29" spans="1:10" ht="74.25" thickBot="1" x14ac:dyDescent="0.3">
      <c r="A29" s="42" t="s">
        <v>2937</v>
      </c>
      <c r="B29" s="42" t="s">
        <v>2938</v>
      </c>
      <c r="C29" s="42" t="s">
        <v>2939</v>
      </c>
      <c r="D29" s="42" t="s">
        <v>17</v>
      </c>
      <c r="E29" s="42" t="s">
        <v>2868</v>
      </c>
      <c r="F29" s="42" t="s">
        <v>28</v>
      </c>
      <c r="G29" s="42" t="s">
        <v>4145</v>
      </c>
      <c r="H29" s="43">
        <v>41628</v>
      </c>
      <c r="I29" s="43">
        <v>41992</v>
      </c>
      <c r="J29" s="44">
        <v>100</v>
      </c>
    </row>
    <row r="30" spans="1:10" ht="63.75" thickBot="1" x14ac:dyDescent="0.3">
      <c r="A30" s="39" t="s">
        <v>2940</v>
      </c>
      <c r="B30" s="39" t="s">
        <v>2941</v>
      </c>
      <c r="C30" s="39" t="s">
        <v>2939</v>
      </c>
      <c r="D30" s="39" t="s">
        <v>17</v>
      </c>
      <c r="E30" s="39" t="s">
        <v>2868</v>
      </c>
      <c r="F30" s="39" t="s">
        <v>1692</v>
      </c>
      <c r="G30" s="39" t="s">
        <v>4140</v>
      </c>
      <c r="H30" s="40">
        <v>41628</v>
      </c>
      <c r="I30" s="40">
        <v>41992</v>
      </c>
      <c r="J30" s="41">
        <v>100</v>
      </c>
    </row>
    <row r="31" spans="1:10" ht="53.25" thickBot="1" x14ac:dyDescent="0.3">
      <c r="A31" s="42" t="s">
        <v>2942</v>
      </c>
      <c r="B31" s="42" t="s">
        <v>2896</v>
      </c>
      <c r="C31" s="42" t="s">
        <v>2943</v>
      </c>
      <c r="D31" s="42" t="s">
        <v>17</v>
      </c>
      <c r="E31" s="42" t="s">
        <v>2868</v>
      </c>
      <c r="F31" s="42" t="s">
        <v>13</v>
      </c>
      <c r="G31" s="42" t="s">
        <v>4138</v>
      </c>
      <c r="H31" s="43">
        <v>41628</v>
      </c>
      <c r="I31" s="43">
        <v>41991</v>
      </c>
      <c r="J31" s="44">
        <v>100</v>
      </c>
    </row>
    <row r="32" spans="1:10" ht="53.25" thickBot="1" x14ac:dyDescent="0.3">
      <c r="A32" s="39" t="s">
        <v>2944</v>
      </c>
      <c r="B32" s="39" t="s">
        <v>2896</v>
      </c>
      <c r="C32" s="39" t="s">
        <v>2945</v>
      </c>
      <c r="D32" s="39" t="s">
        <v>17</v>
      </c>
      <c r="E32" s="39" t="s">
        <v>2868</v>
      </c>
      <c r="F32" s="39" t="s">
        <v>13</v>
      </c>
      <c r="G32" s="39" t="s">
        <v>4138</v>
      </c>
      <c r="H32" s="40">
        <v>41628</v>
      </c>
      <c r="I32" s="40">
        <v>41991</v>
      </c>
      <c r="J32" s="41">
        <v>100</v>
      </c>
    </row>
    <row r="33" spans="1:10" ht="63.75" thickBot="1" x14ac:dyDescent="0.3">
      <c r="A33" s="42" t="s">
        <v>2946</v>
      </c>
      <c r="B33" s="42" t="s">
        <v>2947</v>
      </c>
      <c r="C33" s="42" t="s">
        <v>2948</v>
      </c>
      <c r="D33" s="42" t="s">
        <v>17</v>
      </c>
      <c r="E33" s="42" t="s">
        <v>2868</v>
      </c>
      <c r="F33" s="42" t="s">
        <v>28</v>
      </c>
      <c r="G33" s="42" t="s">
        <v>4145</v>
      </c>
      <c r="H33" s="43">
        <v>41628</v>
      </c>
      <c r="I33" s="43">
        <v>41992</v>
      </c>
      <c r="J33" s="44">
        <v>100</v>
      </c>
    </row>
    <row r="34" spans="1:10" ht="53.25" thickBot="1" x14ac:dyDescent="0.3">
      <c r="A34" s="39" t="s">
        <v>2949</v>
      </c>
      <c r="B34" s="39" t="s">
        <v>2950</v>
      </c>
      <c r="C34" s="39" t="s">
        <v>2951</v>
      </c>
      <c r="D34" s="39" t="s">
        <v>17</v>
      </c>
      <c r="E34" s="39" t="s">
        <v>2868</v>
      </c>
      <c r="F34" s="39" t="s">
        <v>33</v>
      </c>
      <c r="G34" s="39" t="s">
        <v>4147</v>
      </c>
      <c r="H34" s="40">
        <v>41628</v>
      </c>
      <c r="I34" s="40">
        <v>41992</v>
      </c>
      <c r="J34" s="41">
        <v>100</v>
      </c>
    </row>
    <row r="35" spans="1:10" ht="63.75" thickBot="1" x14ac:dyDescent="0.3">
      <c r="A35" s="42" t="s">
        <v>2952</v>
      </c>
      <c r="B35" s="42" t="s">
        <v>2953</v>
      </c>
      <c r="C35" s="42" t="s">
        <v>2951</v>
      </c>
      <c r="D35" s="42" t="s">
        <v>17</v>
      </c>
      <c r="E35" s="42" t="s">
        <v>2868</v>
      </c>
      <c r="F35" s="42" t="s">
        <v>28</v>
      </c>
      <c r="G35" s="42" t="s">
        <v>4145</v>
      </c>
      <c r="H35" s="43">
        <v>41628</v>
      </c>
      <c r="I35" s="43">
        <v>41992</v>
      </c>
      <c r="J35" s="44">
        <v>100</v>
      </c>
    </row>
    <row r="36" spans="1:10" ht="74.25" thickBot="1" x14ac:dyDescent="0.3">
      <c r="A36" s="39" t="s">
        <v>2954</v>
      </c>
      <c r="B36" s="39" t="s">
        <v>2955</v>
      </c>
      <c r="C36" s="39" t="s">
        <v>2951</v>
      </c>
      <c r="D36" s="39" t="s">
        <v>17</v>
      </c>
      <c r="E36" s="39" t="s">
        <v>2868</v>
      </c>
      <c r="F36" s="39" t="s">
        <v>33</v>
      </c>
      <c r="G36" s="39" t="s">
        <v>4147</v>
      </c>
      <c r="H36" s="40">
        <v>41628</v>
      </c>
      <c r="I36" s="40">
        <v>41992</v>
      </c>
      <c r="J36" s="41">
        <v>100</v>
      </c>
    </row>
    <row r="37" spans="1:10" ht="95.25" thickBot="1" x14ac:dyDescent="0.3">
      <c r="A37" s="42" t="s">
        <v>2956</v>
      </c>
      <c r="B37" s="42" t="s">
        <v>2957</v>
      </c>
      <c r="C37" s="42" t="s">
        <v>2958</v>
      </c>
      <c r="D37" s="42" t="s">
        <v>17</v>
      </c>
      <c r="E37" s="42" t="s">
        <v>2868</v>
      </c>
      <c r="F37" s="42" t="s">
        <v>33</v>
      </c>
      <c r="G37" s="42" t="s">
        <v>4147</v>
      </c>
      <c r="H37" s="43">
        <v>41627</v>
      </c>
      <c r="I37" s="43">
        <v>41992</v>
      </c>
      <c r="J37" s="44">
        <v>100</v>
      </c>
    </row>
    <row r="38" spans="1:10" ht="105.75" thickBot="1" x14ac:dyDescent="0.3">
      <c r="A38" s="39" t="s">
        <v>2959</v>
      </c>
      <c r="B38" s="39" t="s">
        <v>2960</v>
      </c>
      <c r="C38" s="39" t="s">
        <v>2961</v>
      </c>
      <c r="D38" s="39" t="s">
        <v>17</v>
      </c>
      <c r="E38" s="39" t="s">
        <v>2868</v>
      </c>
      <c r="F38" s="39" t="s">
        <v>33</v>
      </c>
      <c r="G38" s="39" t="s">
        <v>4147</v>
      </c>
      <c r="H38" s="40">
        <v>41627</v>
      </c>
      <c r="I38" s="40">
        <v>41992</v>
      </c>
      <c r="J38" s="41">
        <v>100</v>
      </c>
    </row>
    <row r="39" spans="1:10" ht="84.75" thickBot="1" x14ac:dyDescent="0.3">
      <c r="A39" s="42" t="s">
        <v>2962</v>
      </c>
      <c r="B39" s="42" t="s">
        <v>2963</v>
      </c>
      <c r="C39" s="42" t="s">
        <v>2964</v>
      </c>
      <c r="D39" s="42" t="s">
        <v>17</v>
      </c>
      <c r="E39" s="42" t="s">
        <v>2868</v>
      </c>
      <c r="F39" s="42" t="s">
        <v>33</v>
      </c>
      <c r="G39" s="42" t="s">
        <v>4147</v>
      </c>
      <c r="H39" s="43">
        <v>41627</v>
      </c>
      <c r="I39" s="43">
        <v>41992</v>
      </c>
      <c r="J39" s="44">
        <v>100</v>
      </c>
    </row>
    <row r="40" spans="1:10" ht="63.75" thickBot="1" x14ac:dyDescent="0.3">
      <c r="A40" s="39" t="s">
        <v>2965</v>
      </c>
      <c r="B40" s="39" t="s">
        <v>2966</v>
      </c>
      <c r="C40" s="39" t="s">
        <v>2967</v>
      </c>
      <c r="D40" s="39" t="s">
        <v>17</v>
      </c>
      <c r="E40" s="39" t="s">
        <v>2868</v>
      </c>
      <c r="F40" s="39" t="s">
        <v>28</v>
      </c>
      <c r="G40" s="39" t="s">
        <v>4145</v>
      </c>
      <c r="H40" s="40">
        <v>41628</v>
      </c>
      <c r="I40" s="40">
        <v>41992</v>
      </c>
      <c r="J40" s="41">
        <v>100</v>
      </c>
    </row>
    <row r="41" spans="1:10" ht="63.75" thickBot="1" x14ac:dyDescent="0.3">
      <c r="A41" s="42" t="s">
        <v>2968</v>
      </c>
      <c r="B41" s="42" t="s">
        <v>2969</v>
      </c>
      <c r="C41" s="42" t="s">
        <v>2967</v>
      </c>
      <c r="D41" s="42" t="s">
        <v>17</v>
      </c>
      <c r="E41" s="42" t="s">
        <v>2868</v>
      </c>
      <c r="F41" s="42" t="s">
        <v>28</v>
      </c>
      <c r="G41" s="42" t="s">
        <v>4145</v>
      </c>
      <c r="H41" s="43">
        <v>41628</v>
      </c>
      <c r="I41" s="43">
        <v>41992</v>
      </c>
      <c r="J41" s="44">
        <v>100</v>
      </c>
    </row>
    <row r="42" spans="1:10" ht="42.75" thickBot="1" x14ac:dyDescent="0.3">
      <c r="A42" s="39" t="s">
        <v>2970</v>
      </c>
      <c r="B42" s="39" t="s">
        <v>2971</v>
      </c>
      <c r="C42" s="39" t="s">
        <v>2972</v>
      </c>
      <c r="D42" s="39" t="s">
        <v>17</v>
      </c>
      <c r="E42" s="39" t="s">
        <v>2868</v>
      </c>
      <c r="F42" s="39" t="s">
        <v>35</v>
      </c>
      <c r="G42" s="39" t="s">
        <v>4148</v>
      </c>
      <c r="H42" s="40">
        <v>41646</v>
      </c>
      <c r="I42" s="40">
        <v>41820</v>
      </c>
      <c r="J42" s="41">
        <v>100</v>
      </c>
    </row>
    <row r="43" spans="1:10" ht="63.75" thickBot="1" x14ac:dyDescent="0.3">
      <c r="A43" s="42" t="s">
        <v>2973</v>
      </c>
      <c r="B43" s="42" t="s">
        <v>2974</v>
      </c>
      <c r="C43" s="42" t="s">
        <v>2975</v>
      </c>
      <c r="D43" s="42" t="s">
        <v>17</v>
      </c>
      <c r="E43" s="42" t="s">
        <v>2868</v>
      </c>
      <c r="F43" s="42" t="s">
        <v>28</v>
      </c>
      <c r="G43" s="42" t="s">
        <v>4145</v>
      </c>
      <c r="H43" s="43">
        <v>41690</v>
      </c>
      <c r="I43" s="43">
        <v>41779</v>
      </c>
      <c r="J43" s="44">
        <v>100</v>
      </c>
    </row>
    <row r="44" spans="1:10" ht="53.25" thickBot="1" x14ac:dyDescent="0.3">
      <c r="A44" s="39" t="s">
        <v>2976</v>
      </c>
      <c r="B44" s="39" t="s">
        <v>2977</v>
      </c>
      <c r="C44" s="39" t="s">
        <v>2978</v>
      </c>
      <c r="D44" s="39" t="s">
        <v>17</v>
      </c>
      <c r="E44" s="39" t="s">
        <v>2868</v>
      </c>
      <c r="F44" s="39" t="s">
        <v>38</v>
      </c>
      <c r="G44" s="39" t="s">
        <v>4149</v>
      </c>
      <c r="H44" s="40">
        <v>41780</v>
      </c>
      <c r="I44" s="40">
        <v>42004</v>
      </c>
      <c r="J44" s="41">
        <v>100</v>
      </c>
    </row>
    <row r="45" spans="1:10" ht="74.25" thickBot="1" x14ac:dyDescent="0.3">
      <c r="A45" s="42" t="s">
        <v>2979</v>
      </c>
      <c r="B45" s="42" t="s">
        <v>2980</v>
      </c>
      <c r="C45" s="42" t="s">
        <v>2981</v>
      </c>
      <c r="D45" s="42" t="s">
        <v>11</v>
      </c>
      <c r="E45" s="42" t="s">
        <v>2868</v>
      </c>
      <c r="F45" s="42" t="s">
        <v>13</v>
      </c>
      <c r="G45" s="42" t="s">
        <v>4138</v>
      </c>
      <c r="H45" s="43">
        <v>41782</v>
      </c>
      <c r="I45" s="43">
        <v>42035</v>
      </c>
      <c r="J45" s="44">
        <v>100</v>
      </c>
    </row>
    <row r="46" spans="1:10" ht="32.25" thickBot="1" x14ac:dyDescent="0.3">
      <c r="A46" s="39" t="s">
        <v>2982</v>
      </c>
      <c r="B46" s="39" t="s">
        <v>2983</v>
      </c>
      <c r="C46" s="39" t="s">
        <v>2984</v>
      </c>
      <c r="D46" s="39" t="s">
        <v>11</v>
      </c>
      <c r="E46" s="39" t="s">
        <v>2868</v>
      </c>
      <c r="F46" s="39" t="s">
        <v>41</v>
      </c>
      <c r="G46" s="39" t="s">
        <v>4138</v>
      </c>
      <c r="H46" s="40">
        <v>41782</v>
      </c>
      <c r="I46" s="40">
        <v>42143</v>
      </c>
      <c r="J46" s="41">
        <v>100</v>
      </c>
    </row>
    <row r="47" spans="1:10" ht="42.75" thickBot="1" x14ac:dyDescent="0.3">
      <c r="A47" s="42" t="s">
        <v>2985</v>
      </c>
      <c r="B47" s="42" t="s">
        <v>2986</v>
      </c>
      <c r="C47" s="42" t="s">
        <v>2984</v>
      </c>
      <c r="D47" s="42" t="s">
        <v>11</v>
      </c>
      <c r="E47" s="42" t="s">
        <v>2868</v>
      </c>
      <c r="F47" s="42" t="s">
        <v>42</v>
      </c>
      <c r="G47" s="42" t="s">
        <v>4150</v>
      </c>
      <c r="H47" s="43">
        <v>41782</v>
      </c>
      <c r="I47" s="43">
        <v>42143</v>
      </c>
      <c r="J47" s="44">
        <v>100</v>
      </c>
    </row>
    <row r="48" spans="1:10" ht="42.75" thickBot="1" x14ac:dyDescent="0.3">
      <c r="A48" s="39" t="s">
        <v>2987</v>
      </c>
      <c r="B48" s="39" t="s">
        <v>2988</v>
      </c>
      <c r="C48" s="39" t="s">
        <v>2984</v>
      </c>
      <c r="D48" s="39" t="s">
        <v>11</v>
      </c>
      <c r="E48" s="39" t="s">
        <v>2868</v>
      </c>
      <c r="F48" s="39" t="s">
        <v>22</v>
      </c>
      <c r="G48" s="39" t="s">
        <v>4142</v>
      </c>
      <c r="H48" s="40">
        <v>41782</v>
      </c>
      <c r="I48" s="40">
        <v>42143</v>
      </c>
      <c r="J48" s="41">
        <v>0</v>
      </c>
    </row>
    <row r="49" spans="1:10" ht="63.75" thickBot="1" x14ac:dyDescent="0.3">
      <c r="A49" s="42" t="s">
        <v>2989</v>
      </c>
      <c r="B49" s="42" t="s">
        <v>2990</v>
      </c>
      <c r="C49" s="42" t="s">
        <v>2991</v>
      </c>
      <c r="D49" s="42" t="s">
        <v>17</v>
      </c>
      <c r="E49" s="42" t="s">
        <v>2868</v>
      </c>
      <c r="F49" s="42" t="s">
        <v>28</v>
      </c>
      <c r="G49" s="42" t="s">
        <v>4145</v>
      </c>
      <c r="H49" s="43">
        <v>41778</v>
      </c>
      <c r="I49" s="43">
        <v>42004</v>
      </c>
      <c r="J49" s="44">
        <v>100</v>
      </c>
    </row>
    <row r="50" spans="1:10" ht="53.25" thickBot="1" x14ac:dyDescent="0.3">
      <c r="A50" s="39" t="s">
        <v>2992</v>
      </c>
      <c r="B50" s="39" t="s">
        <v>2993</v>
      </c>
      <c r="C50" s="39" t="s">
        <v>2991</v>
      </c>
      <c r="D50" s="39" t="s">
        <v>17</v>
      </c>
      <c r="E50" s="39" t="s">
        <v>2868</v>
      </c>
      <c r="F50" s="39" t="s">
        <v>15</v>
      </c>
      <c r="G50" s="39" t="s">
        <v>4139</v>
      </c>
      <c r="H50" s="40">
        <v>41778</v>
      </c>
      <c r="I50" s="40">
        <v>42004</v>
      </c>
      <c r="J50" s="41">
        <v>100</v>
      </c>
    </row>
    <row r="51" spans="1:10" ht="53.25" thickBot="1" x14ac:dyDescent="0.3">
      <c r="A51" s="42" t="s">
        <v>2994</v>
      </c>
      <c r="B51" s="42" t="s">
        <v>2995</v>
      </c>
      <c r="C51" s="42" t="s">
        <v>2996</v>
      </c>
      <c r="D51" s="42" t="s">
        <v>17</v>
      </c>
      <c r="E51" s="42" t="s">
        <v>2868</v>
      </c>
      <c r="F51" s="42" t="s">
        <v>13</v>
      </c>
      <c r="G51" s="42" t="s">
        <v>4138</v>
      </c>
      <c r="H51" s="43">
        <v>41783</v>
      </c>
      <c r="I51" s="43">
        <v>42147</v>
      </c>
      <c r="J51" s="44">
        <v>100</v>
      </c>
    </row>
    <row r="52" spans="1:10" ht="53.25" thickBot="1" x14ac:dyDescent="0.3">
      <c r="A52" s="39" t="s">
        <v>2997</v>
      </c>
      <c r="B52" s="39" t="s">
        <v>2998</v>
      </c>
      <c r="C52" s="39" t="s">
        <v>2999</v>
      </c>
      <c r="D52" s="39" t="s">
        <v>17</v>
      </c>
      <c r="E52" s="39" t="s">
        <v>2868</v>
      </c>
      <c r="F52" s="39" t="s">
        <v>13</v>
      </c>
      <c r="G52" s="39" t="s">
        <v>4138</v>
      </c>
      <c r="H52" s="40">
        <v>41778</v>
      </c>
      <c r="I52" s="40">
        <v>42004</v>
      </c>
      <c r="J52" s="41">
        <v>100</v>
      </c>
    </row>
    <row r="53" spans="1:10" ht="63.75" thickBot="1" x14ac:dyDescent="0.3">
      <c r="A53" s="42" t="s">
        <v>3000</v>
      </c>
      <c r="B53" s="42" t="s">
        <v>2990</v>
      </c>
      <c r="C53" s="42" t="s">
        <v>3001</v>
      </c>
      <c r="D53" s="42" t="s">
        <v>17</v>
      </c>
      <c r="E53" s="42" t="s">
        <v>2868</v>
      </c>
      <c r="F53" s="42" t="s">
        <v>28</v>
      </c>
      <c r="G53" s="42" t="s">
        <v>4145</v>
      </c>
      <c r="H53" s="43">
        <v>41778</v>
      </c>
      <c r="I53" s="43">
        <v>42004</v>
      </c>
      <c r="J53" s="44">
        <v>100</v>
      </c>
    </row>
    <row r="54" spans="1:10" ht="53.25" thickBot="1" x14ac:dyDescent="0.3">
      <c r="A54" s="39" t="s">
        <v>3002</v>
      </c>
      <c r="B54" s="39" t="s">
        <v>2993</v>
      </c>
      <c r="C54" s="39" t="s">
        <v>3001</v>
      </c>
      <c r="D54" s="39" t="s">
        <v>17</v>
      </c>
      <c r="E54" s="39" t="s">
        <v>2868</v>
      </c>
      <c r="F54" s="39" t="s">
        <v>15</v>
      </c>
      <c r="G54" s="39" t="s">
        <v>4139</v>
      </c>
      <c r="H54" s="40">
        <v>41778</v>
      </c>
      <c r="I54" s="40">
        <v>42004</v>
      </c>
      <c r="J54" s="41">
        <v>100</v>
      </c>
    </row>
    <row r="55" spans="1:10" ht="53.25" thickBot="1" x14ac:dyDescent="0.3">
      <c r="A55" s="42" t="s">
        <v>3003</v>
      </c>
      <c r="B55" s="42" t="s">
        <v>3004</v>
      </c>
      <c r="C55" s="42" t="s">
        <v>3005</v>
      </c>
      <c r="D55" s="42" t="s">
        <v>17</v>
      </c>
      <c r="E55" s="42" t="s">
        <v>2868</v>
      </c>
      <c r="F55" s="42" t="s">
        <v>33</v>
      </c>
      <c r="G55" s="42" t="s">
        <v>4147</v>
      </c>
      <c r="H55" s="43">
        <v>41791</v>
      </c>
      <c r="I55" s="43">
        <v>42004</v>
      </c>
      <c r="J55" s="44">
        <v>100</v>
      </c>
    </row>
    <row r="56" spans="1:10" ht="63.75" thickBot="1" x14ac:dyDescent="0.3">
      <c r="A56" s="39" t="s">
        <v>3006</v>
      </c>
      <c r="B56" s="39" t="s">
        <v>3007</v>
      </c>
      <c r="C56" s="39" t="s">
        <v>3005</v>
      </c>
      <c r="D56" s="39" t="s">
        <v>17</v>
      </c>
      <c r="E56" s="39" t="s">
        <v>2868</v>
      </c>
      <c r="F56" s="39" t="s">
        <v>28</v>
      </c>
      <c r="G56" s="39" t="s">
        <v>4145</v>
      </c>
      <c r="H56" s="40">
        <v>41791</v>
      </c>
      <c r="I56" s="40">
        <v>42004</v>
      </c>
      <c r="J56" s="41">
        <v>100</v>
      </c>
    </row>
    <row r="57" spans="1:10" ht="74.25" thickBot="1" x14ac:dyDescent="0.3">
      <c r="A57" s="42" t="s">
        <v>3008</v>
      </c>
      <c r="B57" s="42" t="s">
        <v>3009</v>
      </c>
      <c r="C57" s="42" t="s">
        <v>3010</v>
      </c>
      <c r="D57" s="42" t="s">
        <v>17</v>
      </c>
      <c r="E57" s="42" t="s">
        <v>2868</v>
      </c>
      <c r="F57" s="42" t="s">
        <v>44</v>
      </c>
      <c r="G57" s="42" t="s">
        <v>4151</v>
      </c>
      <c r="H57" s="43">
        <v>41815</v>
      </c>
      <c r="I57" s="43">
        <v>41882</v>
      </c>
      <c r="J57" s="44">
        <v>100</v>
      </c>
    </row>
    <row r="58" spans="1:10" ht="63.75" thickBot="1" x14ac:dyDescent="0.3">
      <c r="A58" s="39" t="s">
        <v>3011</v>
      </c>
      <c r="B58" s="39" t="s">
        <v>3012</v>
      </c>
      <c r="C58" s="39" t="s">
        <v>3013</v>
      </c>
      <c r="D58" s="39" t="s">
        <v>11</v>
      </c>
      <c r="E58" s="39" t="s">
        <v>2868</v>
      </c>
      <c r="F58" s="39" t="s">
        <v>15</v>
      </c>
      <c r="G58" s="39" t="s">
        <v>4139</v>
      </c>
      <c r="H58" s="40">
        <v>41781</v>
      </c>
      <c r="I58" s="40">
        <v>42004</v>
      </c>
      <c r="J58" s="41">
        <v>100</v>
      </c>
    </row>
    <row r="59" spans="1:10" ht="84.75" thickBot="1" x14ac:dyDescent="0.3">
      <c r="A59" s="42" t="s">
        <v>3014</v>
      </c>
      <c r="B59" s="42" t="s">
        <v>3015</v>
      </c>
      <c r="C59" s="42" t="s">
        <v>3016</v>
      </c>
      <c r="D59" s="42" t="s">
        <v>17</v>
      </c>
      <c r="E59" s="42" t="s">
        <v>2868</v>
      </c>
      <c r="F59" s="42" t="s">
        <v>33</v>
      </c>
      <c r="G59" s="42" t="s">
        <v>4147</v>
      </c>
      <c r="H59" s="43">
        <v>41791</v>
      </c>
      <c r="I59" s="43">
        <v>42004</v>
      </c>
      <c r="J59" s="44">
        <v>100</v>
      </c>
    </row>
    <row r="60" spans="1:10" ht="53.25" thickBot="1" x14ac:dyDescent="0.3">
      <c r="A60" s="39" t="s">
        <v>3017</v>
      </c>
      <c r="B60" s="39" t="s">
        <v>3018</v>
      </c>
      <c r="C60" s="39" t="s">
        <v>3019</v>
      </c>
      <c r="D60" s="39" t="s">
        <v>17</v>
      </c>
      <c r="E60" s="39" t="s">
        <v>2868</v>
      </c>
      <c r="F60" s="39" t="s">
        <v>45</v>
      </c>
      <c r="G60" s="39" t="s">
        <v>4152</v>
      </c>
      <c r="H60" s="40">
        <v>41842</v>
      </c>
      <c r="I60" s="40">
        <v>42004</v>
      </c>
      <c r="J60" s="41">
        <v>100</v>
      </c>
    </row>
    <row r="61" spans="1:10" ht="42.75" thickBot="1" x14ac:dyDescent="0.3">
      <c r="A61" s="42" t="s">
        <v>3020</v>
      </c>
      <c r="B61" s="42" t="s">
        <v>3021</v>
      </c>
      <c r="C61" s="42" t="s">
        <v>3022</v>
      </c>
      <c r="D61" s="42" t="s">
        <v>17</v>
      </c>
      <c r="E61" s="42" t="s">
        <v>2868</v>
      </c>
      <c r="F61" s="42" t="s">
        <v>45</v>
      </c>
      <c r="G61" s="42" t="s">
        <v>4152</v>
      </c>
      <c r="H61" s="43">
        <v>41842</v>
      </c>
      <c r="I61" s="43">
        <v>42004</v>
      </c>
      <c r="J61" s="44">
        <v>100</v>
      </c>
    </row>
    <row r="62" spans="1:10" ht="42.75" thickBot="1" x14ac:dyDescent="0.3">
      <c r="A62" s="39" t="s">
        <v>3023</v>
      </c>
      <c r="B62" s="39" t="s">
        <v>3024</v>
      </c>
      <c r="C62" s="39" t="s">
        <v>3022</v>
      </c>
      <c r="D62" s="39" t="s">
        <v>17</v>
      </c>
      <c r="E62" s="39" t="s">
        <v>2868</v>
      </c>
      <c r="F62" s="39" t="s">
        <v>45</v>
      </c>
      <c r="G62" s="39" t="s">
        <v>4152</v>
      </c>
      <c r="H62" s="40">
        <v>41842</v>
      </c>
      <c r="I62" s="40">
        <v>42004</v>
      </c>
      <c r="J62" s="41">
        <v>100</v>
      </c>
    </row>
    <row r="63" spans="1:10" ht="95.25" thickBot="1" x14ac:dyDescent="0.3">
      <c r="A63" s="42" t="s">
        <v>3025</v>
      </c>
      <c r="B63" s="42" t="s">
        <v>3026</v>
      </c>
      <c r="C63" s="42" t="s">
        <v>3027</v>
      </c>
      <c r="D63" s="42" t="s">
        <v>17</v>
      </c>
      <c r="E63" s="42" t="s">
        <v>2868</v>
      </c>
      <c r="F63" s="42" t="s">
        <v>45</v>
      </c>
      <c r="G63" s="42" t="s">
        <v>4152</v>
      </c>
      <c r="H63" s="43">
        <v>41842</v>
      </c>
      <c r="I63" s="43">
        <v>41842</v>
      </c>
      <c r="J63" s="44">
        <v>100</v>
      </c>
    </row>
    <row r="64" spans="1:10" ht="189.75" thickBot="1" x14ac:dyDescent="0.3">
      <c r="A64" s="39" t="s">
        <v>3028</v>
      </c>
      <c r="B64" s="39" t="s">
        <v>3029</v>
      </c>
      <c r="C64" s="39" t="s">
        <v>2931</v>
      </c>
      <c r="D64" s="39" t="s">
        <v>11</v>
      </c>
      <c r="E64" s="39" t="s">
        <v>2868</v>
      </c>
      <c r="F64" s="39" t="s">
        <v>22</v>
      </c>
      <c r="G64" s="39" t="s">
        <v>4142</v>
      </c>
      <c r="H64" s="40">
        <v>41906</v>
      </c>
      <c r="I64" s="40">
        <v>42271</v>
      </c>
      <c r="J64" s="41">
        <v>100</v>
      </c>
    </row>
    <row r="65" spans="1:10" ht="63.75" thickBot="1" x14ac:dyDescent="0.3">
      <c r="A65" s="42" t="s">
        <v>3030</v>
      </c>
      <c r="B65" s="42" t="s">
        <v>3031</v>
      </c>
      <c r="C65" s="42" t="s">
        <v>2931</v>
      </c>
      <c r="D65" s="42" t="s">
        <v>11</v>
      </c>
      <c r="E65" s="42" t="s">
        <v>2868</v>
      </c>
      <c r="F65" s="42" t="s">
        <v>22</v>
      </c>
      <c r="G65" s="42" t="s">
        <v>4142</v>
      </c>
      <c r="H65" s="43">
        <v>41906</v>
      </c>
      <c r="I65" s="43">
        <v>42271</v>
      </c>
      <c r="J65" s="44">
        <v>100</v>
      </c>
    </row>
    <row r="66" spans="1:10" ht="189.75" thickBot="1" x14ac:dyDescent="0.3">
      <c r="A66" s="39" t="s">
        <v>3032</v>
      </c>
      <c r="B66" s="39" t="s">
        <v>3029</v>
      </c>
      <c r="C66" s="39" t="s">
        <v>3033</v>
      </c>
      <c r="D66" s="39" t="s">
        <v>11</v>
      </c>
      <c r="E66" s="39" t="s">
        <v>2868</v>
      </c>
      <c r="F66" s="39" t="s">
        <v>22</v>
      </c>
      <c r="G66" s="39" t="s">
        <v>4142</v>
      </c>
      <c r="H66" s="40">
        <v>41906</v>
      </c>
      <c r="I66" s="40">
        <v>42271</v>
      </c>
      <c r="J66" s="41">
        <v>100</v>
      </c>
    </row>
    <row r="67" spans="1:10" ht="53.25" thickBot="1" x14ac:dyDescent="0.3">
      <c r="A67" s="42" t="s">
        <v>3034</v>
      </c>
      <c r="B67" s="42" t="s">
        <v>3035</v>
      </c>
      <c r="C67" s="42" t="s">
        <v>3036</v>
      </c>
      <c r="D67" s="42" t="s">
        <v>17</v>
      </c>
      <c r="E67" s="42" t="s">
        <v>2868</v>
      </c>
      <c r="F67" s="42" t="s">
        <v>49</v>
      </c>
      <c r="G67" s="42" t="s">
        <v>4153</v>
      </c>
      <c r="H67" s="43">
        <v>41906</v>
      </c>
      <c r="I67" s="43">
        <v>42271</v>
      </c>
      <c r="J67" s="44">
        <v>100</v>
      </c>
    </row>
    <row r="68" spans="1:10" ht="53.25" thickBot="1" x14ac:dyDescent="0.3">
      <c r="A68" s="39" t="s">
        <v>3037</v>
      </c>
      <c r="B68" s="39" t="s">
        <v>3038</v>
      </c>
      <c r="C68" s="39" t="s">
        <v>3036</v>
      </c>
      <c r="D68" s="39" t="s">
        <v>17</v>
      </c>
      <c r="E68" s="39" t="s">
        <v>2868</v>
      </c>
      <c r="F68" s="39" t="s">
        <v>49</v>
      </c>
      <c r="G68" s="39" t="s">
        <v>4153</v>
      </c>
      <c r="H68" s="40">
        <v>41906</v>
      </c>
      <c r="I68" s="40">
        <v>42271</v>
      </c>
      <c r="J68" s="41">
        <v>100</v>
      </c>
    </row>
    <row r="69" spans="1:10" ht="53.25" thickBot="1" x14ac:dyDescent="0.3">
      <c r="A69" s="42" t="s">
        <v>3039</v>
      </c>
      <c r="B69" s="42" t="s">
        <v>3040</v>
      </c>
      <c r="C69" s="42" t="s">
        <v>3036</v>
      </c>
      <c r="D69" s="42" t="s">
        <v>17</v>
      </c>
      <c r="E69" s="42" t="s">
        <v>2868</v>
      </c>
      <c r="F69" s="42" t="s">
        <v>49</v>
      </c>
      <c r="G69" s="42" t="s">
        <v>4153</v>
      </c>
      <c r="H69" s="43">
        <v>41906</v>
      </c>
      <c r="I69" s="43">
        <v>42271</v>
      </c>
      <c r="J69" s="44">
        <v>100</v>
      </c>
    </row>
    <row r="70" spans="1:10" ht="53.25" thickBot="1" x14ac:dyDescent="0.3">
      <c r="A70" s="39" t="s">
        <v>3041</v>
      </c>
      <c r="B70" s="39" t="s">
        <v>3042</v>
      </c>
      <c r="C70" s="39" t="s">
        <v>3043</v>
      </c>
      <c r="D70" s="39" t="s">
        <v>17</v>
      </c>
      <c r="E70" s="39" t="s">
        <v>2868</v>
      </c>
      <c r="F70" s="39" t="s">
        <v>49</v>
      </c>
      <c r="G70" s="39" t="s">
        <v>4153</v>
      </c>
      <c r="H70" s="40">
        <v>41906</v>
      </c>
      <c r="I70" s="40">
        <v>42271</v>
      </c>
      <c r="J70" s="41">
        <v>100</v>
      </c>
    </row>
    <row r="71" spans="1:10" ht="63.75" thickBot="1" x14ac:dyDescent="0.3">
      <c r="A71" s="42" t="s">
        <v>3044</v>
      </c>
      <c r="B71" s="42" t="s">
        <v>3045</v>
      </c>
      <c r="C71" s="42" t="s">
        <v>3046</v>
      </c>
      <c r="D71" s="42" t="s">
        <v>17</v>
      </c>
      <c r="E71" s="42" t="s">
        <v>2868</v>
      </c>
      <c r="F71" s="42" t="s">
        <v>44</v>
      </c>
      <c r="G71" s="42" t="s">
        <v>4151</v>
      </c>
      <c r="H71" s="43">
        <v>41990</v>
      </c>
      <c r="I71" s="43">
        <v>42124</v>
      </c>
      <c r="J71" s="44">
        <v>100</v>
      </c>
    </row>
    <row r="72" spans="1:10" ht="63.75" thickBot="1" x14ac:dyDescent="0.3">
      <c r="A72" s="39" t="s">
        <v>3047</v>
      </c>
      <c r="B72" s="39" t="s">
        <v>3048</v>
      </c>
      <c r="C72" s="39" t="s">
        <v>3046</v>
      </c>
      <c r="D72" s="39" t="s">
        <v>17</v>
      </c>
      <c r="E72" s="39" t="s">
        <v>2868</v>
      </c>
      <c r="F72" s="39" t="s">
        <v>44</v>
      </c>
      <c r="G72" s="39" t="s">
        <v>4151</v>
      </c>
      <c r="H72" s="40">
        <v>41990</v>
      </c>
      <c r="I72" s="40">
        <v>42124</v>
      </c>
      <c r="J72" s="41">
        <v>100</v>
      </c>
    </row>
    <row r="73" spans="1:10" ht="42.75" thickBot="1" x14ac:dyDescent="0.3">
      <c r="A73" s="42" t="s">
        <v>3049</v>
      </c>
      <c r="B73" s="42" t="s">
        <v>3050</v>
      </c>
      <c r="C73" s="42" t="s">
        <v>3051</v>
      </c>
      <c r="D73" s="42" t="s">
        <v>17</v>
      </c>
      <c r="E73" s="42" t="s">
        <v>2868</v>
      </c>
      <c r="F73" s="42" t="s">
        <v>42</v>
      </c>
      <c r="G73" s="42" t="s">
        <v>4150</v>
      </c>
      <c r="H73" s="43">
        <v>42164</v>
      </c>
      <c r="I73" s="43">
        <v>42247</v>
      </c>
      <c r="J73" s="44">
        <v>100</v>
      </c>
    </row>
    <row r="74" spans="1:10" ht="42.75" thickBot="1" x14ac:dyDescent="0.3">
      <c r="A74" s="39" t="s">
        <v>3052</v>
      </c>
      <c r="B74" s="39" t="s">
        <v>3053</v>
      </c>
      <c r="C74" s="39" t="s">
        <v>3051</v>
      </c>
      <c r="D74" s="39" t="s">
        <v>17</v>
      </c>
      <c r="E74" s="39" t="s">
        <v>2868</v>
      </c>
      <c r="F74" s="39" t="s">
        <v>42</v>
      </c>
      <c r="G74" s="39" t="s">
        <v>4150</v>
      </c>
      <c r="H74" s="40">
        <v>42164</v>
      </c>
      <c r="I74" s="40">
        <v>42247</v>
      </c>
      <c r="J74" s="41">
        <v>100</v>
      </c>
    </row>
    <row r="75" spans="1:10" ht="53.25" thickBot="1" x14ac:dyDescent="0.3">
      <c r="A75" s="42" t="s">
        <v>3054</v>
      </c>
      <c r="B75" s="42" t="s">
        <v>3055</v>
      </c>
      <c r="C75" s="42" t="s">
        <v>3056</v>
      </c>
      <c r="D75" s="42" t="s">
        <v>17</v>
      </c>
      <c r="E75" s="42" t="s">
        <v>2868</v>
      </c>
      <c r="F75" s="42" t="s">
        <v>42</v>
      </c>
      <c r="G75" s="42" t="s">
        <v>4150</v>
      </c>
      <c r="H75" s="43">
        <v>42189</v>
      </c>
      <c r="I75" s="43">
        <v>42220</v>
      </c>
      <c r="J75" s="44">
        <v>100</v>
      </c>
    </row>
    <row r="76" spans="1:10" ht="42.75" thickBot="1" x14ac:dyDescent="0.3">
      <c r="A76" s="39" t="s">
        <v>3057</v>
      </c>
      <c r="B76" s="39" t="s">
        <v>3058</v>
      </c>
      <c r="C76" s="39" t="s">
        <v>3056</v>
      </c>
      <c r="D76" s="39" t="s">
        <v>17</v>
      </c>
      <c r="E76" s="39" t="s">
        <v>2868</v>
      </c>
      <c r="F76" s="39" t="s">
        <v>42</v>
      </c>
      <c r="G76" s="39" t="s">
        <v>4150</v>
      </c>
      <c r="H76" s="40">
        <v>42190</v>
      </c>
      <c r="I76" s="40">
        <v>42369</v>
      </c>
      <c r="J76" s="41">
        <v>100</v>
      </c>
    </row>
    <row r="77" spans="1:10" ht="42.75" thickBot="1" x14ac:dyDescent="0.3">
      <c r="A77" s="42" t="s">
        <v>3059</v>
      </c>
      <c r="B77" s="42" t="s">
        <v>3060</v>
      </c>
      <c r="C77" s="42" t="s">
        <v>3061</v>
      </c>
      <c r="D77" s="42" t="s">
        <v>17</v>
      </c>
      <c r="E77" s="42" t="s">
        <v>2868</v>
      </c>
      <c r="F77" s="42" t="s">
        <v>51</v>
      </c>
      <c r="G77" s="42" t="s">
        <v>4154</v>
      </c>
      <c r="H77" s="43">
        <v>42200</v>
      </c>
      <c r="I77" s="43">
        <v>42307</v>
      </c>
      <c r="J77" s="44">
        <v>100</v>
      </c>
    </row>
    <row r="78" spans="1:10" ht="126.75" thickBot="1" x14ac:dyDescent="0.3">
      <c r="A78" s="39" t="s">
        <v>3062</v>
      </c>
      <c r="B78" s="39" t="s">
        <v>3063</v>
      </c>
      <c r="C78" s="39" t="s">
        <v>3064</v>
      </c>
      <c r="D78" s="39" t="s">
        <v>17</v>
      </c>
      <c r="E78" s="39" t="s">
        <v>2868</v>
      </c>
      <c r="F78" s="39" t="s">
        <v>13</v>
      </c>
      <c r="G78" s="39" t="s">
        <v>4138</v>
      </c>
      <c r="H78" s="40">
        <v>42159</v>
      </c>
      <c r="I78" s="40">
        <v>42368</v>
      </c>
      <c r="J78" s="41">
        <v>100</v>
      </c>
    </row>
    <row r="79" spans="1:10" ht="126.75" thickBot="1" x14ac:dyDescent="0.3">
      <c r="A79" s="42" t="s">
        <v>3065</v>
      </c>
      <c r="B79" s="42" t="s">
        <v>3063</v>
      </c>
      <c r="C79" s="42" t="s">
        <v>3066</v>
      </c>
      <c r="D79" s="42" t="s">
        <v>17</v>
      </c>
      <c r="E79" s="42" t="s">
        <v>2868</v>
      </c>
      <c r="F79" s="42" t="s">
        <v>13</v>
      </c>
      <c r="G79" s="42" t="s">
        <v>4138</v>
      </c>
      <c r="H79" s="43">
        <v>42159</v>
      </c>
      <c r="I79" s="43">
        <v>42368</v>
      </c>
      <c r="J79" s="44">
        <v>100</v>
      </c>
    </row>
    <row r="80" spans="1:10" ht="126.75" thickBot="1" x14ac:dyDescent="0.3">
      <c r="A80" s="39" t="s">
        <v>3067</v>
      </c>
      <c r="B80" s="39" t="s">
        <v>3063</v>
      </c>
      <c r="C80" s="39" t="s">
        <v>3068</v>
      </c>
      <c r="D80" s="39" t="s">
        <v>17</v>
      </c>
      <c r="E80" s="39" t="s">
        <v>2868</v>
      </c>
      <c r="F80" s="39" t="s">
        <v>13</v>
      </c>
      <c r="G80" s="39" t="s">
        <v>4138</v>
      </c>
      <c r="H80" s="40">
        <v>42159</v>
      </c>
      <c r="I80" s="40">
        <v>42368</v>
      </c>
      <c r="J80" s="41">
        <v>100</v>
      </c>
    </row>
    <row r="81" spans="1:10" ht="53.25" thickBot="1" x14ac:dyDescent="0.3">
      <c r="A81" s="42" t="s">
        <v>3069</v>
      </c>
      <c r="B81" s="42" t="s">
        <v>3070</v>
      </c>
      <c r="C81" s="42" t="s">
        <v>3071</v>
      </c>
      <c r="D81" s="42" t="s">
        <v>17</v>
      </c>
      <c r="E81" s="42" t="s">
        <v>2868</v>
      </c>
      <c r="F81" s="42" t="s">
        <v>15</v>
      </c>
      <c r="G81" s="42" t="s">
        <v>4139</v>
      </c>
      <c r="H81" s="43">
        <v>42160</v>
      </c>
      <c r="I81" s="43">
        <v>42340</v>
      </c>
      <c r="J81" s="44">
        <v>100</v>
      </c>
    </row>
    <row r="82" spans="1:10" ht="126.75" thickBot="1" x14ac:dyDescent="0.3">
      <c r="A82" s="39" t="s">
        <v>3072</v>
      </c>
      <c r="B82" s="39" t="s">
        <v>3063</v>
      </c>
      <c r="C82" s="39" t="s">
        <v>3073</v>
      </c>
      <c r="D82" s="39" t="s">
        <v>17</v>
      </c>
      <c r="E82" s="39" t="s">
        <v>2868</v>
      </c>
      <c r="F82" s="39" t="s">
        <v>13</v>
      </c>
      <c r="G82" s="39" t="s">
        <v>4138</v>
      </c>
      <c r="H82" s="40">
        <v>42159</v>
      </c>
      <c r="I82" s="40">
        <v>42368</v>
      </c>
      <c r="J82" s="41">
        <v>100</v>
      </c>
    </row>
    <row r="83" spans="1:10" ht="53.25" thickBot="1" x14ac:dyDescent="0.3">
      <c r="A83" s="42" t="s">
        <v>3074</v>
      </c>
      <c r="B83" s="42" t="s">
        <v>3075</v>
      </c>
      <c r="C83" s="42" t="s">
        <v>3076</v>
      </c>
      <c r="D83" s="42" t="s">
        <v>11</v>
      </c>
      <c r="E83" s="42" t="s">
        <v>2868</v>
      </c>
      <c r="F83" s="42" t="s">
        <v>15</v>
      </c>
      <c r="G83" s="42" t="s">
        <v>4139</v>
      </c>
      <c r="H83" s="43">
        <v>42160</v>
      </c>
      <c r="I83" s="43">
        <v>42369</v>
      </c>
      <c r="J83" s="44">
        <v>100</v>
      </c>
    </row>
    <row r="84" spans="1:10" ht="53.25" thickBot="1" x14ac:dyDescent="0.3">
      <c r="A84" s="39" t="s">
        <v>3077</v>
      </c>
      <c r="B84" s="39" t="s">
        <v>3075</v>
      </c>
      <c r="C84" s="39" t="s">
        <v>3078</v>
      </c>
      <c r="D84" s="39" t="s">
        <v>11</v>
      </c>
      <c r="E84" s="39" t="s">
        <v>2868</v>
      </c>
      <c r="F84" s="39" t="s">
        <v>15</v>
      </c>
      <c r="G84" s="39" t="s">
        <v>4139</v>
      </c>
      <c r="H84" s="40">
        <v>42160</v>
      </c>
      <c r="I84" s="40">
        <v>42369</v>
      </c>
      <c r="J84" s="41">
        <v>100</v>
      </c>
    </row>
    <row r="85" spans="1:10" ht="53.25" thickBot="1" x14ac:dyDescent="0.3">
      <c r="A85" s="42" t="s">
        <v>3079</v>
      </c>
      <c r="B85" s="42" t="s">
        <v>3080</v>
      </c>
      <c r="C85" s="42" t="s">
        <v>3081</v>
      </c>
      <c r="D85" s="42" t="s">
        <v>17</v>
      </c>
      <c r="E85" s="42" t="s">
        <v>2868</v>
      </c>
      <c r="F85" s="42" t="s">
        <v>15</v>
      </c>
      <c r="G85" s="42" t="s">
        <v>4139</v>
      </c>
      <c r="H85" s="43">
        <v>42160</v>
      </c>
      <c r="I85" s="43">
        <v>42231</v>
      </c>
      <c r="J85" s="44">
        <v>100</v>
      </c>
    </row>
    <row r="86" spans="1:10" ht="63.75" thickBot="1" x14ac:dyDescent="0.3">
      <c r="A86" s="39" t="s">
        <v>3082</v>
      </c>
      <c r="B86" s="39" t="s">
        <v>3083</v>
      </c>
      <c r="C86" s="39" t="s">
        <v>3084</v>
      </c>
      <c r="D86" s="39" t="s">
        <v>17</v>
      </c>
      <c r="E86" s="39" t="s">
        <v>2868</v>
      </c>
      <c r="F86" s="39" t="s">
        <v>15</v>
      </c>
      <c r="G86" s="39" t="s">
        <v>4139</v>
      </c>
      <c r="H86" s="40">
        <v>42160</v>
      </c>
      <c r="I86" s="40">
        <v>42369</v>
      </c>
      <c r="J86" s="41">
        <v>100</v>
      </c>
    </row>
    <row r="87" spans="1:10" ht="53.25" thickBot="1" x14ac:dyDescent="0.3">
      <c r="A87" s="42" t="s">
        <v>3085</v>
      </c>
      <c r="B87" s="42" t="s">
        <v>3086</v>
      </c>
      <c r="C87" s="42" t="s">
        <v>3087</v>
      </c>
      <c r="D87" s="42" t="s">
        <v>17</v>
      </c>
      <c r="E87" s="42" t="s">
        <v>2868</v>
      </c>
      <c r="F87" s="42" t="s">
        <v>1692</v>
      </c>
      <c r="G87" s="42" t="s">
        <v>4140</v>
      </c>
      <c r="H87" s="43">
        <v>42217</v>
      </c>
      <c r="I87" s="43">
        <v>42369</v>
      </c>
      <c r="J87" s="44">
        <v>100</v>
      </c>
    </row>
    <row r="88" spans="1:10" ht="53.25" thickBot="1" x14ac:dyDescent="0.3">
      <c r="A88" s="39" t="s">
        <v>3088</v>
      </c>
      <c r="B88" s="39" t="s">
        <v>3089</v>
      </c>
      <c r="C88" s="39" t="s">
        <v>3090</v>
      </c>
      <c r="D88" s="39" t="s">
        <v>17</v>
      </c>
      <c r="E88" s="39" t="s">
        <v>2868</v>
      </c>
      <c r="F88" s="39" t="s">
        <v>15</v>
      </c>
      <c r="G88" s="39" t="s">
        <v>4139</v>
      </c>
      <c r="H88" s="40">
        <v>42160</v>
      </c>
      <c r="I88" s="40">
        <v>42369</v>
      </c>
      <c r="J88" s="41">
        <v>100</v>
      </c>
    </row>
    <row r="89" spans="1:10" ht="74.25" thickBot="1" x14ac:dyDescent="0.3">
      <c r="A89" s="42" t="s">
        <v>3091</v>
      </c>
      <c r="B89" s="42" t="s">
        <v>3092</v>
      </c>
      <c r="C89" s="42" t="s">
        <v>3093</v>
      </c>
      <c r="D89" s="42" t="s">
        <v>17</v>
      </c>
      <c r="E89" s="42" t="s">
        <v>2868</v>
      </c>
      <c r="F89" s="42" t="s">
        <v>1692</v>
      </c>
      <c r="G89" s="42" t="s">
        <v>4140</v>
      </c>
      <c r="H89" s="43">
        <v>42163</v>
      </c>
      <c r="I89" s="43">
        <v>42308</v>
      </c>
      <c r="J89" s="44">
        <v>100</v>
      </c>
    </row>
    <row r="90" spans="1:10" ht="126.75" thickBot="1" x14ac:dyDescent="0.3">
      <c r="A90" s="39" t="s">
        <v>3094</v>
      </c>
      <c r="B90" s="39" t="s">
        <v>3063</v>
      </c>
      <c r="C90" s="39" t="s">
        <v>3095</v>
      </c>
      <c r="D90" s="39" t="s">
        <v>17</v>
      </c>
      <c r="E90" s="39" t="s">
        <v>2868</v>
      </c>
      <c r="F90" s="39" t="s">
        <v>13</v>
      </c>
      <c r="G90" s="39" t="s">
        <v>4138</v>
      </c>
      <c r="H90" s="40">
        <v>42159</v>
      </c>
      <c r="I90" s="40">
        <v>42368</v>
      </c>
      <c r="J90" s="41">
        <v>100</v>
      </c>
    </row>
    <row r="91" spans="1:10" ht="63.75" thickBot="1" x14ac:dyDescent="0.3">
      <c r="A91" s="42" t="s">
        <v>3096</v>
      </c>
      <c r="B91" s="42" t="s">
        <v>3097</v>
      </c>
      <c r="C91" s="42" t="s">
        <v>3098</v>
      </c>
      <c r="D91" s="42" t="s">
        <v>17</v>
      </c>
      <c r="E91" s="42" t="s">
        <v>2868</v>
      </c>
      <c r="F91" s="42" t="s">
        <v>15</v>
      </c>
      <c r="G91" s="42" t="s">
        <v>4139</v>
      </c>
      <c r="H91" s="43">
        <v>42160</v>
      </c>
      <c r="I91" s="43">
        <v>42369</v>
      </c>
      <c r="J91" s="44">
        <v>100</v>
      </c>
    </row>
    <row r="92" spans="1:10" ht="53.25" thickBot="1" x14ac:dyDescent="0.3">
      <c r="A92" s="39" t="s">
        <v>3099</v>
      </c>
      <c r="B92" s="39" t="s">
        <v>3100</v>
      </c>
      <c r="C92" s="39" t="s">
        <v>3101</v>
      </c>
      <c r="D92" s="39" t="s">
        <v>11</v>
      </c>
      <c r="E92" s="39" t="s">
        <v>2868</v>
      </c>
      <c r="F92" s="39" t="s">
        <v>13</v>
      </c>
      <c r="G92" s="39" t="s">
        <v>4138</v>
      </c>
      <c r="H92" s="40">
        <v>42139</v>
      </c>
      <c r="I92" s="40">
        <v>42369</v>
      </c>
      <c r="J92" s="41">
        <v>100</v>
      </c>
    </row>
    <row r="93" spans="1:10" ht="95.25" thickBot="1" x14ac:dyDescent="0.3">
      <c r="A93" s="42" t="s">
        <v>3102</v>
      </c>
      <c r="B93" s="42" t="s">
        <v>3103</v>
      </c>
      <c r="C93" s="42" t="s">
        <v>3104</v>
      </c>
      <c r="D93" s="42" t="s">
        <v>17</v>
      </c>
      <c r="E93" s="42" t="s">
        <v>2868</v>
      </c>
      <c r="F93" s="42" t="s">
        <v>27</v>
      </c>
      <c r="G93" s="42" t="s">
        <v>4144</v>
      </c>
      <c r="H93" s="43">
        <v>42164</v>
      </c>
      <c r="I93" s="43">
        <v>42369</v>
      </c>
      <c r="J93" s="44">
        <v>100</v>
      </c>
    </row>
    <row r="94" spans="1:10" ht="84.75" thickBot="1" x14ac:dyDescent="0.3">
      <c r="A94" s="39" t="s">
        <v>3105</v>
      </c>
      <c r="B94" s="39" t="s">
        <v>3106</v>
      </c>
      <c r="C94" s="39" t="s">
        <v>3107</v>
      </c>
      <c r="D94" s="39" t="s">
        <v>11</v>
      </c>
      <c r="E94" s="39" t="s">
        <v>2868</v>
      </c>
      <c r="F94" s="39" t="s">
        <v>33</v>
      </c>
      <c r="G94" s="39" t="s">
        <v>4147</v>
      </c>
      <c r="H94" s="40">
        <v>42156</v>
      </c>
      <c r="I94" s="40">
        <v>42278</v>
      </c>
      <c r="J94" s="41">
        <v>100</v>
      </c>
    </row>
    <row r="95" spans="1:10" ht="126.75" thickBot="1" x14ac:dyDescent="0.3">
      <c r="A95" s="42" t="s">
        <v>3108</v>
      </c>
      <c r="B95" s="42" t="s">
        <v>3063</v>
      </c>
      <c r="C95" s="42" t="s">
        <v>3109</v>
      </c>
      <c r="D95" s="42" t="s">
        <v>17</v>
      </c>
      <c r="E95" s="42" t="s">
        <v>2868</v>
      </c>
      <c r="F95" s="42" t="s">
        <v>13</v>
      </c>
      <c r="G95" s="42" t="s">
        <v>4138</v>
      </c>
      <c r="H95" s="43">
        <v>42159</v>
      </c>
      <c r="I95" s="43">
        <v>42368</v>
      </c>
      <c r="J95" s="44">
        <v>100</v>
      </c>
    </row>
    <row r="96" spans="1:10" ht="74.25" thickBot="1" x14ac:dyDescent="0.3">
      <c r="A96" s="39" t="s">
        <v>3110</v>
      </c>
      <c r="B96" s="39" t="s">
        <v>3111</v>
      </c>
      <c r="C96" s="39" t="s">
        <v>3112</v>
      </c>
      <c r="D96" s="39" t="s">
        <v>17</v>
      </c>
      <c r="E96" s="39" t="s">
        <v>2868</v>
      </c>
      <c r="F96" s="39" t="s">
        <v>52</v>
      </c>
      <c r="G96" s="39" t="s">
        <v>4155</v>
      </c>
      <c r="H96" s="40">
        <v>42164</v>
      </c>
      <c r="I96" s="40">
        <v>42246</v>
      </c>
      <c r="J96" s="41">
        <v>100</v>
      </c>
    </row>
    <row r="97" spans="1:10" ht="126.75" thickBot="1" x14ac:dyDescent="0.3">
      <c r="A97" s="42" t="s">
        <v>3113</v>
      </c>
      <c r="B97" s="42" t="s">
        <v>3063</v>
      </c>
      <c r="C97" s="42" t="s">
        <v>3114</v>
      </c>
      <c r="D97" s="42" t="s">
        <v>17</v>
      </c>
      <c r="E97" s="42" t="s">
        <v>2868</v>
      </c>
      <c r="F97" s="42" t="s">
        <v>13</v>
      </c>
      <c r="G97" s="42" t="s">
        <v>4138</v>
      </c>
      <c r="H97" s="43">
        <v>42159</v>
      </c>
      <c r="I97" s="43">
        <v>42368</v>
      </c>
      <c r="J97" s="44">
        <v>100</v>
      </c>
    </row>
    <row r="98" spans="1:10" ht="63.75" thickBot="1" x14ac:dyDescent="0.3">
      <c r="A98" s="39" t="s">
        <v>3115</v>
      </c>
      <c r="B98" s="39" t="s">
        <v>3116</v>
      </c>
      <c r="C98" s="39" t="s">
        <v>3117</v>
      </c>
      <c r="D98" s="39" t="s">
        <v>17</v>
      </c>
      <c r="E98" s="39" t="s">
        <v>2868</v>
      </c>
      <c r="F98" s="39" t="s">
        <v>30</v>
      </c>
      <c r="G98" s="39" t="s">
        <v>4146</v>
      </c>
      <c r="H98" s="40">
        <v>42163</v>
      </c>
      <c r="I98" s="40">
        <v>42529</v>
      </c>
      <c r="J98" s="41">
        <v>100</v>
      </c>
    </row>
    <row r="99" spans="1:10" ht="137.25" thickBot="1" x14ac:dyDescent="0.3">
      <c r="A99" s="42" t="s">
        <v>3118</v>
      </c>
      <c r="B99" s="42" t="s">
        <v>3119</v>
      </c>
      <c r="C99" s="42" t="s">
        <v>3120</v>
      </c>
      <c r="D99" s="42" t="s">
        <v>17</v>
      </c>
      <c r="E99" s="42" t="s">
        <v>2868</v>
      </c>
      <c r="F99" s="42" t="s">
        <v>54</v>
      </c>
      <c r="G99" s="42" t="s">
        <v>4156</v>
      </c>
      <c r="H99" s="43">
        <v>42109</v>
      </c>
      <c r="I99" s="43">
        <v>42109</v>
      </c>
      <c r="J99" s="44">
        <v>100</v>
      </c>
    </row>
    <row r="100" spans="1:10" ht="63.75" thickBot="1" x14ac:dyDescent="0.3">
      <c r="A100" s="39" t="s">
        <v>3121</v>
      </c>
      <c r="B100" s="39" t="s">
        <v>3122</v>
      </c>
      <c r="C100" s="39" t="s">
        <v>3120</v>
      </c>
      <c r="D100" s="39" t="s">
        <v>17</v>
      </c>
      <c r="E100" s="39" t="s">
        <v>2868</v>
      </c>
      <c r="F100" s="39" t="s">
        <v>54</v>
      </c>
      <c r="G100" s="39" t="s">
        <v>4156</v>
      </c>
      <c r="H100" s="40">
        <v>42186</v>
      </c>
      <c r="I100" s="40">
        <v>42369</v>
      </c>
      <c r="J100" s="41">
        <v>100</v>
      </c>
    </row>
    <row r="101" spans="1:10" ht="63.75" thickBot="1" x14ac:dyDescent="0.3">
      <c r="A101" s="42" t="s">
        <v>3123</v>
      </c>
      <c r="B101" s="42" t="s">
        <v>3124</v>
      </c>
      <c r="C101" s="42" t="s">
        <v>3125</v>
      </c>
      <c r="D101" s="42" t="s">
        <v>17</v>
      </c>
      <c r="E101" s="42" t="s">
        <v>2868</v>
      </c>
      <c r="F101" s="42" t="s">
        <v>13</v>
      </c>
      <c r="G101" s="42" t="s">
        <v>4138</v>
      </c>
      <c r="H101" s="43">
        <v>42163</v>
      </c>
      <c r="I101" s="43">
        <v>42369</v>
      </c>
      <c r="J101" s="44">
        <v>100</v>
      </c>
    </row>
    <row r="102" spans="1:10" ht="63.75" thickBot="1" x14ac:dyDescent="0.3">
      <c r="A102" s="39" t="s">
        <v>3126</v>
      </c>
      <c r="B102" s="39" t="s">
        <v>3127</v>
      </c>
      <c r="C102" s="39" t="s">
        <v>3128</v>
      </c>
      <c r="D102" s="39" t="s">
        <v>17</v>
      </c>
      <c r="E102" s="39" t="s">
        <v>2868</v>
      </c>
      <c r="F102" s="39" t="s">
        <v>28</v>
      </c>
      <c r="G102" s="39" t="s">
        <v>4145</v>
      </c>
      <c r="H102" s="40">
        <v>42163</v>
      </c>
      <c r="I102" s="40">
        <v>42529</v>
      </c>
      <c r="J102" s="41">
        <v>100</v>
      </c>
    </row>
    <row r="103" spans="1:10" ht="53.25" thickBot="1" x14ac:dyDescent="0.3">
      <c r="A103" s="42" t="s">
        <v>3129</v>
      </c>
      <c r="B103" s="42" t="s">
        <v>3130</v>
      </c>
      <c r="C103" s="42" t="s">
        <v>3131</v>
      </c>
      <c r="D103" s="42" t="s">
        <v>17</v>
      </c>
      <c r="E103" s="42" t="s">
        <v>2868</v>
      </c>
      <c r="F103" s="42" t="s">
        <v>13</v>
      </c>
      <c r="G103" s="42" t="s">
        <v>4138</v>
      </c>
      <c r="H103" s="43">
        <v>42163</v>
      </c>
      <c r="I103" s="43">
        <v>42529</v>
      </c>
      <c r="J103" s="44">
        <v>100</v>
      </c>
    </row>
    <row r="104" spans="1:10" ht="53.25" thickBot="1" x14ac:dyDescent="0.3">
      <c r="A104" s="39" t="s">
        <v>3132</v>
      </c>
      <c r="B104" s="39" t="s">
        <v>3133</v>
      </c>
      <c r="C104" s="39" t="s">
        <v>3134</v>
      </c>
      <c r="D104" s="39" t="s">
        <v>17</v>
      </c>
      <c r="E104" s="39" t="s">
        <v>2868</v>
      </c>
      <c r="F104" s="39" t="s">
        <v>38</v>
      </c>
      <c r="G104" s="39" t="s">
        <v>4149</v>
      </c>
      <c r="H104" s="40">
        <v>42186</v>
      </c>
      <c r="I104" s="40">
        <v>42400</v>
      </c>
      <c r="J104" s="41">
        <v>100</v>
      </c>
    </row>
    <row r="105" spans="1:10" ht="63.75" thickBot="1" x14ac:dyDescent="0.3">
      <c r="A105" s="42" t="s">
        <v>3135</v>
      </c>
      <c r="B105" s="42" t="s">
        <v>3136</v>
      </c>
      <c r="C105" s="42" t="s">
        <v>3137</v>
      </c>
      <c r="D105" s="42" t="s">
        <v>17</v>
      </c>
      <c r="E105" s="42" t="s">
        <v>2868</v>
      </c>
      <c r="F105" s="42" t="s">
        <v>56</v>
      </c>
      <c r="G105" s="42" t="s">
        <v>4157</v>
      </c>
      <c r="H105" s="43">
        <v>41852</v>
      </c>
      <c r="I105" s="43">
        <v>41882</v>
      </c>
      <c r="J105" s="44">
        <v>100</v>
      </c>
    </row>
    <row r="106" spans="1:10" ht="42.75" thickBot="1" x14ac:dyDescent="0.3">
      <c r="A106" s="39" t="s">
        <v>3138</v>
      </c>
      <c r="B106" s="39" t="s">
        <v>3139</v>
      </c>
      <c r="C106" s="39" t="s">
        <v>3137</v>
      </c>
      <c r="D106" s="39" t="s">
        <v>17</v>
      </c>
      <c r="E106" s="39" t="s">
        <v>2868</v>
      </c>
      <c r="F106" s="39" t="s">
        <v>56</v>
      </c>
      <c r="G106" s="39" t="s">
        <v>4157</v>
      </c>
      <c r="H106" s="40">
        <v>41852</v>
      </c>
      <c r="I106" s="40">
        <v>41882</v>
      </c>
      <c r="J106" s="41">
        <v>100</v>
      </c>
    </row>
    <row r="107" spans="1:10" ht="63.75" thickBot="1" x14ac:dyDescent="0.3">
      <c r="A107" s="42" t="s">
        <v>3140</v>
      </c>
      <c r="B107" s="42" t="s">
        <v>3136</v>
      </c>
      <c r="C107" s="42" t="s">
        <v>3141</v>
      </c>
      <c r="D107" s="42" t="s">
        <v>17</v>
      </c>
      <c r="E107" s="42" t="s">
        <v>2868</v>
      </c>
      <c r="F107" s="42" t="s">
        <v>56</v>
      </c>
      <c r="G107" s="42" t="s">
        <v>4157</v>
      </c>
      <c r="H107" s="43">
        <v>41852</v>
      </c>
      <c r="I107" s="43">
        <v>41882</v>
      </c>
      <c r="J107" s="44">
        <v>100</v>
      </c>
    </row>
    <row r="108" spans="1:10" ht="42.75" thickBot="1" x14ac:dyDescent="0.3">
      <c r="A108" s="39" t="s">
        <v>3142</v>
      </c>
      <c r="B108" s="39" t="s">
        <v>3139</v>
      </c>
      <c r="C108" s="39" t="s">
        <v>3141</v>
      </c>
      <c r="D108" s="39" t="s">
        <v>17</v>
      </c>
      <c r="E108" s="39" t="s">
        <v>2868</v>
      </c>
      <c r="F108" s="39" t="s">
        <v>56</v>
      </c>
      <c r="G108" s="39" t="s">
        <v>4157</v>
      </c>
      <c r="H108" s="40">
        <v>41852</v>
      </c>
      <c r="I108" s="40">
        <v>41882</v>
      </c>
      <c r="J108" s="41">
        <v>100</v>
      </c>
    </row>
    <row r="109" spans="1:10" ht="63.75" thickBot="1" x14ac:dyDescent="0.3">
      <c r="A109" s="42" t="s">
        <v>3143</v>
      </c>
      <c r="B109" s="42" t="s">
        <v>3136</v>
      </c>
      <c r="C109" s="42" t="s">
        <v>3144</v>
      </c>
      <c r="D109" s="42" t="s">
        <v>17</v>
      </c>
      <c r="E109" s="42" t="s">
        <v>2868</v>
      </c>
      <c r="F109" s="42" t="s">
        <v>56</v>
      </c>
      <c r="G109" s="42" t="s">
        <v>4157</v>
      </c>
      <c r="H109" s="43">
        <v>41852</v>
      </c>
      <c r="I109" s="43">
        <v>41882</v>
      </c>
      <c r="J109" s="44">
        <v>100</v>
      </c>
    </row>
    <row r="110" spans="1:10" ht="42.75" thickBot="1" x14ac:dyDescent="0.3">
      <c r="A110" s="39" t="s">
        <v>3145</v>
      </c>
      <c r="B110" s="39" t="s">
        <v>3139</v>
      </c>
      <c r="C110" s="39" t="s">
        <v>3144</v>
      </c>
      <c r="D110" s="39" t="s">
        <v>17</v>
      </c>
      <c r="E110" s="39" t="s">
        <v>2868</v>
      </c>
      <c r="F110" s="39" t="s">
        <v>56</v>
      </c>
      <c r="G110" s="39" t="s">
        <v>4157</v>
      </c>
      <c r="H110" s="40">
        <v>41852</v>
      </c>
      <c r="I110" s="40">
        <v>41882</v>
      </c>
      <c r="J110" s="41">
        <v>100</v>
      </c>
    </row>
    <row r="111" spans="1:10" ht="95.25" thickBot="1" x14ac:dyDescent="0.3">
      <c r="A111" s="42" t="s">
        <v>3146</v>
      </c>
      <c r="B111" s="42" t="s">
        <v>3147</v>
      </c>
      <c r="C111" s="42" t="s">
        <v>3148</v>
      </c>
      <c r="D111" s="42" t="s">
        <v>17</v>
      </c>
      <c r="E111" s="42" t="s">
        <v>2868</v>
      </c>
      <c r="F111" s="42" t="s">
        <v>27</v>
      </c>
      <c r="G111" s="42" t="s">
        <v>4144</v>
      </c>
      <c r="H111" s="43">
        <v>42164</v>
      </c>
      <c r="I111" s="43">
        <v>42369</v>
      </c>
      <c r="J111" s="44">
        <v>100</v>
      </c>
    </row>
    <row r="112" spans="1:10" ht="63.75" thickBot="1" x14ac:dyDescent="0.3">
      <c r="A112" s="39" t="s">
        <v>3149</v>
      </c>
      <c r="B112" s="39" t="s">
        <v>3150</v>
      </c>
      <c r="C112" s="39" t="s">
        <v>3151</v>
      </c>
      <c r="D112" s="39" t="s">
        <v>11</v>
      </c>
      <c r="E112" s="39" t="s">
        <v>2868</v>
      </c>
      <c r="F112" s="39" t="s">
        <v>28</v>
      </c>
      <c r="G112" s="39" t="s">
        <v>4145</v>
      </c>
      <c r="H112" s="40">
        <v>42164</v>
      </c>
      <c r="I112" s="40">
        <v>42369</v>
      </c>
      <c r="J112" s="41">
        <v>100</v>
      </c>
    </row>
    <row r="113" spans="1:10" ht="53.25" thickBot="1" x14ac:dyDescent="0.3">
      <c r="A113" s="42" t="s">
        <v>3152</v>
      </c>
      <c r="B113" s="42" t="s">
        <v>3153</v>
      </c>
      <c r="C113" s="42" t="s">
        <v>3154</v>
      </c>
      <c r="D113" s="42" t="s">
        <v>17</v>
      </c>
      <c r="E113" s="42" t="s">
        <v>2868</v>
      </c>
      <c r="F113" s="42" t="s">
        <v>20</v>
      </c>
      <c r="G113" s="42" t="s">
        <v>4141</v>
      </c>
      <c r="H113" s="43">
        <v>41075</v>
      </c>
      <c r="I113" s="43">
        <v>41547</v>
      </c>
      <c r="J113" s="44">
        <v>100</v>
      </c>
    </row>
    <row r="114" spans="1:10" ht="53.25" thickBot="1" x14ac:dyDescent="0.3">
      <c r="A114" s="39" t="s">
        <v>3155</v>
      </c>
      <c r="B114" s="39" t="s">
        <v>3156</v>
      </c>
      <c r="C114" s="39" t="s">
        <v>3157</v>
      </c>
      <c r="D114" s="39" t="s">
        <v>17</v>
      </c>
      <c r="E114" s="39" t="s">
        <v>2868</v>
      </c>
      <c r="F114" s="39" t="s">
        <v>33</v>
      </c>
      <c r="G114" s="39" t="s">
        <v>4147</v>
      </c>
      <c r="H114" s="40">
        <v>42278</v>
      </c>
      <c r="I114" s="40">
        <v>42369</v>
      </c>
      <c r="J114" s="41">
        <v>100</v>
      </c>
    </row>
    <row r="115" spans="1:10" ht="53.25" thickBot="1" x14ac:dyDescent="0.3">
      <c r="A115" s="42" t="s">
        <v>3158</v>
      </c>
      <c r="B115" s="42" t="s">
        <v>3159</v>
      </c>
      <c r="C115" s="42" t="s">
        <v>3157</v>
      </c>
      <c r="D115" s="42" t="s">
        <v>17</v>
      </c>
      <c r="E115" s="42" t="s">
        <v>2868</v>
      </c>
      <c r="F115" s="42" t="s">
        <v>33</v>
      </c>
      <c r="G115" s="42" t="s">
        <v>4147</v>
      </c>
      <c r="H115" s="43">
        <v>42278</v>
      </c>
      <c r="I115" s="43">
        <v>42369</v>
      </c>
      <c r="J115" s="44">
        <v>100</v>
      </c>
    </row>
    <row r="116" spans="1:10" ht="53.25" thickBot="1" x14ac:dyDescent="0.3">
      <c r="A116" s="39" t="s">
        <v>3160</v>
      </c>
      <c r="B116" s="39" t="s">
        <v>3161</v>
      </c>
      <c r="C116" s="39" t="s">
        <v>3162</v>
      </c>
      <c r="D116" s="39" t="s">
        <v>17</v>
      </c>
      <c r="E116" s="39" t="s">
        <v>2868</v>
      </c>
      <c r="F116" s="39" t="s">
        <v>13</v>
      </c>
      <c r="G116" s="39" t="s">
        <v>4138</v>
      </c>
      <c r="H116" s="40">
        <v>42278</v>
      </c>
      <c r="I116" s="40">
        <v>42612</v>
      </c>
      <c r="J116" s="41">
        <v>100</v>
      </c>
    </row>
    <row r="117" spans="1:10" ht="74.25" thickBot="1" x14ac:dyDescent="0.3">
      <c r="A117" s="42" t="s">
        <v>3163</v>
      </c>
      <c r="B117" s="42" t="s">
        <v>3164</v>
      </c>
      <c r="C117" s="42" t="s">
        <v>3165</v>
      </c>
      <c r="D117" s="42" t="s">
        <v>11</v>
      </c>
      <c r="E117" s="42" t="s">
        <v>2868</v>
      </c>
      <c r="F117" s="42" t="s">
        <v>13</v>
      </c>
      <c r="G117" s="42" t="s">
        <v>4138</v>
      </c>
      <c r="H117" s="43">
        <v>42278</v>
      </c>
      <c r="I117" s="43">
        <v>42460</v>
      </c>
      <c r="J117" s="44">
        <v>100</v>
      </c>
    </row>
    <row r="118" spans="1:10" ht="63.75" thickBot="1" x14ac:dyDescent="0.3">
      <c r="A118" s="39" t="s">
        <v>3166</v>
      </c>
      <c r="B118" s="39" t="s">
        <v>3167</v>
      </c>
      <c r="C118" s="39" t="s">
        <v>3168</v>
      </c>
      <c r="D118" s="39" t="s">
        <v>17</v>
      </c>
      <c r="E118" s="39" t="s">
        <v>2868</v>
      </c>
      <c r="F118" s="39" t="s">
        <v>13</v>
      </c>
      <c r="G118" s="39" t="s">
        <v>4138</v>
      </c>
      <c r="H118" s="40">
        <v>42278</v>
      </c>
      <c r="I118" s="40">
        <v>42551</v>
      </c>
      <c r="J118" s="41">
        <v>100</v>
      </c>
    </row>
    <row r="119" spans="1:10" ht="63.75" thickBot="1" x14ac:dyDescent="0.3">
      <c r="A119" s="42" t="s">
        <v>3169</v>
      </c>
      <c r="B119" s="42" t="s">
        <v>3170</v>
      </c>
      <c r="C119" s="42" t="s">
        <v>3171</v>
      </c>
      <c r="D119" s="42" t="s">
        <v>17</v>
      </c>
      <c r="E119" s="42" t="s">
        <v>2868</v>
      </c>
      <c r="F119" s="42" t="s">
        <v>28</v>
      </c>
      <c r="G119" s="42" t="s">
        <v>4145</v>
      </c>
      <c r="H119" s="43">
        <v>42278</v>
      </c>
      <c r="I119" s="43">
        <v>42338</v>
      </c>
      <c r="J119" s="44">
        <v>100</v>
      </c>
    </row>
    <row r="120" spans="1:10" ht="179.25" thickBot="1" x14ac:dyDescent="0.3">
      <c r="A120" s="39" t="s">
        <v>3172</v>
      </c>
      <c r="B120" s="39" t="s">
        <v>3173</v>
      </c>
      <c r="C120" s="39" t="s">
        <v>3174</v>
      </c>
      <c r="D120" s="39" t="s">
        <v>17</v>
      </c>
      <c r="E120" s="39" t="s">
        <v>2868</v>
      </c>
      <c r="F120" s="39" t="s">
        <v>13</v>
      </c>
      <c r="G120" s="39" t="s">
        <v>4138</v>
      </c>
      <c r="H120" s="40">
        <v>42278</v>
      </c>
      <c r="I120" s="40">
        <v>42643</v>
      </c>
      <c r="J120" s="41">
        <v>100</v>
      </c>
    </row>
    <row r="121" spans="1:10" ht="53.25" thickBot="1" x14ac:dyDescent="0.3">
      <c r="A121" s="42" t="s">
        <v>3175</v>
      </c>
      <c r="B121" s="42" t="s">
        <v>3176</v>
      </c>
      <c r="C121" s="42" t="s">
        <v>3177</v>
      </c>
      <c r="D121" s="42" t="s">
        <v>17</v>
      </c>
      <c r="E121" s="42" t="s">
        <v>2868</v>
      </c>
      <c r="F121" s="42" t="s">
        <v>41</v>
      </c>
      <c r="G121" s="42" t="s">
        <v>4138</v>
      </c>
      <c r="H121" s="43">
        <v>42278</v>
      </c>
      <c r="I121" s="43">
        <v>42643</v>
      </c>
      <c r="J121" s="44">
        <v>100</v>
      </c>
    </row>
    <row r="122" spans="1:10" ht="84.75" thickBot="1" x14ac:dyDescent="0.3">
      <c r="A122" s="39" t="s">
        <v>3178</v>
      </c>
      <c r="B122" s="39" t="s">
        <v>3179</v>
      </c>
      <c r="C122" s="39" t="s">
        <v>3180</v>
      </c>
      <c r="D122" s="39" t="s">
        <v>17</v>
      </c>
      <c r="E122" s="39" t="s">
        <v>2868</v>
      </c>
      <c r="F122" s="39" t="s">
        <v>33</v>
      </c>
      <c r="G122" s="39" t="s">
        <v>4147</v>
      </c>
      <c r="H122" s="40">
        <v>42278</v>
      </c>
      <c r="I122" s="40">
        <v>42643</v>
      </c>
      <c r="J122" s="41">
        <v>100</v>
      </c>
    </row>
    <row r="123" spans="1:10" ht="63.75" thickBot="1" x14ac:dyDescent="0.3">
      <c r="A123" s="42" t="s">
        <v>3181</v>
      </c>
      <c r="B123" s="42" t="s">
        <v>3182</v>
      </c>
      <c r="C123" s="42" t="s">
        <v>3183</v>
      </c>
      <c r="D123" s="42" t="s">
        <v>17</v>
      </c>
      <c r="E123" s="42" t="s">
        <v>2868</v>
      </c>
      <c r="F123" s="42" t="s">
        <v>33</v>
      </c>
      <c r="G123" s="42" t="s">
        <v>4147</v>
      </c>
      <c r="H123" s="43">
        <v>42278</v>
      </c>
      <c r="I123" s="43">
        <v>42643</v>
      </c>
      <c r="J123" s="44">
        <v>100</v>
      </c>
    </row>
    <row r="124" spans="1:10" ht="95.25" thickBot="1" x14ac:dyDescent="0.3">
      <c r="A124" s="39" t="s">
        <v>3184</v>
      </c>
      <c r="B124" s="39" t="s">
        <v>3185</v>
      </c>
      <c r="C124" s="39" t="s">
        <v>3186</v>
      </c>
      <c r="D124" s="39" t="s">
        <v>17</v>
      </c>
      <c r="E124" s="39" t="s">
        <v>2868</v>
      </c>
      <c r="F124" s="39" t="s">
        <v>33</v>
      </c>
      <c r="G124" s="39" t="s">
        <v>4147</v>
      </c>
      <c r="H124" s="40">
        <v>42278</v>
      </c>
      <c r="I124" s="40">
        <v>42643</v>
      </c>
      <c r="J124" s="41">
        <v>100</v>
      </c>
    </row>
    <row r="125" spans="1:10" ht="63.75" thickBot="1" x14ac:dyDescent="0.3">
      <c r="A125" s="42" t="s">
        <v>3187</v>
      </c>
      <c r="B125" s="42" t="s">
        <v>3188</v>
      </c>
      <c r="C125" s="42" t="s">
        <v>3189</v>
      </c>
      <c r="D125" s="42" t="s">
        <v>17</v>
      </c>
      <c r="E125" s="42" t="s">
        <v>2868</v>
      </c>
      <c r="F125" s="42" t="s">
        <v>13</v>
      </c>
      <c r="G125" s="42" t="s">
        <v>4138</v>
      </c>
      <c r="H125" s="43">
        <v>42292</v>
      </c>
      <c r="I125" s="43">
        <v>42369</v>
      </c>
      <c r="J125" s="44">
        <v>100</v>
      </c>
    </row>
    <row r="126" spans="1:10" ht="42.75" thickBot="1" x14ac:dyDescent="0.3">
      <c r="A126" s="39" t="s">
        <v>3190</v>
      </c>
      <c r="B126" s="39" t="s">
        <v>3191</v>
      </c>
      <c r="C126" s="39" t="s">
        <v>3192</v>
      </c>
      <c r="D126" s="39" t="s">
        <v>17</v>
      </c>
      <c r="E126" s="39" t="s">
        <v>2868</v>
      </c>
      <c r="F126" s="39" t="s">
        <v>57</v>
      </c>
      <c r="G126" s="39" t="s">
        <v>4151</v>
      </c>
      <c r="H126" s="40">
        <v>42278</v>
      </c>
      <c r="I126" s="40">
        <v>42338</v>
      </c>
      <c r="J126" s="41">
        <v>100</v>
      </c>
    </row>
    <row r="127" spans="1:10" ht="53.25" thickBot="1" x14ac:dyDescent="0.3">
      <c r="A127" s="42" t="s">
        <v>3193</v>
      </c>
      <c r="B127" s="42" t="s">
        <v>3194</v>
      </c>
      <c r="C127" s="42" t="s">
        <v>3192</v>
      </c>
      <c r="D127" s="42" t="s">
        <v>17</v>
      </c>
      <c r="E127" s="42" t="s">
        <v>2868</v>
      </c>
      <c r="F127" s="42" t="s">
        <v>57</v>
      </c>
      <c r="G127" s="42" t="s">
        <v>4151</v>
      </c>
      <c r="H127" s="43">
        <v>42278</v>
      </c>
      <c r="I127" s="43">
        <v>42369</v>
      </c>
      <c r="J127" s="44">
        <v>100</v>
      </c>
    </row>
    <row r="128" spans="1:10" ht="74.25" thickBot="1" x14ac:dyDescent="0.3">
      <c r="A128" s="39" t="s">
        <v>3195</v>
      </c>
      <c r="B128" s="39" t="s">
        <v>3196</v>
      </c>
      <c r="C128" s="39" t="s">
        <v>3197</v>
      </c>
      <c r="D128" s="39" t="s">
        <v>17</v>
      </c>
      <c r="E128" s="39" t="s">
        <v>2868</v>
      </c>
      <c r="F128" s="39" t="s">
        <v>54</v>
      </c>
      <c r="G128" s="39" t="s">
        <v>4156</v>
      </c>
      <c r="H128" s="40">
        <v>42014</v>
      </c>
      <c r="I128" s="40">
        <v>42338</v>
      </c>
      <c r="J128" s="41">
        <v>100</v>
      </c>
    </row>
    <row r="129" spans="1:10" ht="42.75" thickBot="1" x14ac:dyDescent="0.3">
      <c r="A129" s="42" t="s">
        <v>3198</v>
      </c>
      <c r="B129" s="42" t="s">
        <v>3199</v>
      </c>
      <c r="C129" s="42" t="s">
        <v>3197</v>
      </c>
      <c r="D129" s="42" t="s">
        <v>17</v>
      </c>
      <c r="E129" s="42" t="s">
        <v>2868</v>
      </c>
      <c r="F129" s="42" t="s">
        <v>22</v>
      </c>
      <c r="G129" s="42" t="s">
        <v>4142</v>
      </c>
      <c r="H129" s="43">
        <v>42014</v>
      </c>
      <c r="I129" s="43">
        <v>42368</v>
      </c>
      <c r="J129" s="44">
        <v>100</v>
      </c>
    </row>
    <row r="130" spans="1:10" ht="53.25" thickBot="1" x14ac:dyDescent="0.3">
      <c r="A130" s="39" t="s">
        <v>3200</v>
      </c>
      <c r="B130" s="39" t="s">
        <v>3201</v>
      </c>
      <c r="C130" s="39" t="s">
        <v>3202</v>
      </c>
      <c r="D130" s="39" t="s">
        <v>17</v>
      </c>
      <c r="E130" s="39" t="s">
        <v>2868</v>
      </c>
      <c r="F130" s="39" t="s">
        <v>22</v>
      </c>
      <c r="G130" s="39" t="s">
        <v>4142</v>
      </c>
      <c r="H130" s="40">
        <v>42278</v>
      </c>
      <c r="I130" s="40">
        <v>42338</v>
      </c>
      <c r="J130" s="41">
        <v>100</v>
      </c>
    </row>
    <row r="131" spans="1:10" ht="53.25" thickBot="1" x14ac:dyDescent="0.3">
      <c r="A131" s="42" t="s">
        <v>3203</v>
      </c>
      <c r="B131" s="42" t="s">
        <v>3204</v>
      </c>
      <c r="C131" s="42" t="s">
        <v>3205</v>
      </c>
      <c r="D131" s="42" t="s">
        <v>17</v>
      </c>
      <c r="E131" s="42" t="s">
        <v>2868</v>
      </c>
      <c r="F131" s="42" t="s">
        <v>33</v>
      </c>
      <c r="G131" s="42" t="s">
        <v>4147</v>
      </c>
      <c r="H131" s="43">
        <v>42416</v>
      </c>
      <c r="I131" s="43">
        <v>42428</v>
      </c>
      <c r="J131" s="44">
        <v>100</v>
      </c>
    </row>
    <row r="132" spans="1:10" ht="63.75" thickBot="1" x14ac:dyDescent="0.3">
      <c r="A132" s="39" t="s">
        <v>3206</v>
      </c>
      <c r="B132" s="39" t="s">
        <v>3207</v>
      </c>
      <c r="C132" s="39" t="s">
        <v>3205</v>
      </c>
      <c r="D132" s="39" t="s">
        <v>17</v>
      </c>
      <c r="E132" s="39" t="s">
        <v>2868</v>
      </c>
      <c r="F132" s="39" t="s">
        <v>28</v>
      </c>
      <c r="G132" s="39" t="s">
        <v>4145</v>
      </c>
      <c r="H132" s="40">
        <v>42461</v>
      </c>
      <c r="I132" s="40">
        <v>42735</v>
      </c>
      <c r="J132" s="41">
        <v>100</v>
      </c>
    </row>
    <row r="133" spans="1:10" ht="53.25" thickBot="1" x14ac:dyDescent="0.3">
      <c r="A133" s="42" t="s">
        <v>3208</v>
      </c>
      <c r="B133" s="42" t="s">
        <v>3209</v>
      </c>
      <c r="C133" s="42" t="s">
        <v>3205</v>
      </c>
      <c r="D133" s="42" t="s">
        <v>17</v>
      </c>
      <c r="E133" s="42" t="s">
        <v>2868</v>
      </c>
      <c r="F133" s="42" t="s">
        <v>52</v>
      </c>
      <c r="G133" s="42" t="s">
        <v>4155</v>
      </c>
      <c r="H133" s="43">
        <v>42461</v>
      </c>
      <c r="I133" s="43">
        <v>42735</v>
      </c>
      <c r="J133" s="44">
        <v>100</v>
      </c>
    </row>
    <row r="134" spans="1:10" ht="53.25" thickBot="1" x14ac:dyDescent="0.3">
      <c r="A134" s="39" t="s">
        <v>3210</v>
      </c>
      <c r="B134" s="39" t="s">
        <v>3211</v>
      </c>
      <c r="C134" s="39" t="s">
        <v>3212</v>
      </c>
      <c r="D134" s="39" t="s">
        <v>17</v>
      </c>
      <c r="E134" s="39" t="s">
        <v>2868</v>
      </c>
      <c r="F134" s="39" t="s">
        <v>33</v>
      </c>
      <c r="G134" s="39" t="s">
        <v>4147</v>
      </c>
      <c r="H134" s="40">
        <v>42416</v>
      </c>
      <c r="I134" s="40">
        <v>42435</v>
      </c>
      <c r="J134" s="41">
        <v>100</v>
      </c>
    </row>
    <row r="135" spans="1:10" ht="74.25" thickBot="1" x14ac:dyDescent="0.3">
      <c r="A135" s="42" t="s">
        <v>3213</v>
      </c>
      <c r="B135" s="42" t="s">
        <v>3214</v>
      </c>
      <c r="C135" s="42" t="s">
        <v>3212</v>
      </c>
      <c r="D135" s="42" t="s">
        <v>17</v>
      </c>
      <c r="E135" s="42" t="s">
        <v>2868</v>
      </c>
      <c r="F135" s="42" t="s">
        <v>33</v>
      </c>
      <c r="G135" s="42" t="s">
        <v>4147</v>
      </c>
      <c r="H135" s="43">
        <v>42416</v>
      </c>
      <c r="I135" s="43">
        <v>42435</v>
      </c>
      <c r="J135" s="44">
        <v>100</v>
      </c>
    </row>
    <row r="136" spans="1:10" ht="53.25" thickBot="1" x14ac:dyDescent="0.3">
      <c r="A136" s="39" t="s">
        <v>3215</v>
      </c>
      <c r="B136" s="39" t="s">
        <v>3216</v>
      </c>
      <c r="C136" s="39" t="s">
        <v>3217</v>
      </c>
      <c r="D136" s="39" t="s">
        <v>17</v>
      </c>
      <c r="E136" s="39" t="s">
        <v>2868</v>
      </c>
      <c r="F136" s="39" t="s">
        <v>33</v>
      </c>
      <c r="G136" s="39" t="s">
        <v>4147</v>
      </c>
      <c r="H136" s="40">
        <v>42416</v>
      </c>
      <c r="I136" s="40">
        <v>42435</v>
      </c>
      <c r="J136" s="41">
        <v>100</v>
      </c>
    </row>
    <row r="137" spans="1:10" ht="53.25" thickBot="1" x14ac:dyDescent="0.3">
      <c r="A137" s="42" t="s">
        <v>3218</v>
      </c>
      <c r="B137" s="42" t="s">
        <v>3219</v>
      </c>
      <c r="C137" s="42" t="s">
        <v>3217</v>
      </c>
      <c r="D137" s="42" t="s">
        <v>17</v>
      </c>
      <c r="E137" s="42" t="s">
        <v>2868</v>
      </c>
      <c r="F137" s="42" t="s">
        <v>33</v>
      </c>
      <c r="G137" s="42" t="s">
        <v>4147</v>
      </c>
      <c r="H137" s="43">
        <v>42416</v>
      </c>
      <c r="I137" s="43">
        <v>42735</v>
      </c>
      <c r="J137" s="44">
        <v>100</v>
      </c>
    </row>
    <row r="138" spans="1:10" ht="53.25" thickBot="1" x14ac:dyDescent="0.3">
      <c r="A138" s="39" t="s">
        <v>3220</v>
      </c>
      <c r="B138" s="39" t="s">
        <v>3216</v>
      </c>
      <c r="C138" s="39" t="s">
        <v>3221</v>
      </c>
      <c r="D138" s="39" t="s">
        <v>17</v>
      </c>
      <c r="E138" s="39" t="s">
        <v>2868</v>
      </c>
      <c r="F138" s="39" t="s">
        <v>33</v>
      </c>
      <c r="G138" s="39" t="s">
        <v>4147</v>
      </c>
      <c r="H138" s="40">
        <v>42416</v>
      </c>
      <c r="I138" s="40">
        <v>42435</v>
      </c>
      <c r="J138" s="41">
        <v>100</v>
      </c>
    </row>
    <row r="139" spans="1:10" ht="53.25" thickBot="1" x14ac:dyDescent="0.3">
      <c r="A139" s="42" t="s">
        <v>3222</v>
      </c>
      <c r="B139" s="42" t="s">
        <v>3223</v>
      </c>
      <c r="C139" s="42" t="s">
        <v>3221</v>
      </c>
      <c r="D139" s="42" t="s">
        <v>17</v>
      </c>
      <c r="E139" s="42" t="s">
        <v>2868</v>
      </c>
      <c r="F139" s="42" t="s">
        <v>33</v>
      </c>
      <c r="G139" s="42" t="s">
        <v>4147</v>
      </c>
      <c r="H139" s="43">
        <v>42416</v>
      </c>
      <c r="I139" s="43">
        <v>42735</v>
      </c>
      <c r="J139" s="44">
        <v>100</v>
      </c>
    </row>
    <row r="140" spans="1:10" ht="63.75" thickBot="1" x14ac:dyDescent="0.3">
      <c r="A140" s="39" t="s">
        <v>3224</v>
      </c>
      <c r="B140" s="39" t="s">
        <v>3225</v>
      </c>
      <c r="C140" s="39" t="s">
        <v>3226</v>
      </c>
      <c r="D140" s="39" t="s">
        <v>17</v>
      </c>
      <c r="E140" s="39" t="s">
        <v>2868</v>
      </c>
      <c r="F140" s="39" t="s">
        <v>33</v>
      </c>
      <c r="G140" s="39" t="s">
        <v>4147</v>
      </c>
      <c r="H140" s="40">
        <v>42402</v>
      </c>
      <c r="I140" s="40">
        <v>42416</v>
      </c>
      <c r="J140" s="41">
        <v>100</v>
      </c>
    </row>
    <row r="141" spans="1:10" ht="53.25" thickBot="1" x14ac:dyDescent="0.3">
      <c r="A141" s="42" t="s">
        <v>3227</v>
      </c>
      <c r="B141" s="42" t="s">
        <v>3228</v>
      </c>
      <c r="C141" s="42" t="s">
        <v>3229</v>
      </c>
      <c r="D141" s="42" t="s">
        <v>17</v>
      </c>
      <c r="E141" s="42" t="s">
        <v>2868</v>
      </c>
      <c r="F141" s="42" t="s">
        <v>52</v>
      </c>
      <c r="G141" s="42" t="s">
        <v>4155</v>
      </c>
      <c r="H141" s="43">
        <v>42416</v>
      </c>
      <c r="I141" s="43">
        <v>42459</v>
      </c>
      <c r="J141" s="44">
        <v>100</v>
      </c>
    </row>
    <row r="142" spans="1:10" ht="53.25" thickBot="1" x14ac:dyDescent="0.3">
      <c r="A142" s="39" t="s">
        <v>3230</v>
      </c>
      <c r="B142" s="39" t="s">
        <v>3231</v>
      </c>
      <c r="C142" s="39" t="s">
        <v>3229</v>
      </c>
      <c r="D142" s="39" t="s">
        <v>17</v>
      </c>
      <c r="E142" s="39" t="s">
        <v>2868</v>
      </c>
      <c r="F142" s="39" t="s">
        <v>33</v>
      </c>
      <c r="G142" s="39" t="s">
        <v>4147</v>
      </c>
      <c r="H142" s="40">
        <v>42416</v>
      </c>
      <c r="I142" s="40">
        <v>42623</v>
      </c>
      <c r="J142" s="41">
        <v>100</v>
      </c>
    </row>
    <row r="143" spans="1:10" ht="63.75" thickBot="1" x14ac:dyDescent="0.3">
      <c r="A143" s="42" t="s">
        <v>3232</v>
      </c>
      <c r="B143" s="42" t="s">
        <v>3233</v>
      </c>
      <c r="C143" s="42" t="s">
        <v>3229</v>
      </c>
      <c r="D143" s="42" t="s">
        <v>17</v>
      </c>
      <c r="E143" s="42" t="s">
        <v>2868</v>
      </c>
      <c r="F143" s="42" t="s">
        <v>52</v>
      </c>
      <c r="G143" s="42" t="s">
        <v>4155</v>
      </c>
      <c r="H143" s="43">
        <v>42416</v>
      </c>
      <c r="I143" s="43">
        <v>42735</v>
      </c>
      <c r="J143" s="44">
        <v>100</v>
      </c>
    </row>
    <row r="144" spans="1:10" ht="53.25" thickBot="1" x14ac:dyDescent="0.3">
      <c r="A144" s="39" t="s">
        <v>3234</v>
      </c>
      <c r="B144" s="39" t="s">
        <v>3235</v>
      </c>
      <c r="C144" s="39" t="s">
        <v>3236</v>
      </c>
      <c r="D144" s="39" t="s">
        <v>17</v>
      </c>
      <c r="E144" s="39" t="s">
        <v>2868</v>
      </c>
      <c r="F144" s="39" t="s">
        <v>33</v>
      </c>
      <c r="G144" s="39" t="s">
        <v>4147</v>
      </c>
      <c r="H144" s="40">
        <v>42416</v>
      </c>
      <c r="I144" s="40">
        <v>42428</v>
      </c>
      <c r="J144" s="41">
        <v>100</v>
      </c>
    </row>
    <row r="145" spans="1:10" ht="63.75" thickBot="1" x14ac:dyDescent="0.3">
      <c r="A145" s="42" t="s">
        <v>3237</v>
      </c>
      <c r="B145" s="42" t="s">
        <v>3207</v>
      </c>
      <c r="C145" s="42" t="s">
        <v>3236</v>
      </c>
      <c r="D145" s="42" t="s">
        <v>17</v>
      </c>
      <c r="E145" s="42" t="s">
        <v>2868</v>
      </c>
      <c r="F145" s="42" t="s">
        <v>28</v>
      </c>
      <c r="G145" s="42" t="s">
        <v>4145</v>
      </c>
      <c r="H145" s="43">
        <v>42461</v>
      </c>
      <c r="I145" s="43">
        <v>42735</v>
      </c>
      <c r="J145" s="44">
        <v>100</v>
      </c>
    </row>
    <row r="146" spans="1:10" ht="53.25" thickBot="1" x14ac:dyDescent="0.3">
      <c r="A146" s="39" t="s">
        <v>3238</v>
      </c>
      <c r="B146" s="39" t="s">
        <v>3209</v>
      </c>
      <c r="C146" s="39" t="s">
        <v>3236</v>
      </c>
      <c r="D146" s="39" t="s">
        <v>17</v>
      </c>
      <c r="E146" s="39" t="s">
        <v>2868</v>
      </c>
      <c r="F146" s="39" t="s">
        <v>52</v>
      </c>
      <c r="G146" s="39" t="s">
        <v>4155</v>
      </c>
      <c r="H146" s="40">
        <v>42461</v>
      </c>
      <c r="I146" s="40">
        <v>42735</v>
      </c>
      <c r="J146" s="41">
        <v>100</v>
      </c>
    </row>
    <row r="147" spans="1:10" ht="53.25" thickBot="1" x14ac:dyDescent="0.3">
      <c r="A147" s="42" t="s">
        <v>3239</v>
      </c>
      <c r="B147" s="42" t="s">
        <v>3240</v>
      </c>
      <c r="C147" s="42" t="s">
        <v>3241</v>
      </c>
      <c r="D147" s="42" t="s">
        <v>17</v>
      </c>
      <c r="E147" s="42" t="s">
        <v>2868</v>
      </c>
      <c r="F147" s="42" t="s">
        <v>33</v>
      </c>
      <c r="G147" s="42" t="s">
        <v>4147</v>
      </c>
      <c r="H147" s="43">
        <v>42416</v>
      </c>
      <c r="I147" s="43">
        <v>42623</v>
      </c>
      <c r="J147" s="44">
        <v>100</v>
      </c>
    </row>
    <row r="148" spans="1:10" ht="74.25" thickBot="1" x14ac:dyDescent="0.3">
      <c r="A148" s="39" t="s">
        <v>3242</v>
      </c>
      <c r="B148" s="39" t="s">
        <v>3243</v>
      </c>
      <c r="C148" s="39" t="s">
        <v>3241</v>
      </c>
      <c r="D148" s="39" t="s">
        <v>17</v>
      </c>
      <c r="E148" s="39" t="s">
        <v>2868</v>
      </c>
      <c r="F148" s="39" t="s">
        <v>33</v>
      </c>
      <c r="G148" s="39" t="s">
        <v>4147</v>
      </c>
      <c r="H148" s="40">
        <v>42416</v>
      </c>
      <c r="I148" s="40">
        <v>42735</v>
      </c>
      <c r="J148" s="41">
        <v>100</v>
      </c>
    </row>
    <row r="149" spans="1:10" ht="63.75" thickBot="1" x14ac:dyDescent="0.3">
      <c r="A149" s="42" t="s">
        <v>3244</v>
      </c>
      <c r="B149" s="42" t="s">
        <v>3245</v>
      </c>
      <c r="C149" s="42" t="s">
        <v>3246</v>
      </c>
      <c r="D149" s="42" t="s">
        <v>17</v>
      </c>
      <c r="E149" s="42" t="s">
        <v>2868</v>
      </c>
      <c r="F149" s="42" t="s">
        <v>28</v>
      </c>
      <c r="G149" s="42" t="s">
        <v>4145</v>
      </c>
      <c r="H149" s="43">
        <v>42430</v>
      </c>
      <c r="I149" s="43">
        <v>42551</v>
      </c>
      <c r="J149" s="44">
        <v>100</v>
      </c>
    </row>
    <row r="150" spans="1:10" ht="63.75" thickBot="1" x14ac:dyDescent="0.3">
      <c r="A150" s="39" t="s">
        <v>3247</v>
      </c>
      <c r="B150" s="39" t="s">
        <v>3248</v>
      </c>
      <c r="C150" s="39" t="s">
        <v>3246</v>
      </c>
      <c r="D150" s="39" t="s">
        <v>17</v>
      </c>
      <c r="E150" s="39" t="s">
        <v>2868</v>
      </c>
      <c r="F150" s="39" t="s">
        <v>28</v>
      </c>
      <c r="G150" s="39" t="s">
        <v>4145</v>
      </c>
      <c r="H150" s="40">
        <v>42430</v>
      </c>
      <c r="I150" s="40">
        <v>42551</v>
      </c>
      <c r="J150" s="41">
        <v>100</v>
      </c>
    </row>
    <row r="151" spans="1:10" ht="95.25" thickBot="1" x14ac:dyDescent="0.3">
      <c r="A151" s="42" t="s">
        <v>3249</v>
      </c>
      <c r="B151" s="42" t="s">
        <v>3250</v>
      </c>
      <c r="C151" s="42" t="s">
        <v>3251</v>
      </c>
      <c r="D151" s="42" t="s">
        <v>17</v>
      </c>
      <c r="E151" s="42" t="s">
        <v>2868</v>
      </c>
      <c r="F151" s="42" t="s">
        <v>13</v>
      </c>
      <c r="G151" s="42" t="s">
        <v>4138</v>
      </c>
      <c r="H151" s="43">
        <v>42404</v>
      </c>
      <c r="I151" s="43">
        <v>42735</v>
      </c>
      <c r="J151" s="44">
        <v>100</v>
      </c>
    </row>
    <row r="152" spans="1:10" ht="95.25" thickBot="1" x14ac:dyDescent="0.3">
      <c r="A152" s="39" t="s">
        <v>3252</v>
      </c>
      <c r="B152" s="39" t="s">
        <v>3250</v>
      </c>
      <c r="C152" s="39" t="s">
        <v>3253</v>
      </c>
      <c r="D152" s="39" t="s">
        <v>17</v>
      </c>
      <c r="E152" s="39" t="s">
        <v>2868</v>
      </c>
      <c r="F152" s="39" t="s">
        <v>13</v>
      </c>
      <c r="G152" s="39" t="s">
        <v>4138</v>
      </c>
      <c r="H152" s="40">
        <v>42404</v>
      </c>
      <c r="I152" s="40">
        <v>42735</v>
      </c>
      <c r="J152" s="41">
        <v>100</v>
      </c>
    </row>
    <row r="153" spans="1:10" ht="63.75" thickBot="1" x14ac:dyDescent="0.3">
      <c r="A153" s="42" t="s">
        <v>3254</v>
      </c>
      <c r="B153" s="42" t="s">
        <v>3255</v>
      </c>
      <c r="C153" s="42" t="s">
        <v>3256</v>
      </c>
      <c r="D153" s="42" t="s">
        <v>59</v>
      </c>
      <c r="E153" s="42" t="s">
        <v>2868</v>
      </c>
      <c r="F153" s="42" t="s">
        <v>13</v>
      </c>
      <c r="G153" s="42" t="s">
        <v>4138</v>
      </c>
      <c r="H153" s="43">
        <v>42404</v>
      </c>
      <c r="I153" s="43">
        <v>42551</v>
      </c>
      <c r="J153" s="44">
        <v>100</v>
      </c>
    </row>
    <row r="154" spans="1:10" ht="63.75" thickBot="1" x14ac:dyDescent="0.3">
      <c r="A154" s="39" t="s">
        <v>3257</v>
      </c>
      <c r="B154" s="39" t="s">
        <v>3258</v>
      </c>
      <c r="C154" s="39" t="s">
        <v>3256</v>
      </c>
      <c r="D154" s="39" t="s">
        <v>17</v>
      </c>
      <c r="E154" s="39" t="s">
        <v>2868</v>
      </c>
      <c r="F154" s="39" t="s">
        <v>28</v>
      </c>
      <c r="G154" s="39" t="s">
        <v>4145</v>
      </c>
      <c r="H154" s="40">
        <v>42430</v>
      </c>
      <c r="I154" s="40">
        <v>42551</v>
      </c>
      <c r="J154" s="41">
        <v>100</v>
      </c>
    </row>
    <row r="155" spans="1:10" ht="53.25" thickBot="1" x14ac:dyDescent="0.3">
      <c r="A155" s="42" t="s">
        <v>3259</v>
      </c>
      <c r="B155" s="42" t="s">
        <v>3260</v>
      </c>
      <c r="C155" s="42" t="s">
        <v>3261</v>
      </c>
      <c r="D155" s="42" t="s">
        <v>17</v>
      </c>
      <c r="E155" s="42" t="s">
        <v>2868</v>
      </c>
      <c r="F155" s="42" t="s">
        <v>52</v>
      </c>
      <c r="G155" s="42" t="s">
        <v>4155</v>
      </c>
      <c r="H155" s="43">
        <v>42402</v>
      </c>
      <c r="I155" s="43">
        <v>42735</v>
      </c>
      <c r="J155" s="44">
        <v>100</v>
      </c>
    </row>
    <row r="156" spans="1:10" ht="95.25" thickBot="1" x14ac:dyDescent="0.3">
      <c r="A156" s="39" t="s">
        <v>3262</v>
      </c>
      <c r="B156" s="39" t="s">
        <v>3250</v>
      </c>
      <c r="C156" s="39" t="s">
        <v>3263</v>
      </c>
      <c r="D156" s="39" t="s">
        <v>17</v>
      </c>
      <c r="E156" s="39" t="s">
        <v>2868</v>
      </c>
      <c r="F156" s="39" t="s">
        <v>13</v>
      </c>
      <c r="G156" s="39" t="s">
        <v>4138</v>
      </c>
      <c r="H156" s="40">
        <v>42404</v>
      </c>
      <c r="I156" s="40">
        <v>42735</v>
      </c>
      <c r="J156" s="41">
        <v>100</v>
      </c>
    </row>
    <row r="157" spans="1:10" ht="95.25" thickBot="1" x14ac:dyDescent="0.3">
      <c r="A157" s="42" t="s">
        <v>3264</v>
      </c>
      <c r="B157" s="42" t="s">
        <v>3250</v>
      </c>
      <c r="C157" s="42" t="s">
        <v>3265</v>
      </c>
      <c r="D157" s="42" t="s">
        <v>17</v>
      </c>
      <c r="E157" s="42" t="s">
        <v>2868</v>
      </c>
      <c r="F157" s="42" t="s">
        <v>13</v>
      </c>
      <c r="G157" s="42" t="s">
        <v>4138</v>
      </c>
      <c r="H157" s="43">
        <v>42404</v>
      </c>
      <c r="I157" s="43">
        <v>42735</v>
      </c>
      <c r="J157" s="44">
        <v>100</v>
      </c>
    </row>
    <row r="158" spans="1:10" ht="42.75" thickBot="1" x14ac:dyDescent="0.3">
      <c r="A158" s="39" t="s">
        <v>3266</v>
      </c>
      <c r="B158" s="39" t="s">
        <v>3267</v>
      </c>
      <c r="C158" s="39" t="s">
        <v>3268</v>
      </c>
      <c r="D158" s="39" t="s">
        <v>17</v>
      </c>
      <c r="E158" s="39" t="s">
        <v>2868</v>
      </c>
      <c r="F158" s="39" t="s">
        <v>27</v>
      </c>
      <c r="G158" s="39" t="s">
        <v>4144</v>
      </c>
      <c r="H158" s="40">
        <v>42404</v>
      </c>
      <c r="I158" s="40">
        <v>42735</v>
      </c>
      <c r="J158" s="41">
        <v>100</v>
      </c>
    </row>
    <row r="159" spans="1:10" ht="53.25" thickBot="1" x14ac:dyDescent="0.3">
      <c r="A159" s="42" t="s">
        <v>3269</v>
      </c>
      <c r="B159" s="42" t="s">
        <v>3270</v>
      </c>
      <c r="C159" s="42" t="s">
        <v>3271</v>
      </c>
      <c r="D159" s="42" t="s">
        <v>17</v>
      </c>
      <c r="E159" s="42" t="s">
        <v>2868</v>
      </c>
      <c r="F159" s="42" t="s">
        <v>15</v>
      </c>
      <c r="G159" s="42" t="s">
        <v>4139</v>
      </c>
      <c r="H159" s="43">
        <v>42404</v>
      </c>
      <c r="I159" s="43">
        <v>42735</v>
      </c>
      <c r="J159" s="44">
        <v>100</v>
      </c>
    </row>
    <row r="160" spans="1:10" ht="126.75" thickBot="1" x14ac:dyDescent="0.3">
      <c r="A160" s="39" t="s">
        <v>3272</v>
      </c>
      <c r="B160" s="39" t="s">
        <v>3273</v>
      </c>
      <c r="C160" s="39" t="s">
        <v>3274</v>
      </c>
      <c r="D160" s="39" t="s">
        <v>17</v>
      </c>
      <c r="E160" s="39" t="s">
        <v>2868</v>
      </c>
      <c r="F160" s="39" t="s">
        <v>28</v>
      </c>
      <c r="G160" s="39" t="s">
        <v>4145</v>
      </c>
      <c r="H160" s="40">
        <v>42430</v>
      </c>
      <c r="I160" s="40">
        <v>42735</v>
      </c>
      <c r="J160" s="41">
        <v>100</v>
      </c>
    </row>
    <row r="161" spans="1:10" ht="63.75" thickBot="1" x14ac:dyDescent="0.3">
      <c r="A161" s="42" t="s">
        <v>3275</v>
      </c>
      <c r="B161" s="42" t="s">
        <v>3255</v>
      </c>
      <c r="C161" s="42" t="s">
        <v>3274</v>
      </c>
      <c r="D161" s="42" t="s">
        <v>59</v>
      </c>
      <c r="E161" s="42" t="s">
        <v>2868</v>
      </c>
      <c r="F161" s="42" t="s">
        <v>13</v>
      </c>
      <c r="G161" s="42" t="s">
        <v>4138</v>
      </c>
      <c r="H161" s="43">
        <v>42404</v>
      </c>
      <c r="I161" s="43">
        <v>42551</v>
      </c>
      <c r="J161" s="44">
        <v>100</v>
      </c>
    </row>
    <row r="162" spans="1:10" ht="53.25" thickBot="1" x14ac:dyDescent="0.3">
      <c r="A162" s="39" t="s">
        <v>3276</v>
      </c>
      <c r="B162" s="39" t="s">
        <v>3228</v>
      </c>
      <c r="C162" s="39" t="s">
        <v>3277</v>
      </c>
      <c r="D162" s="39" t="s">
        <v>17</v>
      </c>
      <c r="E162" s="39" t="s">
        <v>2868</v>
      </c>
      <c r="F162" s="39" t="s">
        <v>52</v>
      </c>
      <c r="G162" s="39" t="s">
        <v>4155</v>
      </c>
      <c r="H162" s="40">
        <v>42402</v>
      </c>
      <c r="I162" s="40">
        <v>42459</v>
      </c>
      <c r="J162" s="41">
        <v>100</v>
      </c>
    </row>
    <row r="163" spans="1:10" ht="53.25" thickBot="1" x14ac:dyDescent="0.3">
      <c r="A163" s="42" t="s">
        <v>3278</v>
      </c>
      <c r="B163" s="42" t="s">
        <v>3279</v>
      </c>
      <c r="C163" s="42" t="s">
        <v>3277</v>
      </c>
      <c r="D163" s="42" t="s">
        <v>17</v>
      </c>
      <c r="E163" s="42" t="s">
        <v>2868</v>
      </c>
      <c r="F163" s="42" t="s">
        <v>15</v>
      </c>
      <c r="G163" s="42" t="s">
        <v>4139</v>
      </c>
      <c r="H163" s="43">
        <v>42416</v>
      </c>
      <c r="I163" s="43">
        <v>42735</v>
      </c>
      <c r="J163" s="44">
        <v>100</v>
      </c>
    </row>
    <row r="164" spans="1:10" ht="63.75" thickBot="1" x14ac:dyDescent="0.3">
      <c r="A164" s="39" t="s">
        <v>3280</v>
      </c>
      <c r="B164" s="39" t="s">
        <v>3233</v>
      </c>
      <c r="C164" s="39" t="s">
        <v>3277</v>
      </c>
      <c r="D164" s="39" t="s">
        <v>17</v>
      </c>
      <c r="E164" s="39" t="s">
        <v>2868</v>
      </c>
      <c r="F164" s="39" t="s">
        <v>52</v>
      </c>
      <c r="G164" s="39" t="s">
        <v>4155</v>
      </c>
      <c r="H164" s="40">
        <v>42402</v>
      </c>
      <c r="I164" s="40">
        <v>42735</v>
      </c>
      <c r="J164" s="41">
        <v>100</v>
      </c>
    </row>
    <row r="165" spans="1:10" ht="74.25" thickBot="1" x14ac:dyDescent="0.3">
      <c r="A165" s="42" t="s">
        <v>3281</v>
      </c>
      <c r="B165" s="42" t="s">
        <v>3282</v>
      </c>
      <c r="C165" s="42" t="s">
        <v>3283</v>
      </c>
      <c r="D165" s="42" t="s">
        <v>17</v>
      </c>
      <c r="E165" s="42" t="s">
        <v>2868</v>
      </c>
      <c r="F165" s="42" t="s">
        <v>13</v>
      </c>
      <c r="G165" s="42" t="s">
        <v>4138</v>
      </c>
      <c r="H165" s="43">
        <v>42404</v>
      </c>
      <c r="I165" s="43">
        <v>42551</v>
      </c>
      <c r="J165" s="44">
        <v>100</v>
      </c>
    </row>
    <row r="166" spans="1:10" ht="126.75" thickBot="1" x14ac:dyDescent="0.3">
      <c r="A166" s="39" t="s">
        <v>3284</v>
      </c>
      <c r="B166" s="39" t="s">
        <v>3285</v>
      </c>
      <c r="C166" s="39" t="s">
        <v>3286</v>
      </c>
      <c r="D166" s="39" t="s">
        <v>17</v>
      </c>
      <c r="E166" s="39" t="s">
        <v>2868</v>
      </c>
      <c r="F166" s="39" t="s">
        <v>27</v>
      </c>
      <c r="G166" s="39" t="s">
        <v>4144</v>
      </c>
      <c r="H166" s="40">
        <v>42404</v>
      </c>
      <c r="I166" s="40">
        <v>42735</v>
      </c>
      <c r="J166" s="41">
        <v>100</v>
      </c>
    </row>
    <row r="167" spans="1:10" ht="74.25" thickBot="1" x14ac:dyDescent="0.3">
      <c r="A167" s="42" t="s">
        <v>3287</v>
      </c>
      <c r="B167" s="42" t="s">
        <v>3288</v>
      </c>
      <c r="C167" s="42" t="s">
        <v>3289</v>
      </c>
      <c r="D167" s="42" t="s">
        <v>17</v>
      </c>
      <c r="E167" s="42" t="s">
        <v>2868</v>
      </c>
      <c r="F167" s="42" t="s">
        <v>13</v>
      </c>
      <c r="G167" s="42" t="s">
        <v>4138</v>
      </c>
      <c r="H167" s="43">
        <v>42404</v>
      </c>
      <c r="I167" s="43">
        <v>42551</v>
      </c>
      <c r="J167" s="44">
        <v>100</v>
      </c>
    </row>
    <row r="168" spans="1:10" ht="63.75" thickBot="1" x14ac:dyDescent="0.3">
      <c r="A168" s="39" t="s">
        <v>3290</v>
      </c>
      <c r="B168" s="39" t="s">
        <v>3291</v>
      </c>
      <c r="C168" s="39" t="s">
        <v>3289</v>
      </c>
      <c r="D168" s="39" t="s">
        <v>17</v>
      </c>
      <c r="E168" s="39" t="s">
        <v>2868</v>
      </c>
      <c r="F168" s="39" t="s">
        <v>28</v>
      </c>
      <c r="G168" s="39" t="s">
        <v>4145</v>
      </c>
      <c r="H168" s="40">
        <v>42430</v>
      </c>
      <c r="I168" s="40">
        <v>42735</v>
      </c>
      <c r="J168" s="41">
        <v>100</v>
      </c>
    </row>
    <row r="169" spans="1:10" ht="63.75" thickBot="1" x14ac:dyDescent="0.3">
      <c r="A169" s="42" t="s">
        <v>3292</v>
      </c>
      <c r="B169" s="42" t="s">
        <v>3293</v>
      </c>
      <c r="C169" s="42" t="s">
        <v>3289</v>
      </c>
      <c r="D169" s="42" t="s">
        <v>11</v>
      </c>
      <c r="E169" s="42" t="s">
        <v>2868</v>
      </c>
      <c r="F169" s="42" t="s">
        <v>28</v>
      </c>
      <c r="G169" s="42" t="s">
        <v>4145</v>
      </c>
      <c r="H169" s="43">
        <v>42430</v>
      </c>
      <c r="I169" s="43">
        <v>42735</v>
      </c>
      <c r="J169" s="44">
        <v>100</v>
      </c>
    </row>
    <row r="170" spans="1:10" ht="95.25" thickBot="1" x14ac:dyDescent="0.3">
      <c r="A170" s="39" t="s">
        <v>3294</v>
      </c>
      <c r="B170" s="39" t="s">
        <v>3250</v>
      </c>
      <c r="C170" s="39" t="s">
        <v>3295</v>
      </c>
      <c r="D170" s="39" t="s">
        <v>17</v>
      </c>
      <c r="E170" s="39" t="s">
        <v>2868</v>
      </c>
      <c r="F170" s="39" t="s">
        <v>13</v>
      </c>
      <c r="G170" s="39" t="s">
        <v>4138</v>
      </c>
      <c r="H170" s="40">
        <v>42404</v>
      </c>
      <c r="I170" s="40">
        <v>42735</v>
      </c>
      <c r="J170" s="41">
        <v>100</v>
      </c>
    </row>
    <row r="171" spans="1:10" ht="42.75" thickBot="1" x14ac:dyDescent="0.3">
      <c r="A171" s="42" t="s">
        <v>3296</v>
      </c>
      <c r="B171" s="42" t="s">
        <v>3267</v>
      </c>
      <c r="C171" s="42" t="s">
        <v>3297</v>
      </c>
      <c r="D171" s="42" t="s">
        <v>17</v>
      </c>
      <c r="E171" s="42" t="s">
        <v>2868</v>
      </c>
      <c r="F171" s="42" t="s">
        <v>27</v>
      </c>
      <c r="G171" s="42" t="s">
        <v>4144</v>
      </c>
      <c r="H171" s="43">
        <v>42404</v>
      </c>
      <c r="I171" s="43">
        <v>42735</v>
      </c>
      <c r="J171" s="44">
        <v>100</v>
      </c>
    </row>
    <row r="172" spans="1:10" ht="53.25" thickBot="1" x14ac:dyDescent="0.3">
      <c r="A172" s="39" t="s">
        <v>3298</v>
      </c>
      <c r="B172" s="39" t="s">
        <v>3299</v>
      </c>
      <c r="C172" s="39" t="s">
        <v>3300</v>
      </c>
      <c r="D172" s="39" t="s">
        <v>17</v>
      </c>
      <c r="E172" s="39" t="s">
        <v>2868</v>
      </c>
      <c r="F172" s="39" t="s">
        <v>61</v>
      </c>
      <c r="G172" s="39" t="s">
        <v>4158</v>
      </c>
      <c r="H172" s="40">
        <v>42404</v>
      </c>
      <c r="I172" s="40">
        <v>42735</v>
      </c>
      <c r="J172" s="41">
        <v>100</v>
      </c>
    </row>
    <row r="173" spans="1:10" ht="95.25" thickBot="1" x14ac:dyDescent="0.3">
      <c r="A173" s="42" t="s">
        <v>3301</v>
      </c>
      <c r="B173" s="42" t="s">
        <v>3250</v>
      </c>
      <c r="C173" s="42" t="s">
        <v>3302</v>
      </c>
      <c r="D173" s="42" t="s">
        <v>17</v>
      </c>
      <c r="E173" s="42" t="s">
        <v>2868</v>
      </c>
      <c r="F173" s="42" t="s">
        <v>13</v>
      </c>
      <c r="G173" s="42" t="s">
        <v>4138</v>
      </c>
      <c r="H173" s="43">
        <v>42404</v>
      </c>
      <c r="I173" s="43">
        <v>42735</v>
      </c>
      <c r="J173" s="44">
        <v>100</v>
      </c>
    </row>
    <row r="174" spans="1:10" ht="74.25" thickBot="1" x14ac:dyDescent="0.3">
      <c r="A174" s="39" t="s">
        <v>3303</v>
      </c>
      <c r="B174" s="39" t="s">
        <v>3304</v>
      </c>
      <c r="C174" s="39" t="s">
        <v>3305</v>
      </c>
      <c r="D174" s="39" t="s">
        <v>17</v>
      </c>
      <c r="E174" s="39" t="s">
        <v>2868</v>
      </c>
      <c r="F174" s="39" t="s">
        <v>13</v>
      </c>
      <c r="G174" s="39" t="s">
        <v>4138</v>
      </c>
      <c r="H174" s="40">
        <v>42404</v>
      </c>
      <c r="I174" s="40">
        <v>42551</v>
      </c>
      <c r="J174" s="41">
        <v>100</v>
      </c>
    </row>
    <row r="175" spans="1:10" ht="53.25" thickBot="1" x14ac:dyDescent="0.3">
      <c r="A175" s="42" t="s">
        <v>3306</v>
      </c>
      <c r="B175" s="42" t="s">
        <v>3307</v>
      </c>
      <c r="C175" s="42" t="s">
        <v>3308</v>
      </c>
      <c r="D175" s="42" t="s">
        <v>17</v>
      </c>
      <c r="E175" s="42" t="s">
        <v>2868</v>
      </c>
      <c r="F175" s="42" t="s">
        <v>63</v>
      </c>
      <c r="G175" s="42" t="s">
        <v>4159</v>
      </c>
      <c r="H175" s="43">
        <v>42461</v>
      </c>
      <c r="I175" s="43">
        <v>42735</v>
      </c>
      <c r="J175" s="44">
        <v>100</v>
      </c>
    </row>
    <row r="176" spans="1:10" ht="42.75" thickBot="1" x14ac:dyDescent="0.3">
      <c r="A176" s="39" t="s">
        <v>3309</v>
      </c>
      <c r="B176" s="39" t="s">
        <v>3310</v>
      </c>
      <c r="C176" s="39" t="s">
        <v>3308</v>
      </c>
      <c r="D176" s="39" t="s">
        <v>17</v>
      </c>
      <c r="E176" s="39" t="s">
        <v>2868</v>
      </c>
      <c r="F176" s="39" t="s">
        <v>63</v>
      </c>
      <c r="G176" s="39" t="s">
        <v>4159</v>
      </c>
      <c r="H176" s="40">
        <v>42461</v>
      </c>
      <c r="I176" s="40">
        <v>42490</v>
      </c>
      <c r="J176" s="41">
        <v>100</v>
      </c>
    </row>
    <row r="177" spans="1:10" ht="42.75" thickBot="1" x14ac:dyDescent="0.3">
      <c r="A177" s="42" t="s">
        <v>3311</v>
      </c>
      <c r="B177" s="42" t="s">
        <v>3312</v>
      </c>
      <c r="C177" s="42" t="s">
        <v>3308</v>
      </c>
      <c r="D177" s="42" t="s">
        <v>17</v>
      </c>
      <c r="E177" s="42" t="s">
        <v>2868</v>
      </c>
      <c r="F177" s="42" t="s">
        <v>63</v>
      </c>
      <c r="G177" s="42" t="s">
        <v>4159</v>
      </c>
      <c r="H177" s="43">
        <v>42415</v>
      </c>
      <c r="I177" s="43">
        <v>42735</v>
      </c>
      <c r="J177" s="44">
        <v>100</v>
      </c>
    </row>
    <row r="178" spans="1:10" ht="42.75" thickBot="1" x14ac:dyDescent="0.3">
      <c r="A178" s="39" t="s">
        <v>3313</v>
      </c>
      <c r="B178" s="39" t="s">
        <v>3314</v>
      </c>
      <c r="C178" s="39" t="s">
        <v>3315</v>
      </c>
      <c r="D178" s="39" t="s">
        <v>17</v>
      </c>
      <c r="E178" s="39" t="s">
        <v>2868</v>
      </c>
      <c r="F178" s="39" t="s">
        <v>22</v>
      </c>
      <c r="G178" s="39" t="s">
        <v>4142</v>
      </c>
      <c r="H178" s="40">
        <v>42403</v>
      </c>
      <c r="I178" s="40">
        <v>42735</v>
      </c>
      <c r="J178" s="41">
        <v>100</v>
      </c>
    </row>
    <row r="179" spans="1:10" ht="42.75" thickBot="1" x14ac:dyDescent="0.3">
      <c r="A179" s="42" t="s">
        <v>3316</v>
      </c>
      <c r="B179" s="42" t="s">
        <v>3317</v>
      </c>
      <c r="C179" s="42" t="s">
        <v>3318</v>
      </c>
      <c r="D179" s="42" t="s">
        <v>17</v>
      </c>
      <c r="E179" s="42" t="s">
        <v>2868</v>
      </c>
      <c r="F179" s="42" t="s">
        <v>63</v>
      </c>
      <c r="G179" s="42" t="s">
        <v>4159</v>
      </c>
      <c r="H179" s="43">
        <v>42430</v>
      </c>
      <c r="I179" s="43">
        <v>42735</v>
      </c>
      <c r="J179" s="44">
        <v>100</v>
      </c>
    </row>
    <row r="180" spans="1:10" ht="42.75" thickBot="1" x14ac:dyDescent="0.3">
      <c r="A180" s="39" t="s">
        <v>3319</v>
      </c>
      <c r="B180" s="39" t="s">
        <v>3320</v>
      </c>
      <c r="C180" s="39" t="s">
        <v>3321</v>
      </c>
      <c r="D180" s="39" t="s">
        <v>17</v>
      </c>
      <c r="E180" s="39" t="s">
        <v>2868</v>
      </c>
      <c r="F180" s="39" t="s">
        <v>51</v>
      </c>
      <c r="G180" s="39" t="s">
        <v>4154</v>
      </c>
      <c r="H180" s="40">
        <v>42552</v>
      </c>
      <c r="I180" s="40">
        <v>42613</v>
      </c>
      <c r="J180" s="41">
        <v>100</v>
      </c>
    </row>
    <row r="181" spans="1:10" ht="74.25" thickBot="1" x14ac:dyDescent="0.3">
      <c r="A181" s="42" t="s">
        <v>3322</v>
      </c>
      <c r="B181" s="42" t="s">
        <v>3323</v>
      </c>
      <c r="C181" s="42" t="s">
        <v>3324</v>
      </c>
      <c r="D181" s="42" t="s">
        <v>17</v>
      </c>
      <c r="E181" s="42" t="s">
        <v>2868</v>
      </c>
      <c r="F181" s="42" t="s">
        <v>13</v>
      </c>
      <c r="G181" s="42" t="s">
        <v>4138</v>
      </c>
      <c r="H181" s="43">
        <v>42552</v>
      </c>
      <c r="I181" s="43">
        <v>42916</v>
      </c>
      <c r="J181" s="44">
        <v>100</v>
      </c>
    </row>
    <row r="182" spans="1:10" ht="53.25" thickBot="1" x14ac:dyDescent="0.3">
      <c r="A182" s="39" t="s">
        <v>3325</v>
      </c>
      <c r="B182" s="39" t="s">
        <v>3326</v>
      </c>
      <c r="C182" s="39" t="s">
        <v>3327</v>
      </c>
      <c r="D182" s="39" t="s">
        <v>11</v>
      </c>
      <c r="E182" s="39" t="s">
        <v>2868</v>
      </c>
      <c r="F182" s="39" t="s">
        <v>13</v>
      </c>
      <c r="G182" s="39" t="s">
        <v>4138</v>
      </c>
      <c r="H182" s="40">
        <v>42552</v>
      </c>
      <c r="I182" s="40">
        <v>42916</v>
      </c>
      <c r="J182" s="41">
        <v>100</v>
      </c>
    </row>
    <row r="183" spans="1:10" ht="32.25" thickBot="1" x14ac:dyDescent="0.3">
      <c r="A183" s="42" t="s">
        <v>3328</v>
      </c>
      <c r="B183" s="42" t="s">
        <v>3329</v>
      </c>
      <c r="C183" s="42" t="s">
        <v>3330</v>
      </c>
      <c r="D183" s="42" t="s">
        <v>17</v>
      </c>
      <c r="E183" s="42" t="s">
        <v>2868</v>
      </c>
      <c r="F183" s="42" t="s">
        <v>41</v>
      </c>
      <c r="G183" s="42" t="s">
        <v>4138</v>
      </c>
      <c r="H183" s="43">
        <v>42552</v>
      </c>
      <c r="I183" s="43">
        <v>42916</v>
      </c>
      <c r="J183" s="44">
        <v>100</v>
      </c>
    </row>
    <row r="184" spans="1:10" ht="42.75" thickBot="1" x14ac:dyDescent="0.3">
      <c r="A184" s="39" t="s">
        <v>3331</v>
      </c>
      <c r="B184" s="39" t="s">
        <v>3332</v>
      </c>
      <c r="C184" s="39" t="s">
        <v>3330</v>
      </c>
      <c r="D184" s="39" t="s">
        <v>17</v>
      </c>
      <c r="E184" s="39" t="s">
        <v>2868</v>
      </c>
      <c r="F184" s="39" t="s">
        <v>51</v>
      </c>
      <c r="G184" s="39" t="s">
        <v>4154</v>
      </c>
      <c r="H184" s="40">
        <v>42552</v>
      </c>
      <c r="I184" s="40">
        <v>42582</v>
      </c>
      <c r="J184" s="41">
        <v>100</v>
      </c>
    </row>
    <row r="185" spans="1:10" ht="53.25" thickBot="1" x14ac:dyDescent="0.3">
      <c r="A185" s="42" t="s">
        <v>3333</v>
      </c>
      <c r="B185" s="42" t="s">
        <v>3334</v>
      </c>
      <c r="C185" s="42" t="s">
        <v>3335</v>
      </c>
      <c r="D185" s="42" t="s">
        <v>17</v>
      </c>
      <c r="E185" s="42" t="s">
        <v>2868</v>
      </c>
      <c r="F185" s="42" t="s">
        <v>15</v>
      </c>
      <c r="G185" s="42" t="s">
        <v>4139</v>
      </c>
      <c r="H185" s="43">
        <v>42552</v>
      </c>
      <c r="I185" s="43">
        <v>42735</v>
      </c>
      <c r="J185" s="44">
        <v>100</v>
      </c>
    </row>
    <row r="186" spans="1:10" ht="63.75" thickBot="1" x14ac:dyDescent="0.3">
      <c r="A186" s="39" t="s">
        <v>3336</v>
      </c>
      <c r="B186" s="39" t="s">
        <v>3337</v>
      </c>
      <c r="C186" s="39" t="s">
        <v>3338</v>
      </c>
      <c r="D186" s="39" t="s">
        <v>17</v>
      </c>
      <c r="E186" s="39" t="s">
        <v>2868</v>
      </c>
      <c r="F186" s="39" t="s">
        <v>28</v>
      </c>
      <c r="G186" s="39" t="s">
        <v>4145</v>
      </c>
      <c r="H186" s="40">
        <v>42552</v>
      </c>
      <c r="I186" s="40">
        <v>42916</v>
      </c>
      <c r="J186" s="41">
        <v>100</v>
      </c>
    </row>
    <row r="187" spans="1:10" ht="53.25" thickBot="1" x14ac:dyDescent="0.3">
      <c r="A187" s="42" t="s">
        <v>3339</v>
      </c>
      <c r="B187" s="42" t="s">
        <v>3340</v>
      </c>
      <c r="C187" s="42" t="s">
        <v>3341</v>
      </c>
      <c r="D187" s="42" t="s">
        <v>17</v>
      </c>
      <c r="E187" s="42" t="s">
        <v>2868</v>
      </c>
      <c r="F187" s="42" t="s">
        <v>15</v>
      </c>
      <c r="G187" s="42" t="s">
        <v>4139</v>
      </c>
      <c r="H187" s="43">
        <v>42552</v>
      </c>
      <c r="I187" s="43">
        <v>42916</v>
      </c>
      <c r="J187" s="44">
        <v>100</v>
      </c>
    </row>
    <row r="188" spans="1:10" ht="53.25" thickBot="1" x14ac:dyDescent="0.3">
      <c r="A188" s="39" t="s">
        <v>3342</v>
      </c>
      <c r="B188" s="39" t="s">
        <v>3343</v>
      </c>
      <c r="C188" s="39" t="s">
        <v>3341</v>
      </c>
      <c r="D188" s="39" t="s">
        <v>17</v>
      </c>
      <c r="E188" s="39" t="s">
        <v>2868</v>
      </c>
      <c r="F188" s="39" t="s">
        <v>15</v>
      </c>
      <c r="G188" s="39" t="s">
        <v>4139</v>
      </c>
      <c r="H188" s="40">
        <v>42552</v>
      </c>
      <c r="I188" s="40">
        <v>42916</v>
      </c>
      <c r="J188" s="41">
        <v>100</v>
      </c>
    </row>
    <row r="189" spans="1:10" ht="53.25" thickBot="1" x14ac:dyDescent="0.3">
      <c r="A189" s="42" t="s">
        <v>3344</v>
      </c>
      <c r="B189" s="42" t="s">
        <v>3345</v>
      </c>
      <c r="C189" s="42" t="s">
        <v>3346</v>
      </c>
      <c r="D189" s="42" t="s">
        <v>11</v>
      </c>
      <c r="E189" s="42" t="s">
        <v>2868</v>
      </c>
      <c r="F189" s="42" t="s">
        <v>52</v>
      </c>
      <c r="G189" s="42" t="s">
        <v>4155</v>
      </c>
      <c r="H189" s="43">
        <v>42552</v>
      </c>
      <c r="I189" s="43">
        <v>42916</v>
      </c>
      <c r="J189" s="44">
        <v>0</v>
      </c>
    </row>
    <row r="190" spans="1:10" ht="95.25" thickBot="1" x14ac:dyDescent="0.3">
      <c r="A190" s="39" t="s">
        <v>3347</v>
      </c>
      <c r="B190" s="39" t="s">
        <v>3348</v>
      </c>
      <c r="C190" s="39" t="s">
        <v>3349</v>
      </c>
      <c r="D190" s="39" t="s">
        <v>17</v>
      </c>
      <c r="E190" s="39" t="s">
        <v>2868</v>
      </c>
      <c r="F190" s="39" t="s">
        <v>38</v>
      </c>
      <c r="G190" s="39" t="s">
        <v>4149</v>
      </c>
      <c r="H190" s="40">
        <v>42566</v>
      </c>
      <c r="I190" s="40">
        <v>42643</v>
      </c>
      <c r="J190" s="41">
        <v>100</v>
      </c>
    </row>
    <row r="191" spans="1:10" ht="105.75" thickBot="1" x14ac:dyDescent="0.3">
      <c r="A191" s="42" t="s">
        <v>3350</v>
      </c>
      <c r="B191" s="42" t="s">
        <v>3351</v>
      </c>
      <c r="C191" s="42" t="s">
        <v>3352</v>
      </c>
      <c r="D191" s="42" t="s">
        <v>17</v>
      </c>
      <c r="E191" s="42" t="s">
        <v>2868</v>
      </c>
      <c r="F191" s="42" t="s">
        <v>38</v>
      </c>
      <c r="G191" s="42" t="s">
        <v>4149</v>
      </c>
      <c r="H191" s="43">
        <v>42566</v>
      </c>
      <c r="I191" s="43">
        <v>42643</v>
      </c>
      <c r="J191" s="44">
        <v>100</v>
      </c>
    </row>
    <row r="192" spans="1:10" ht="53.25" thickBot="1" x14ac:dyDescent="0.3">
      <c r="A192" s="39" t="s">
        <v>3353</v>
      </c>
      <c r="B192" s="39" t="s">
        <v>3354</v>
      </c>
      <c r="C192" s="39" t="s">
        <v>3355</v>
      </c>
      <c r="D192" s="39" t="s">
        <v>17</v>
      </c>
      <c r="E192" s="39" t="s">
        <v>2868</v>
      </c>
      <c r="F192" s="39" t="s">
        <v>52</v>
      </c>
      <c r="G192" s="39" t="s">
        <v>4155</v>
      </c>
      <c r="H192" s="40">
        <v>42552</v>
      </c>
      <c r="I192" s="40">
        <v>42735</v>
      </c>
      <c r="J192" s="41">
        <v>100</v>
      </c>
    </row>
    <row r="193" spans="1:10" ht="63.75" thickBot="1" x14ac:dyDescent="0.3">
      <c r="A193" s="42" t="s">
        <v>3356</v>
      </c>
      <c r="B193" s="42" t="s">
        <v>3357</v>
      </c>
      <c r="C193" s="42" t="s">
        <v>3355</v>
      </c>
      <c r="D193" s="42" t="s">
        <v>17</v>
      </c>
      <c r="E193" s="42" t="s">
        <v>2868</v>
      </c>
      <c r="F193" s="42" t="s">
        <v>28</v>
      </c>
      <c r="G193" s="42" t="s">
        <v>4145</v>
      </c>
      <c r="H193" s="43">
        <v>42552</v>
      </c>
      <c r="I193" s="43">
        <v>42735</v>
      </c>
      <c r="J193" s="44">
        <v>100</v>
      </c>
    </row>
    <row r="194" spans="1:10" ht="53.25" thickBot="1" x14ac:dyDescent="0.3">
      <c r="A194" s="39" t="s">
        <v>3358</v>
      </c>
      <c r="B194" s="39" t="s">
        <v>3359</v>
      </c>
      <c r="C194" s="39" t="s">
        <v>3360</v>
      </c>
      <c r="D194" s="39" t="s">
        <v>17</v>
      </c>
      <c r="E194" s="39" t="s">
        <v>2868</v>
      </c>
      <c r="F194" s="39" t="s">
        <v>33</v>
      </c>
      <c r="G194" s="39" t="s">
        <v>4147</v>
      </c>
      <c r="H194" s="40">
        <v>42552</v>
      </c>
      <c r="I194" s="40">
        <v>42916</v>
      </c>
      <c r="J194" s="41">
        <v>100</v>
      </c>
    </row>
    <row r="195" spans="1:10" ht="63.75" thickBot="1" x14ac:dyDescent="0.3">
      <c r="A195" s="42" t="s">
        <v>3361</v>
      </c>
      <c r="B195" s="42" t="s">
        <v>3362</v>
      </c>
      <c r="C195" s="42" t="s">
        <v>3360</v>
      </c>
      <c r="D195" s="42" t="s">
        <v>17</v>
      </c>
      <c r="E195" s="42" t="s">
        <v>2868</v>
      </c>
      <c r="F195" s="42" t="s">
        <v>28</v>
      </c>
      <c r="G195" s="42" t="s">
        <v>4145</v>
      </c>
      <c r="H195" s="43">
        <v>42552</v>
      </c>
      <c r="I195" s="43">
        <v>42916</v>
      </c>
      <c r="J195" s="44">
        <v>100</v>
      </c>
    </row>
    <row r="196" spans="1:10" ht="53.25" thickBot="1" x14ac:dyDescent="0.3">
      <c r="A196" s="39" t="s">
        <v>3363</v>
      </c>
      <c r="B196" s="39" t="s">
        <v>3364</v>
      </c>
      <c r="C196" s="39" t="s">
        <v>3365</v>
      </c>
      <c r="D196" s="39" t="s">
        <v>17</v>
      </c>
      <c r="E196" s="39" t="s">
        <v>2868</v>
      </c>
      <c r="F196" s="39" t="s">
        <v>33</v>
      </c>
      <c r="G196" s="39" t="s">
        <v>4147</v>
      </c>
      <c r="H196" s="40">
        <v>42552</v>
      </c>
      <c r="I196" s="40">
        <v>42855</v>
      </c>
      <c r="J196" s="41">
        <v>100</v>
      </c>
    </row>
    <row r="197" spans="1:10" ht="53.25" thickBot="1" x14ac:dyDescent="0.3">
      <c r="A197" s="42" t="s">
        <v>3366</v>
      </c>
      <c r="B197" s="42" t="s">
        <v>3367</v>
      </c>
      <c r="C197" s="42" t="s">
        <v>3368</v>
      </c>
      <c r="D197" s="42" t="s">
        <v>17</v>
      </c>
      <c r="E197" s="42" t="s">
        <v>2868</v>
      </c>
      <c r="F197" s="42" t="s">
        <v>13</v>
      </c>
      <c r="G197" s="42" t="s">
        <v>4138</v>
      </c>
      <c r="H197" s="43">
        <v>42552</v>
      </c>
      <c r="I197" s="43">
        <v>42916</v>
      </c>
      <c r="J197" s="44">
        <v>100</v>
      </c>
    </row>
    <row r="198" spans="1:10" ht="53.25" thickBot="1" x14ac:dyDescent="0.3">
      <c r="A198" s="39" t="s">
        <v>3369</v>
      </c>
      <c r="B198" s="39" t="s">
        <v>3370</v>
      </c>
      <c r="C198" s="39" t="s">
        <v>3371</v>
      </c>
      <c r="D198" s="39" t="s">
        <v>11</v>
      </c>
      <c r="E198" s="39" t="s">
        <v>2868</v>
      </c>
      <c r="F198" s="39" t="s">
        <v>52</v>
      </c>
      <c r="G198" s="39" t="s">
        <v>4155</v>
      </c>
      <c r="H198" s="40">
        <v>42552</v>
      </c>
      <c r="I198" s="40">
        <v>42916</v>
      </c>
      <c r="J198" s="41">
        <v>100</v>
      </c>
    </row>
    <row r="199" spans="1:10" ht="63.75" thickBot="1" x14ac:dyDescent="0.3">
      <c r="A199" s="42" t="s">
        <v>3372</v>
      </c>
      <c r="B199" s="42" t="s">
        <v>3373</v>
      </c>
      <c r="C199" s="42" t="s">
        <v>3374</v>
      </c>
      <c r="D199" s="42" t="s">
        <v>11</v>
      </c>
      <c r="E199" s="42" t="s">
        <v>2868</v>
      </c>
      <c r="F199" s="42" t="s">
        <v>28</v>
      </c>
      <c r="G199" s="42" t="s">
        <v>4145</v>
      </c>
      <c r="H199" s="43">
        <v>42552</v>
      </c>
      <c r="I199" s="43">
        <v>42734</v>
      </c>
      <c r="J199" s="44">
        <v>100</v>
      </c>
    </row>
    <row r="200" spans="1:10" ht="53.25" thickBot="1" x14ac:dyDescent="0.3">
      <c r="A200" s="39" t="s">
        <v>3375</v>
      </c>
      <c r="B200" s="39" t="s">
        <v>3376</v>
      </c>
      <c r="C200" s="39" t="s">
        <v>3377</v>
      </c>
      <c r="D200" s="39" t="s">
        <v>17</v>
      </c>
      <c r="E200" s="39" t="s">
        <v>2868</v>
      </c>
      <c r="F200" s="39" t="s">
        <v>15</v>
      </c>
      <c r="G200" s="39" t="s">
        <v>4139</v>
      </c>
      <c r="H200" s="40">
        <v>42552</v>
      </c>
      <c r="I200" s="40">
        <v>42916</v>
      </c>
      <c r="J200" s="41">
        <v>100</v>
      </c>
    </row>
    <row r="201" spans="1:10" ht="53.25" thickBot="1" x14ac:dyDescent="0.3">
      <c r="A201" s="42" t="s">
        <v>3378</v>
      </c>
      <c r="B201" s="42" t="s">
        <v>3379</v>
      </c>
      <c r="C201" s="42" t="s">
        <v>3380</v>
      </c>
      <c r="D201" s="42" t="s">
        <v>17</v>
      </c>
      <c r="E201" s="42" t="s">
        <v>2868</v>
      </c>
      <c r="F201" s="42" t="s">
        <v>13</v>
      </c>
      <c r="G201" s="42" t="s">
        <v>4138</v>
      </c>
      <c r="H201" s="43">
        <v>42552</v>
      </c>
      <c r="I201" s="43">
        <v>42916</v>
      </c>
      <c r="J201" s="44">
        <v>100</v>
      </c>
    </row>
    <row r="202" spans="1:10" ht="53.25" thickBot="1" x14ac:dyDescent="0.3">
      <c r="A202" s="39" t="s">
        <v>3381</v>
      </c>
      <c r="B202" s="39" t="s">
        <v>3382</v>
      </c>
      <c r="C202" s="39" t="s">
        <v>3380</v>
      </c>
      <c r="D202" s="39" t="s">
        <v>17</v>
      </c>
      <c r="E202" s="39" t="s">
        <v>2868</v>
      </c>
      <c r="F202" s="39" t="s">
        <v>13</v>
      </c>
      <c r="G202" s="39" t="s">
        <v>4138</v>
      </c>
      <c r="H202" s="40">
        <v>42552</v>
      </c>
      <c r="I202" s="40">
        <v>42916</v>
      </c>
      <c r="J202" s="41">
        <v>100</v>
      </c>
    </row>
    <row r="203" spans="1:10" ht="53.25" thickBot="1" x14ac:dyDescent="0.3">
      <c r="A203" s="42" t="s">
        <v>3383</v>
      </c>
      <c r="B203" s="42" t="s">
        <v>3340</v>
      </c>
      <c r="C203" s="42" t="s">
        <v>3384</v>
      </c>
      <c r="D203" s="42" t="s">
        <v>17</v>
      </c>
      <c r="E203" s="42" t="s">
        <v>2868</v>
      </c>
      <c r="F203" s="42" t="s">
        <v>15</v>
      </c>
      <c r="G203" s="42" t="s">
        <v>4139</v>
      </c>
      <c r="H203" s="43">
        <v>42552</v>
      </c>
      <c r="I203" s="43">
        <v>42916</v>
      </c>
      <c r="J203" s="44">
        <v>100</v>
      </c>
    </row>
    <row r="204" spans="1:10" ht="53.25" thickBot="1" x14ac:dyDescent="0.3">
      <c r="A204" s="39" t="s">
        <v>3385</v>
      </c>
      <c r="B204" s="39" t="s">
        <v>3343</v>
      </c>
      <c r="C204" s="39" t="s">
        <v>3384</v>
      </c>
      <c r="D204" s="39" t="s">
        <v>17</v>
      </c>
      <c r="E204" s="39" t="s">
        <v>2868</v>
      </c>
      <c r="F204" s="39" t="s">
        <v>15</v>
      </c>
      <c r="G204" s="39" t="s">
        <v>4139</v>
      </c>
      <c r="H204" s="40">
        <v>42552</v>
      </c>
      <c r="I204" s="40">
        <v>42916</v>
      </c>
      <c r="J204" s="41">
        <v>100</v>
      </c>
    </row>
    <row r="205" spans="1:10" ht="53.25" thickBot="1" x14ac:dyDescent="0.3">
      <c r="A205" s="42" t="s">
        <v>3386</v>
      </c>
      <c r="B205" s="42" t="s">
        <v>113</v>
      </c>
      <c r="C205" s="42" t="s">
        <v>3387</v>
      </c>
      <c r="D205" s="42" t="s">
        <v>17</v>
      </c>
      <c r="E205" s="42" t="s">
        <v>2868</v>
      </c>
      <c r="F205" s="42" t="s">
        <v>33</v>
      </c>
      <c r="G205" s="42" t="s">
        <v>4147</v>
      </c>
      <c r="H205" s="43">
        <v>42552</v>
      </c>
      <c r="I205" s="43">
        <v>42735</v>
      </c>
      <c r="J205" s="44">
        <v>100</v>
      </c>
    </row>
    <row r="206" spans="1:10" ht="84.75" thickBot="1" x14ac:dyDescent="0.3">
      <c r="A206" s="39" t="s">
        <v>3388</v>
      </c>
      <c r="B206" s="39" t="s">
        <v>3389</v>
      </c>
      <c r="C206" s="39" t="s">
        <v>3390</v>
      </c>
      <c r="D206" s="39" t="s">
        <v>17</v>
      </c>
      <c r="E206" s="39" t="s">
        <v>2868</v>
      </c>
      <c r="F206" s="39" t="s">
        <v>33</v>
      </c>
      <c r="G206" s="39" t="s">
        <v>4147</v>
      </c>
      <c r="H206" s="40">
        <v>42552</v>
      </c>
      <c r="I206" s="40">
        <v>42855</v>
      </c>
      <c r="J206" s="41">
        <v>100</v>
      </c>
    </row>
    <row r="207" spans="1:10" ht="53.25" thickBot="1" x14ac:dyDescent="0.3">
      <c r="A207" s="42" t="s">
        <v>3391</v>
      </c>
      <c r="B207" s="42" t="s">
        <v>3392</v>
      </c>
      <c r="C207" s="42" t="s">
        <v>3393</v>
      </c>
      <c r="D207" s="42" t="s">
        <v>17</v>
      </c>
      <c r="E207" s="42" t="s">
        <v>2868</v>
      </c>
      <c r="F207" s="42" t="s">
        <v>33</v>
      </c>
      <c r="G207" s="42" t="s">
        <v>4147</v>
      </c>
      <c r="H207" s="43">
        <v>42552</v>
      </c>
      <c r="I207" s="43">
        <v>42735</v>
      </c>
      <c r="J207" s="44">
        <v>100</v>
      </c>
    </row>
    <row r="208" spans="1:10" ht="53.25" thickBot="1" x14ac:dyDescent="0.3">
      <c r="A208" s="39" t="s">
        <v>3394</v>
      </c>
      <c r="B208" s="39" t="s">
        <v>3395</v>
      </c>
      <c r="C208" s="39" t="s">
        <v>3396</v>
      </c>
      <c r="D208" s="39" t="s">
        <v>17</v>
      </c>
      <c r="E208" s="39" t="s">
        <v>2868</v>
      </c>
      <c r="F208" s="39" t="s">
        <v>33</v>
      </c>
      <c r="G208" s="39" t="s">
        <v>4147</v>
      </c>
      <c r="H208" s="40">
        <v>42552</v>
      </c>
      <c r="I208" s="40">
        <v>42735</v>
      </c>
      <c r="J208" s="41">
        <v>100</v>
      </c>
    </row>
    <row r="209" spans="1:10" ht="53.25" thickBot="1" x14ac:dyDescent="0.3">
      <c r="A209" s="42" t="s">
        <v>3397</v>
      </c>
      <c r="B209" s="42" t="s">
        <v>3398</v>
      </c>
      <c r="C209" s="42" t="s">
        <v>3399</v>
      </c>
      <c r="D209" s="42" t="s">
        <v>17</v>
      </c>
      <c r="E209" s="42" t="s">
        <v>2868</v>
      </c>
      <c r="F209" s="42" t="s">
        <v>15</v>
      </c>
      <c r="G209" s="42" t="s">
        <v>4139</v>
      </c>
      <c r="H209" s="43">
        <v>42552</v>
      </c>
      <c r="I209" s="43">
        <v>42916</v>
      </c>
      <c r="J209" s="44">
        <v>100</v>
      </c>
    </row>
    <row r="210" spans="1:10" ht="53.25" thickBot="1" x14ac:dyDescent="0.3">
      <c r="A210" s="39" t="s">
        <v>3400</v>
      </c>
      <c r="B210" s="39" t="s">
        <v>3401</v>
      </c>
      <c r="C210" s="39" t="s">
        <v>3399</v>
      </c>
      <c r="D210" s="39" t="s">
        <v>17</v>
      </c>
      <c r="E210" s="39" t="s">
        <v>2868</v>
      </c>
      <c r="F210" s="39" t="s">
        <v>15</v>
      </c>
      <c r="G210" s="39" t="s">
        <v>4139</v>
      </c>
      <c r="H210" s="40">
        <v>42552</v>
      </c>
      <c r="I210" s="40">
        <v>42916</v>
      </c>
      <c r="J210" s="41">
        <v>100</v>
      </c>
    </row>
    <row r="211" spans="1:10" ht="53.25" thickBot="1" x14ac:dyDescent="0.3">
      <c r="A211" s="42" t="s">
        <v>3402</v>
      </c>
      <c r="B211" s="42" t="s">
        <v>3403</v>
      </c>
      <c r="C211" s="42" t="s">
        <v>3399</v>
      </c>
      <c r="D211" s="42" t="s">
        <v>17</v>
      </c>
      <c r="E211" s="42" t="s">
        <v>2868</v>
      </c>
      <c r="F211" s="42" t="s">
        <v>15</v>
      </c>
      <c r="G211" s="42" t="s">
        <v>4139</v>
      </c>
      <c r="H211" s="43">
        <v>42552</v>
      </c>
      <c r="I211" s="43">
        <v>42916</v>
      </c>
      <c r="J211" s="44">
        <v>100</v>
      </c>
    </row>
    <row r="212" spans="1:10" ht="53.25" thickBot="1" x14ac:dyDescent="0.3">
      <c r="A212" s="39" t="s">
        <v>3404</v>
      </c>
      <c r="B212" s="39" t="s">
        <v>3340</v>
      </c>
      <c r="C212" s="39" t="s">
        <v>3405</v>
      </c>
      <c r="D212" s="39" t="s">
        <v>17</v>
      </c>
      <c r="E212" s="39" t="s">
        <v>2868</v>
      </c>
      <c r="F212" s="39" t="s">
        <v>15</v>
      </c>
      <c r="G212" s="39" t="s">
        <v>4139</v>
      </c>
      <c r="H212" s="40">
        <v>42552</v>
      </c>
      <c r="I212" s="40">
        <v>42916</v>
      </c>
      <c r="J212" s="41">
        <v>100</v>
      </c>
    </row>
    <row r="213" spans="1:10" ht="53.25" thickBot="1" x14ac:dyDescent="0.3">
      <c r="A213" s="42" t="s">
        <v>3406</v>
      </c>
      <c r="B213" s="42" t="s">
        <v>3343</v>
      </c>
      <c r="C213" s="42" t="s">
        <v>3405</v>
      </c>
      <c r="D213" s="42" t="s">
        <v>17</v>
      </c>
      <c r="E213" s="42" t="s">
        <v>2868</v>
      </c>
      <c r="F213" s="42" t="s">
        <v>15</v>
      </c>
      <c r="G213" s="42" t="s">
        <v>4139</v>
      </c>
      <c r="H213" s="43">
        <v>42552</v>
      </c>
      <c r="I213" s="43">
        <v>42916</v>
      </c>
      <c r="J213" s="44">
        <v>100</v>
      </c>
    </row>
    <row r="214" spans="1:10" ht="53.25" thickBot="1" x14ac:dyDescent="0.3">
      <c r="A214" s="39" t="s">
        <v>3407</v>
      </c>
      <c r="B214" s="39" t="s">
        <v>3408</v>
      </c>
      <c r="C214" s="39" t="s">
        <v>3409</v>
      </c>
      <c r="D214" s="39" t="s">
        <v>17</v>
      </c>
      <c r="E214" s="39" t="s">
        <v>2868</v>
      </c>
      <c r="F214" s="39" t="s">
        <v>13</v>
      </c>
      <c r="G214" s="39" t="s">
        <v>4138</v>
      </c>
      <c r="H214" s="40">
        <v>42552</v>
      </c>
      <c r="I214" s="40">
        <v>42916</v>
      </c>
      <c r="J214" s="41">
        <v>100</v>
      </c>
    </row>
    <row r="215" spans="1:10" ht="74.25" thickBot="1" x14ac:dyDescent="0.3">
      <c r="A215" s="42" t="s">
        <v>3410</v>
      </c>
      <c r="B215" s="42" t="s">
        <v>3411</v>
      </c>
      <c r="C215" s="42" t="s">
        <v>3412</v>
      </c>
      <c r="D215" s="42" t="s">
        <v>17</v>
      </c>
      <c r="E215" s="42" t="s">
        <v>2868</v>
      </c>
      <c r="F215" s="42" t="s">
        <v>13</v>
      </c>
      <c r="G215" s="42" t="s">
        <v>4138</v>
      </c>
      <c r="H215" s="43">
        <v>42552</v>
      </c>
      <c r="I215" s="43">
        <v>42916</v>
      </c>
      <c r="J215" s="44">
        <v>100</v>
      </c>
    </row>
    <row r="216" spans="1:10" ht="53.25" thickBot="1" x14ac:dyDescent="0.3">
      <c r="A216" s="39" t="s">
        <v>3413</v>
      </c>
      <c r="B216" s="39" t="s">
        <v>3414</v>
      </c>
      <c r="C216" s="39" t="s">
        <v>3415</v>
      </c>
      <c r="D216" s="39" t="s">
        <v>17</v>
      </c>
      <c r="E216" s="39" t="s">
        <v>2868</v>
      </c>
      <c r="F216" s="39" t="s">
        <v>13</v>
      </c>
      <c r="G216" s="39" t="s">
        <v>4138</v>
      </c>
      <c r="H216" s="40">
        <v>42552</v>
      </c>
      <c r="I216" s="40">
        <v>42916</v>
      </c>
      <c r="J216" s="41">
        <v>100</v>
      </c>
    </row>
    <row r="217" spans="1:10" ht="53.25" thickBot="1" x14ac:dyDescent="0.3">
      <c r="A217" s="42" t="s">
        <v>3416</v>
      </c>
      <c r="B217" s="42" t="s">
        <v>3367</v>
      </c>
      <c r="C217" s="42" t="s">
        <v>3415</v>
      </c>
      <c r="D217" s="42" t="s">
        <v>17</v>
      </c>
      <c r="E217" s="42" t="s">
        <v>2868</v>
      </c>
      <c r="F217" s="42" t="s">
        <v>13</v>
      </c>
      <c r="G217" s="42" t="s">
        <v>4138</v>
      </c>
      <c r="H217" s="43">
        <v>42552</v>
      </c>
      <c r="I217" s="43">
        <v>42916</v>
      </c>
      <c r="J217" s="44">
        <v>100</v>
      </c>
    </row>
    <row r="218" spans="1:10" ht="42.75" thickBot="1" x14ac:dyDescent="0.3">
      <c r="A218" s="39" t="s">
        <v>3417</v>
      </c>
      <c r="B218" s="39" t="s">
        <v>3418</v>
      </c>
      <c r="C218" s="39" t="s">
        <v>3419</v>
      </c>
      <c r="D218" s="39" t="s">
        <v>17</v>
      </c>
      <c r="E218" s="39" t="s">
        <v>2868</v>
      </c>
      <c r="F218" s="39" t="s">
        <v>27</v>
      </c>
      <c r="G218" s="39" t="s">
        <v>4144</v>
      </c>
      <c r="H218" s="40">
        <v>42552</v>
      </c>
      <c r="I218" s="40">
        <v>42916</v>
      </c>
      <c r="J218" s="41">
        <v>100</v>
      </c>
    </row>
    <row r="219" spans="1:10" ht="42.75" thickBot="1" x14ac:dyDescent="0.3">
      <c r="A219" s="42" t="s">
        <v>3420</v>
      </c>
      <c r="B219" s="42" t="s">
        <v>3343</v>
      </c>
      <c r="C219" s="42" t="s">
        <v>3419</v>
      </c>
      <c r="D219" s="42" t="s">
        <v>17</v>
      </c>
      <c r="E219" s="42" t="s">
        <v>2868</v>
      </c>
      <c r="F219" s="42" t="s">
        <v>27</v>
      </c>
      <c r="G219" s="42" t="s">
        <v>4144</v>
      </c>
      <c r="H219" s="43">
        <v>42552</v>
      </c>
      <c r="I219" s="43">
        <v>42916</v>
      </c>
      <c r="J219" s="44">
        <v>100</v>
      </c>
    </row>
    <row r="220" spans="1:10" ht="53.25" thickBot="1" x14ac:dyDescent="0.3">
      <c r="A220" s="39" t="s">
        <v>3421</v>
      </c>
      <c r="B220" s="39" t="s">
        <v>3370</v>
      </c>
      <c r="C220" s="39" t="s">
        <v>3422</v>
      </c>
      <c r="D220" s="39" t="s">
        <v>17</v>
      </c>
      <c r="E220" s="39" t="s">
        <v>2868</v>
      </c>
      <c r="F220" s="39" t="s">
        <v>52</v>
      </c>
      <c r="G220" s="39" t="s">
        <v>4155</v>
      </c>
      <c r="H220" s="40">
        <v>42552</v>
      </c>
      <c r="I220" s="40">
        <v>42916</v>
      </c>
      <c r="J220" s="41">
        <v>100</v>
      </c>
    </row>
    <row r="221" spans="1:10" ht="63.75" thickBot="1" x14ac:dyDescent="0.3">
      <c r="A221" s="42" t="s">
        <v>3423</v>
      </c>
      <c r="B221" s="42" t="s">
        <v>3424</v>
      </c>
      <c r="C221" s="42" t="s">
        <v>3425</v>
      </c>
      <c r="D221" s="42" t="s">
        <v>17</v>
      </c>
      <c r="E221" s="42" t="s">
        <v>2868</v>
      </c>
      <c r="F221" s="42" t="s">
        <v>28</v>
      </c>
      <c r="G221" s="42" t="s">
        <v>4145</v>
      </c>
      <c r="H221" s="43">
        <v>42552</v>
      </c>
      <c r="I221" s="43">
        <v>42916</v>
      </c>
      <c r="J221" s="44">
        <v>100</v>
      </c>
    </row>
    <row r="222" spans="1:10" ht="53.25" thickBot="1" x14ac:dyDescent="0.3">
      <c r="A222" s="39" t="s">
        <v>3426</v>
      </c>
      <c r="B222" s="39" t="s">
        <v>3427</v>
      </c>
      <c r="C222" s="39" t="s">
        <v>3428</v>
      </c>
      <c r="D222" s="39" t="s">
        <v>17</v>
      </c>
      <c r="E222" s="39" t="s">
        <v>2868</v>
      </c>
      <c r="F222" s="39" t="s">
        <v>15</v>
      </c>
      <c r="G222" s="39" t="s">
        <v>4139</v>
      </c>
      <c r="H222" s="40">
        <v>42552</v>
      </c>
      <c r="I222" s="40">
        <v>42916</v>
      </c>
      <c r="J222" s="41">
        <v>100</v>
      </c>
    </row>
    <row r="223" spans="1:10" ht="53.25" thickBot="1" x14ac:dyDescent="0.3">
      <c r="A223" s="42" t="s">
        <v>3429</v>
      </c>
      <c r="B223" s="42" t="s">
        <v>3401</v>
      </c>
      <c r="C223" s="42" t="s">
        <v>3430</v>
      </c>
      <c r="D223" s="42" t="s">
        <v>17</v>
      </c>
      <c r="E223" s="42" t="s">
        <v>2868</v>
      </c>
      <c r="F223" s="42" t="s">
        <v>15</v>
      </c>
      <c r="G223" s="42" t="s">
        <v>4139</v>
      </c>
      <c r="H223" s="43">
        <v>42552</v>
      </c>
      <c r="I223" s="43">
        <v>42916</v>
      </c>
      <c r="J223" s="44">
        <v>100</v>
      </c>
    </row>
    <row r="224" spans="1:10" ht="53.25" thickBot="1" x14ac:dyDescent="0.3">
      <c r="A224" s="39" t="s">
        <v>3431</v>
      </c>
      <c r="B224" s="39" t="s">
        <v>3398</v>
      </c>
      <c r="C224" s="39" t="s">
        <v>3430</v>
      </c>
      <c r="D224" s="39" t="s">
        <v>17</v>
      </c>
      <c r="E224" s="39" t="s">
        <v>2868</v>
      </c>
      <c r="F224" s="39" t="s">
        <v>15</v>
      </c>
      <c r="G224" s="39" t="s">
        <v>4139</v>
      </c>
      <c r="H224" s="40">
        <v>42552</v>
      </c>
      <c r="I224" s="40">
        <v>42916</v>
      </c>
      <c r="J224" s="41">
        <v>100</v>
      </c>
    </row>
    <row r="225" spans="1:10" ht="53.25" thickBot="1" x14ac:dyDescent="0.3">
      <c r="A225" s="42" t="s">
        <v>3432</v>
      </c>
      <c r="B225" s="42" t="s">
        <v>3403</v>
      </c>
      <c r="C225" s="42" t="s">
        <v>3430</v>
      </c>
      <c r="D225" s="42" t="s">
        <v>17</v>
      </c>
      <c r="E225" s="42" t="s">
        <v>2868</v>
      </c>
      <c r="F225" s="42" t="s">
        <v>15</v>
      </c>
      <c r="G225" s="42" t="s">
        <v>4139</v>
      </c>
      <c r="H225" s="43">
        <v>42552</v>
      </c>
      <c r="I225" s="43">
        <v>42916</v>
      </c>
      <c r="J225" s="44">
        <v>100</v>
      </c>
    </row>
    <row r="226" spans="1:10" ht="53.25" thickBot="1" x14ac:dyDescent="0.3">
      <c r="A226" s="39" t="s">
        <v>3433</v>
      </c>
      <c r="B226" s="39" t="s">
        <v>3340</v>
      </c>
      <c r="C226" s="39" t="s">
        <v>3434</v>
      </c>
      <c r="D226" s="39" t="s">
        <v>17</v>
      </c>
      <c r="E226" s="39" t="s">
        <v>2868</v>
      </c>
      <c r="F226" s="39" t="s">
        <v>15</v>
      </c>
      <c r="G226" s="39" t="s">
        <v>4139</v>
      </c>
      <c r="H226" s="40">
        <v>42552</v>
      </c>
      <c r="I226" s="40">
        <v>42916</v>
      </c>
      <c r="J226" s="41">
        <v>100</v>
      </c>
    </row>
    <row r="227" spans="1:10" ht="53.25" thickBot="1" x14ac:dyDescent="0.3">
      <c r="A227" s="42" t="s">
        <v>3435</v>
      </c>
      <c r="B227" s="42" t="s">
        <v>3343</v>
      </c>
      <c r="C227" s="42" t="s">
        <v>3434</v>
      </c>
      <c r="D227" s="42" t="s">
        <v>17</v>
      </c>
      <c r="E227" s="42" t="s">
        <v>2868</v>
      </c>
      <c r="F227" s="42" t="s">
        <v>15</v>
      </c>
      <c r="G227" s="42" t="s">
        <v>4139</v>
      </c>
      <c r="H227" s="43">
        <v>42552</v>
      </c>
      <c r="I227" s="43">
        <v>42916</v>
      </c>
      <c r="J227" s="44">
        <v>100</v>
      </c>
    </row>
    <row r="228" spans="1:10" ht="53.25" thickBot="1" x14ac:dyDescent="0.3">
      <c r="A228" s="39" t="s">
        <v>3436</v>
      </c>
      <c r="B228" s="39" t="s">
        <v>3340</v>
      </c>
      <c r="C228" s="39" t="s">
        <v>3437</v>
      </c>
      <c r="D228" s="39" t="s">
        <v>17</v>
      </c>
      <c r="E228" s="39" t="s">
        <v>2868</v>
      </c>
      <c r="F228" s="39" t="s">
        <v>15</v>
      </c>
      <c r="G228" s="39" t="s">
        <v>4139</v>
      </c>
      <c r="H228" s="40">
        <v>42552</v>
      </c>
      <c r="I228" s="40">
        <v>42916</v>
      </c>
      <c r="J228" s="41">
        <v>100</v>
      </c>
    </row>
    <row r="229" spans="1:10" ht="53.25" thickBot="1" x14ac:dyDescent="0.3">
      <c r="A229" s="42" t="s">
        <v>3438</v>
      </c>
      <c r="B229" s="42" t="s">
        <v>3343</v>
      </c>
      <c r="C229" s="42" t="s">
        <v>3437</v>
      </c>
      <c r="D229" s="42" t="s">
        <v>17</v>
      </c>
      <c r="E229" s="42" t="s">
        <v>2868</v>
      </c>
      <c r="F229" s="42" t="s">
        <v>15</v>
      </c>
      <c r="G229" s="42" t="s">
        <v>4139</v>
      </c>
      <c r="H229" s="43">
        <v>42552</v>
      </c>
      <c r="I229" s="43">
        <v>42916</v>
      </c>
      <c r="J229" s="44">
        <v>100</v>
      </c>
    </row>
    <row r="230" spans="1:10" ht="53.25" thickBot="1" x14ac:dyDescent="0.3">
      <c r="A230" s="39" t="s">
        <v>3439</v>
      </c>
      <c r="B230" s="39" t="s">
        <v>3440</v>
      </c>
      <c r="C230" s="39" t="s">
        <v>3441</v>
      </c>
      <c r="D230" s="39" t="s">
        <v>17</v>
      </c>
      <c r="E230" s="39" t="s">
        <v>2868</v>
      </c>
      <c r="F230" s="39" t="s">
        <v>15</v>
      </c>
      <c r="G230" s="39" t="s">
        <v>4139</v>
      </c>
      <c r="H230" s="40">
        <v>42552</v>
      </c>
      <c r="I230" s="40">
        <v>42916</v>
      </c>
      <c r="J230" s="41">
        <v>100</v>
      </c>
    </row>
    <row r="231" spans="1:10" ht="63.75" thickBot="1" x14ac:dyDescent="0.3">
      <c r="A231" s="42" t="s">
        <v>3442</v>
      </c>
      <c r="B231" s="42" t="s">
        <v>3392</v>
      </c>
      <c r="C231" s="42" t="s">
        <v>3443</v>
      </c>
      <c r="D231" s="42" t="s">
        <v>17</v>
      </c>
      <c r="E231" s="42" t="s">
        <v>2868</v>
      </c>
      <c r="F231" s="42" t="s">
        <v>28</v>
      </c>
      <c r="G231" s="42" t="s">
        <v>4145</v>
      </c>
      <c r="H231" s="43">
        <v>42552</v>
      </c>
      <c r="I231" s="43">
        <v>42916</v>
      </c>
      <c r="J231" s="44">
        <v>100</v>
      </c>
    </row>
    <row r="232" spans="1:10" ht="53.25" thickBot="1" x14ac:dyDescent="0.3">
      <c r="A232" s="39" t="s">
        <v>3444</v>
      </c>
      <c r="B232" s="39" t="s">
        <v>3445</v>
      </c>
      <c r="C232" s="39" t="s">
        <v>3446</v>
      </c>
      <c r="D232" s="39" t="s">
        <v>59</v>
      </c>
      <c r="E232" s="39" t="s">
        <v>2868</v>
      </c>
      <c r="F232" s="39" t="s">
        <v>15</v>
      </c>
      <c r="G232" s="39" t="s">
        <v>4139</v>
      </c>
      <c r="H232" s="40">
        <v>42552</v>
      </c>
      <c r="I232" s="40">
        <v>42916</v>
      </c>
      <c r="J232" s="41">
        <v>100</v>
      </c>
    </row>
    <row r="233" spans="1:10" ht="53.25" thickBot="1" x14ac:dyDescent="0.3">
      <c r="A233" s="42" t="s">
        <v>3447</v>
      </c>
      <c r="B233" s="42" t="s">
        <v>3401</v>
      </c>
      <c r="C233" s="42" t="s">
        <v>3448</v>
      </c>
      <c r="D233" s="42" t="s">
        <v>17</v>
      </c>
      <c r="E233" s="42" t="s">
        <v>2868</v>
      </c>
      <c r="F233" s="42" t="s">
        <v>15</v>
      </c>
      <c r="G233" s="42" t="s">
        <v>4139</v>
      </c>
      <c r="H233" s="43">
        <v>42552</v>
      </c>
      <c r="I233" s="43">
        <v>42916</v>
      </c>
      <c r="J233" s="44">
        <v>100</v>
      </c>
    </row>
    <row r="234" spans="1:10" ht="53.25" thickBot="1" x14ac:dyDescent="0.3">
      <c r="A234" s="39" t="s">
        <v>3449</v>
      </c>
      <c r="B234" s="39" t="s">
        <v>3398</v>
      </c>
      <c r="C234" s="39" t="s">
        <v>3448</v>
      </c>
      <c r="D234" s="39" t="s">
        <v>17</v>
      </c>
      <c r="E234" s="39" t="s">
        <v>2868</v>
      </c>
      <c r="F234" s="39" t="s">
        <v>15</v>
      </c>
      <c r="G234" s="39" t="s">
        <v>4139</v>
      </c>
      <c r="H234" s="40">
        <v>42552</v>
      </c>
      <c r="I234" s="40">
        <v>42916</v>
      </c>
      <c r="J234" s="41">
        <v>100</v>
      </c>
    </row>
    <row r="235" spans="1:10" ht="53.25" thickBot="1" x14ac:dyDescent="0.3">
      <c r="A235" s="42" t="s">
        <v>3450</v>
      </c>
      <c r="B235" s="42" t="s">
        <v>3403</v>
      </c>
      <c r="C235" s="42" t="s">
        <v>3448</v>
      </c>
      <c r="D235" s="42" t="s">
        <v>17</v>
      </c>
      <c r="E235" s="42" t="s">
        <v>2868</v>
      </c>
      <c r="F235" s="42" t="s">
        <v>15</v>
      </c>
      <c r="G235" s="42" t="s">
        <v>4139</v>
      </c>
      <c r="H235" s="43">
        <v>42552</v>
      </c>
      <c r="I235" s="43">
        <v>42916</v>
      </c>
      <c r="J235" s="44">
        <v>100</v>
      </c>
    </row>
    <row r="236" spans="1:10" ht="53.25" thickBot="1" x14ac:dyDescent="0.3">
      <c r="A236" s="39" t="s">
        <v>3451</v>
      </c>
      <c r="B236" s="39" t="s">
        <v>3452</v>
      </c>
      <c r="C236" s="39" t="s">
        <v>3453</v>
      </c>
      <c r="D236" s="39" t="s">
        <v>17</v>
      </c>
      <c r="E236" s="39" t="s">
        <v>2868</v>
      </c>
      <c r="F236" s="39" t="s">
        <v>15</v>
      </c>
      <c r="G236" s="39" t="s">
        <v>4139</v>
      </c>
      <c r="H236" s="40">
        <v>42552</v>
      </c>
      <c r="I236" s="40">
        <v>42735</v>
      </c>
      <c r="J236" s="41">
        <v>100</v>
      </c>
    </row>
    <row r="237" spans="1:10" ht="53.25" thickBot="1" x14ac:dyDescent="0.3">
      <c r="A237" s="42" t="s">
        <v>3454</v>
      </c>
      <c r="B237" s="42" t="s">
        <v>3376</v>
      </c>
      <c r="C237" s="42" t="s">
        <v>3455</v>
      </c>
      <c r="D237" s="42" t="s">
        <v>17</v>
      </c>
      <c r="E237" s="42" t="s">
        <v>2868</v>
      </c>
      <c r="F237" s="42" t="s">
        <v>15</v>
      </c>
      <c r="G237" s="42" t="s">
        <v>4139</v>
      </c>
      <c r="H237" s="43">
        <v>42552</v>
      </c>
      <c r="I237" s="43">
        <v>42916</v>
      </c>
      <c r="J237" s="44">
        <v>100</v>
      </c>
    </row>
    <row r="238" spans="1:10" ht="74.25" thickBot="1" x14ac:dyDescent="0.3">
      <c r="A238" s="39" t="s">
        <v>3456</v>
      </c>
      <c r="B238" s="39" t="s">
        <v>3457</v>
      </c>
      <c r="C238" s="39" t="s">
        <v>3458</v>
      </c>
      <c r="D238" s="39" t="s">
        <v>17</v>
      </c>
      <c r="E238" s="39" t="s">
        <v>2868</v>
      </c>
      <c r="F238" s="39" t="s">
        <v>82</v>
      </c>
      <c r="G238" s="39" t="s">
        <v>4160</v>
      </c>
      <c r="H238" s="40">
        <v>42583</v>
      </c>
      <c r="I238" s="40">
        <v>42766</v>
      </c>
      <c r="J238" s="41">
        <v>100</v>
      </c>
    </row>
    <row r="239" spans="1:10" ht="42.75" thickBot="1" x14ac:dyDescent="0.3">
      <c r="A239" s="42" t="s">
        <v>3459</v>
      </c>
      <c r="B239" s="42" t="s">
        <v>3460</v>
      </c>
      <c r="C239" s="42" t="s">
        <v>3461</v>
      </c>
      <c r="D239" s="42" t="s">
        <v>17</v>
      </c>
      <c r="E239" s="42" t="s">
        <v>2868</v>
      </c>
      <c r="F239" s="42" t="s">
        <v>63</v>
      </c>
      <c r="G239" s="42" t="s">
        <v>4159</v>
      </c>
      <c r="H239" s="43">
        <v>42566</v>
      </c>
      <c r="I239" s="43">
        <v>42581</v>
      </c>
      <c r="J239" s="44">
        <v>100</v>
      </c>
    </row>
    <row r="240" spans="1:10" ht="53.25" thickBot="1" x14ac:dyDescent="0.3">
      <c r="A240" s="39" t="s">
        <v>3462</v>
      </c>
      <c r="B240" s="39" t="s">
        <v>3463</v>
      </c>
      <c r="C240" s="39" t="s">
        <v>3464</v>
      </c>
      <c r="D240" s="39" t="s">
        <v>17</v>
      </c>
      <c r="E240" s="39" t="s">
        <v>2868</v>
      </c>
      <c r="F240" s="39" t="s">
        <v>38</v>
      </c>
      <c r="G240" s="39" t="s">
        <v>4149</v>
      </c>
      <c r="H240" s="40">
        <v>42570</v>
      </c>
      <c r="I240" s="40">
        <v>42723</v>
      </c>
      <c r="J240" s="41">
        <v>100</v>
      </c>
    </row>
    <row r="241" spans="1:10" ht="84.75" thickBot="1" x14ac:dyDescent="0.3">
      <c r="A241" s="42" t="s">
        <v>3465</v>
      </c>
      <c r="B241" s="42" t="s">
        <v>3466</v>
      </c>
      <c r="C241" s="42" t="s">
        <v>3464</v>
      </c>
      <c r="D241" s="42" t="s">
        <v>17</v>
      </c>
      <c r="E241" s="42" t="s">
        <v>2868</v>
      </c>
      <c r="F241" s="42" t="s">
        <v>38</v>
      </c>
      <c r="G241" s="42" t="s">
        <v>4149</v>
      </c>
      <c r="H241" s="43">
        <v>42552</v>
      </c>
      <c r="I241" s="43">
        <v>42735</v>
      </c>
      <c r="J241" s="44">
        <v>100</v>
      </c>
    </row>
    <row r="242" spans="1:10" ht="105.75" thickBot="1" x14ac:dyDescent="0.3">
      <c r="A242" s="39" t="s">
        <v>3467</v>
      </c>
      <c r="B242" s="39" t="s">
        <v>3468</v>
      </c>
      <c r="C242" s="39" t="s">
        <v>3469</v>
      </c>
      <c r="D242" s="39" t="s">
        <v>17</v>
      </c>
      <c r="E242" s="39" t="s">
        <v>2868</v>
      </c>
      <c r="F242" s="39" t="s">
        <v>54</v>
      </c>
      <c r="G242" s="39" t="s">
        <v>4156</v>
      </c>
      <c r="H242" s="40">
        <v>42566</v>
      </c>
      <c r="I242" s="40">
        <v>42735</v>
      </c>
      <c r="J242" s="41">
        <v>100</v>
      </c>
    </row>
    <row r="243" spans="1:10" ht="42.75" thickBot="1" x14ac:dyDescent="0.3">
      <c r="A243" s="42" t="s">
        <v>3470</v>
      </c>
      <c r="B243" s="42" t="s">
        <v>3471</v>
      </c>
      <c r="C243" s="42" t="s">
        <v>3472</v>
      </c>
      <c r="D243" s="42" t="s">
        <v>11</v>
      </c>
      <c r="E243" s="42" t="s">
        <v>2868</v>
      </c>
      <c r="F243" s="42" t="s">
        <v>42</v>
      </c>
      <c r="G243" s="42" t="s">
        <v>4150</v>
      </c>
      <c r="H243" s="43">
        <v>42552</v>
      </c>
      <c r="I243" s="43">
        <v>42916</v>
      </c>
      <c r="J243" s="44">
        <v>100</v>
      </c>
    </row>
    <row r="244" spans="1:10" ht="53.25" thickBot="1" x14ac:dyDescent="0.3">
      <c r="A244" s="39" t="s">
        <v>3473</v>
      </c>
      <c r="B244" s="39" t="s">
        <v>3474</v>
      </c>
      <c r="C244" s="39" t="s">
        <v>3472</v>
      </c>
      <c r="D244" s="39" t="s">
        <v>11</v>
      </c>
      <c r="E244" s="39" t="s">
        <v>2868</v>
      </c>
      <c r="F244" s="39" t="s">
        <v>13</v>
      </c>
      <c r="G244" s="39" t="s">
        <v>4138</v>
      </c>
      <c r="H244" s="40">
        <v>42552</v>
      </c>
      <c r="I244" s="40">
        <v>42916</v>
      </c>
      <c r="J244" s="41">
        <v>100</v>
      </c>
    </row>
    <row r="245" spans="1:10" ht="53.25" thickBot="1" x14ac:dyDescent="0.3">
      <c r="A245" s="42" t="s">
        <v>3475</v>
      </c>
      <c r="B245" s="42" t="s">
        <v>3476</v>
      </c>
      <c r="C245" s="42" t="s">
        <v>3477</v>
      </c>
      <c r="D245" s="42" t="s">
        <v>11</v>
      </c>
      <c r="E245" s="42" t="s">
        <v>2868</v>
      </c>
      <c r="F245" s="42" t="s">
        <v>13</v>
      </c>
      <c r="G245" s="42" t="s">
        <v>4138</v>
      </c>
      <c r="H245" s="43">
        <v>42552</v>
      </c>
      <c r="I245" s="43">
        <v>42916</v>
      </c>
      <c r="J245" s="44">
        <v>100</v>
      </c>
    </row>
    <row r="246" spans="1:10" ht="84.75" thickBot="1" x14ac:dyDescent="0.3">
      <c r="A246" s="39" t="s">
        <v>3478</v>
      </c>
      <c r="B246" s="39" t="s">
        <v>3479</v>
      </c>
      <c r="C246" s="39" t="s">
        <v>3477</v>
      </c>
      <c r="D246" s="39" t="s">
        <v>17</v>
      </c>
      <c r="E246" s="39" t="s">
        <v>2868</v>
      </c>
      <c r="F246" s="39" t="s">
        <v>42</v>
      </c>
      <c r="G246" s="39" t="s">
        <v>4150</v>
      </c>
      <c r="H246" s="40">
        <v>42552</v>
      </c>
      <c r="I246" s="40">
        <v>42705</v>
      </c>
      <c r="J246" s="41">
        <v>100</v>
      </c>
    </row>
    <row r="247" spans="1:10" ht="53.25" thickBot="1" x14ac:dyDescent="0.3">
      <c r="A247" s="42" t="s">
        <v>3480</v>
      </c>
      <c r="B247" s="42" t="s">
        <v>3481</v>
      </c>
      <c r="C247" s="42" t="s">
        <v>3482</v>
      </c>
      <c r="D247" s="42" t="s">
        <v>17</v>
      </c>
      <c r="E247" s="42" t="s">
        <v>2868</v>
      </c>
      <c r="F247" s="42" t="s">
        <v>33</v>
      </c>
      <c r="G247" s="42" t="s">
        <v>4147</v>
      </c>
      <c r="H247" s="43">
        <v>42552</v>
      </c>
      <c r="I247" s="43">
        <v>42735</v>
      </c>
      <c r="J247" s="44">
        <v>100</v>
      </c>
    </row>
    <row r="248" spans="1:10" ht="53.25" thickBot="1" x14ac:dyDescent="0.3">
      <c r="A248" s="39" t="s">
        <v>3483</v>
      </c>
      <c r="B248" s="39" t="s">
        <v>3484</v>
      </c>
      <c r="C248" s="39" t="s">
        <v>3482</v>
      </c>
      <c r="D248" s="39" t="s">
        <v>17</v>
      </c>
      <c r="E248" s="39" t="s">
        <v>2868</v>
      </c>
      <c r="F248" s="39" t="s">
        <v>33</v>
      </c>
      <c r="G248" s="39" t="s">
        <v>4147</v>
      </c>
      <c r="H248" s="40">
        <v>42552</v>
      </c>
      <c r="I248" s="40">
        <v>42735</v>
      </c>
      <c r="J248" s="41">
        <v>100</v>
      </c>
    </row>
    <row r="249" spans="1:10" ht="74.25" thickBot="1" x14ac:dyDescent="0.3">
      <c r="A249" s="42" t="s">
        <v>3485</v>
      </c>
      <c r="B249" s="42" t="s">
        <v>3411</v>
      </c>
      <c r="C249" s="42" t="s">
        <v>3486</v>
      </c>
      <c r="D249" s="42" t="s">
        <v>17</v>
      </c>
      <c r="E249" s="42" t="s">
        <v>2868</v>
      </c>
      <c r="F249" s="42" t="s">
        <v>13</v>
      </c>
      <c r="G249" s="42" t="s">
        <v>4138</v>
      </c>
      <c r="H249" s="43">
        <v>42552</v>
      </c>
      <c r="I249" s="43">
        <v>42916</v>
      </c>
      <c r="J249" s="44">
        <v>100</v>
      </c>
    </row>
    <row r="250" spans="1:10" ht="74.25" thickBot="1" x14ac:dyDescent="0.3">
      <c r="A250" s="39" t="s">
        <v>3487</v>
      </c>
      <c r="B250" s="39" t="s">
        <v>3411</v>
      </c>
      <c r="C250" s="39" t="s">
        <v>3488</v>
      </c>
      <c r="D250" s="39" t="s">
        <v>17</v>
      </c>
      <c r="E250" s="39" t="s">
        <v>2868</v>
      </c>
      <c r="F250" s="39" t="s">
        <v>13</v>
      </c>
      <c r="G250" s="39" t="s">
        <v>4138</v>
      </c>
      <c r="H250" s="40">
        <v>42552</v>
      </c>
      <c r="I250" s="40">
        <v>42916</v>
      </c>
      <c r="J250" s="41">
        <v>100</v>
      </c>
    </row>
    <row r="251" spans="1:10" ht="53.25" thickBot="1" x14ac:dyDescent="0.3">
      <c r="A251" s="42" t="s">
        <v>3489</v>
      </c>
      <c r="B251" s="42" t="s">
        <v>3490</v>
      </c>
      <c r="C251" s="42" t="s">
        <v>3491</v>
      </c>
      <c r="D251" s="42" t="s">
        <v>17</v>
      </c>
      <c r="E251" s="42" t="s">
        <v>2868</v>
      </c>
      <c r="F251" s="42" t="s">
        <v>13</v>
      </c>
      <c r="G251" s="42" t="s">
        <v>4138</v>
      </c>
      <c r="H251" s="43">
        <v>42552</v>
      </c>
      <c r="I251" s="43">
        <v>42916</v>
      </c>
      <c r="J251" s="44">
        <v>100</v>
      </c>
    </row>
    <row r="252" spans="1:10" ht="63.75" thickBot="1" x14ac:dyDescent="0.3">
      <c r="A252" s="39" t="s">
        <v>3492</v>
      </c>
      <c r="B252" s="39" t="s">
        <v>3493</v>
      </c>
      <c r="C252" s="39" t="s">
        <v>3494</v>
      </c>
      <c r="D252" s="39" t="s">
        <v>17</v>
      </c>
      <c r="E252" s="39" t="s">
        <v>2868</v>
      </c>
      <c r="F252" s="39" t="s">
        <v>13</v>
      </c>
      <c r="G252" s="39" t="s">
        <v>4138</v>
      </c>
      <c r="H252" s="40">
        <v>42552</v>
      </c>
      <c r="I252" s="40">
        <v>42735</v>
      </c>
      <c r="J252" s="41">
        <v>100</v>
      </c>
    </row>
    <row r="253" spans="1:10" ht="53.25" thickBot="1" x14ac:dyDescent="0.3">
      <c r="A253" s="42" t="s">
        <v>3495</v>
      </c>
      <c r="B253" s="42" t="s">
        <v>3367</v>
      </c>
      <c r="C253" s="42" t="s">
        <v>3496</v>
      </c>
      <c r="D253" s="42" t="s">
        <v>17</v>
      </c>
      <c r="E253" s="42" t="s">
        <v>2868</v>
      </c>
      <c r="F253" s="42" t="s">
        <v>13</v>
      </c>
      <c r="G253" s="42" t="s">
        <v>4138</v>
      </c>
      <c r="H253" s="43">
        <v>42552</v>
      </c>
      <c r="I253" s="43">
        <v>42916</v>
      </c>
      <c r="J253" s="44">
        <v>100</v>
      </c>
    </row>
    <row r="254" spans="1:10" ht="53.25" thickBot="1" x14ac:dyDescent="0.3">
      <c r="A254" s="39" t="s">
        <v>3497</v>
      </c>
      <c r="B254" s="39" t="s">
        <v>3498</v>
      </c>
      <c r="C254" s="39" t="s">
        <v>3321</v>
      </c>
      <c r="D254" s="39" t="s">
        <v>17</v>
      </c>
      <c r="E254" s="39" t="s">
        <v>2868</v>
      </c>
      <c r="F254" s="39" t="s">
        <v>15</v>
      </c>
      <c r="G254" s="39" t="s">
        <v>4139</v>
      </c>
      <c r="H254" s="40">
        <v>42552</v>
      </c>
      <c r="I254" s="40">
        <v>42916</v>
      </c>
      <c r="J254" s="41">
        <v>100</v>
      </c>
    </row>
    <row r="255" spans="1:10" ht="42.75" thickBot="1" x14ac:dyDescent="0.3">
      <c r="A255" s="42" t="s">
        <v>3499</v>
      </c>
      <c r="B255" s="42" t="s">
        <v>3500</v>
      </c>
      <c r="C255" s="42" t="s">
        <v>3321</v>
      </c>
      <c r="D255" s="42" t="s">
        <v>17</v>
      </c>
      <c r="E255" s="42" t="s">
        <v>2868</v>
      </c>
      <c r="F255" s="42" t="s">
        <v>27</v>
      </c>
      <c r="G255" s="42" t="s">
        <v>4144</v>
      </c>
      <c r="H255" s="43">
        <v>42552</v>
      </c>
      <c r="I255" s="43">
        <v>42916</v>
      </c>
      <c r="J255" s="44">
        <v>100</v>
      </c>
    </row>
    <row r="256" spans="1:10" ht="84.75" thickBot="1" x14ac:dyDescent="0.3">
      <c r="A256" s="39" t="s">
        <v>3501</v>
      </c>
      <c r="B256" s="39" t="s">
        <v>3502</v>
      </c>
      <c r="C256" s="39" t="s">
        <v>3321</v>
      </c>
      <c r="D256" s="39" t="s">
        <v>17</v>
      </c>
      <c r="E256" s="39" t="s">
        <v>2868</v>
      </c>
      <c r="F256" s="39" t="s">
        <v>42</v>
      </c>
      <c r="G256" s="39" t="s">
        <v>4150</v>
      </c>
      <c r="H256" s="40">
        <v>42552</v>
      </c>
      <c r="I256" s="40">
        <v>42704</v>
      </c>
      <c r="J256" s="41">
        <v>100</v>
      </c>
    </row>
    <row r="257" spans="1:10" ht="74.25" thickBot="1" x14ac:dyDescent="0.3">
      <c r="A257" s="42" t="s">
        <v>3503</v>
      </c>
      <c r="B257" s="42" t="s">
        <v>3504</v>
      </c>
      <c r="C257" s="42" t="s">
        <v>3321</v>
      </c>
      <c r="D257" s="42" t="s">
        <v>11</v>
      </c>
      <c r="E257" s="42" t="s">
        <v>2868</v>
      </c>
      <c r="F257" s="42" t="s">
        <v>13</v>
      </c>
      <c r="G257" s="42" t="s">
        <v>4138</v>
      </c>
      <c r="H257" s="43">
        <v>42552</v>
      </c>
      <c r="I257" s="43">
        <v>42916</v>
      </c>
      <c r="J257" s="44">
        <v>0</v>
      </c>
    </row>
    <row r="258" spans="1:10" ht="53.25" thickBot="1" x14ac:dyDescent="0.3">
      <c r="A258" s="39" t="s">
        <v>3505</v>
      </c>
      <c r="B258" s="39" t="s">
        <v>3506</v>
      </c>
      <c r="C258" s="39" t="s">
        <v>3321</v>
      </c>
      <c r="D258" s="39" t="s">
        <v>17</v>
      </c>
      <c r="E258" s="39" t="s">
        <v>2868</v>
      </c>
      <c r="F258" s="39" t="s">
        <v>13</v>
      </c>
      <c r="G258" s="39" t="s">
        <v>4138</v>
      </c>
      <c r="H258" s="40">
        <v>42552</v>
      </c>
      <c r="I258" s="40">
        <v>42916</v>
      </c>
      <c r="J258" s="41">
        <v>100</v>
      </c>
    </row>
    <row r="259" spans="1:10" ht="42.75" thickBot="1" x14ac:dyDescent="0.3">
      <c r="A259" s="42" t="s">
        <v>3507</v>
      </c>
      <c r="B259" s="42" t="s">
        <v>3508</v>
      </c>
      <c r="C259" s="42" t="s">
        <v>3321</v>
      </c>
      <c r="D259" s="42" t="s">
        <v>17</v>
      </c>
      <c r="E259" s="42" t="s">
        <v>2868</v>
      </c>
      <c r="F259" s="42" t="s">
        <v>22</v>
      </c>
      <c r="G259" s="42" t="s">
        <v>4142</v>
      </c>
      <c r="H259" s="43">
        <v>42552</v>
      </c>
      <c r="I259" s="43">
        <v>42916</v>
      </c>
      <c r="J259" s="44">
        <v>100</v>
      </c>
    </row>
    <row r="260" spans="1:10" ht="42.75" thickBot="1" x14ac:dyDescent="0.3">
      <c r="A260" s="39" t="s">
        <v>3509</v>
      </c>
      <c r="B260" s="39" t="s">
        <v>3508</v>
      </c>
      <c r="C260" s="39" t="s">
        <v>3321</v>
      </c>
      <c r="D260" s="39" t="s">
        <v>17</v>
      </c>
      <c r="E260" s="39" t="s">
        <v>2868</v>
      </c>
      <c r="F260" s="39" t="s">
        <v>22</v>
      </c>
      <c r="G260" s="39" t="s">
        <v>4142</v>
      </c>
      <c r="H260" s="40">
        <v>42552</v>
      </c>
      <c r="I260" s="40">
        <v>42916</v>
      </c>
      <c r="J260" s="41">
        <v>100</v>
      </c>
    </row>
    <row r="261" spans="1:10" ht="53.25" thickBot="1" x14ac:dyDescent="0.3">
      <c r="A261" s="42" t="s">
        <v>3510</v>
      </c>
      <c r="B261" s="42" t="s">
        <v>3511</v>
      </c>
      <c r="C261" s="42" t="s">
        <v>3321</v>
      </c>
      <c r="D261" s="42" t="s">
        <v>17</v>
      </c>
      <c r="E261" s="42" t="s">
        <v>2868</v>
      </c>
      <c r="F261" s="42" t="s">
        <v>52</v>
      </c>
      <c r="G261" s="42" t="s">
        <v>4155</v>
      </c>
      <c r="H261" s="43">
        <v>42552</v>
      </c>
      <c r="I261" s="43">
        <v>42735</v>
      </c>
      <c r="J261" s="44">
        <v>100</v>
      </c>
    </row>
    <row r="262" spans="1:10" ht="53.25" thickBot="1" x14ac:dyDescent="0.3">
      <c r="A262" s="39" t="s">
        <v>3512</v>
      </c>
      <c r="B262" s="39" t="s">
        <v>3513</v>
      </c>
      <c r="C262" s="39" t="s">
        <v>3321</v>
      </c>
      <c r="D262" s="39" t="s">
        <v>17</v>
      </c>
      <c r="E262" s="39" t="s">
        <v>2868</v>
      </c>
      <c r="F262" s="39" t="s">
        <v>15</v>
      </c>
      <c r="G262" s="39" t="s">
        <v>4139</v>
      </c>
      <c r="H262" s="40">
        <v>42552</v>
      </c>
      <c r="I262" s="40">
        <v>42916</v>
      </c>
      <c r="J262" s="41">
        <v>100</v>
      </c>
    </row>
    <row r="263" spans="1:10" ht="63.75" thickBot="1" x14ac:dyDescent="0.3">
      <c r="A263" s="42" t="s">
        <v>3514</v>
      </c>
      <c r="B263" s="42" t="s">
        <v>3515</v>
      </c>
      <c r="C263" s="42" t="s">
        <v>3321</v>
      </c>
      <c r="D263" s="42" t="s">
        <v>17</v>
      </c>
      <c r="E263" s="42" t="s">
        <v>2868</v>
      </c>
      <c r="F263" s="42" t="s">
        <v>33</v>
      </c>
      <c r="G263" s="42" t="s">
        <v>4147</v>
      </c>
      <c r="H263" s="43">
        <v>42552</v>
      </c>
      <c r="I263" s="43">
        <v>42855</v>
      </c>
      <c r="J263" s="44">
        <v>100</v>
      </c>
    </row>
    <row r="264" spans="1:10" ht="53.25" thickBot="1" x14ac:dyDescent="0.3">
      <c r="A264" s="39" t="s">
        <v>3516</v>
      </c>
      <c r="B264" s="39" t="s">
        <v>3517</v>
      </c>
      <c r="C264" s="39" t="s">
        <v>3321</v>
      </c>
      <c r="D264" s="39" t="s">
        <v>17</v>
      </c>
      <c r="E264" s="39" t="s">
        <v>2868</v>
      </c>
      <c r="F264" s="39" t="s">
        <v>15</v>
      </c>
      <c r="G264" s="39" t="s">
        <v>4139</v>
      </c>
      <c r="H264" s="40">
        <v>42552</v>
      </c>
      <c r="I264" s="40">
        <v>42916</v>
      </c>
      <c r="J264" s="41">
        <v>100</v>
      </c>
    </row>
    <row r="265" spans="1:10" ht="53.25" thickBot="1" x14ac:dyDescent="0.3">
      <c r="A265" s="42" t="s">
        <v>3518</v>
      </c>
      <c r="B265" s="42" t="s">
        <v>3517</v>
      </c>
      <c r="C265" s="42" t="s">
        <v>3321</v>
      </c>
      <c r="D265" s="42" t="s">
        <v>17</v>
      </c>
      <c r="E265" s="42" t="s">
        <v>2868</v>
      </c>
      <c r="F265" s="42" t="s">
        <v>15</v>
      </c>
      <c r="G265" s="42" t="s">
        <v>4139</v>
      </c>
      <c r="H265" s="43">
        <v>42552</v>
      </c>
      <c r="I265" s="43">
        <v>42916</v>
      </c>
      <c r="J265" s="44">
        <v>100</v>
      </c>
    </row>
    <row r="266" spans="1:10" ht="63.75" thickBot="1" x14ac:dyDescent="0.3">
      <c r="A266" s="39" t="s">
        <v>3519</v>
      </c>
      <c r="B266" s="39" t="s">
        <v>3520</v>
      </c>
      <c r="C266" s="39" t="s">
        <v>3321</v>
      </c>
      <c r="D266" s="39" t="s">
        <v>17</v>
      </c>
      <c r="E266" s="39" t="s">
        <v>2868</v>
      </c>
      <c r="F266" s="39" t="s">
        <v>33</v>
      </c>
      <c r="G266" s="39" t="s">
        <v>4147</v>
      </c>
      <c r="H266" s="40">
        <v>42552</v>
      </c>
      <c r="I266" s="40">
        <v>42735</v>
      </c>
      <c r="J266" s="41">
        <v>100</v>
      </c>
    </row>
    <row r="267" spans="1:10" ht="74.25" thickBot="1" x14ac:dyDescent="0.3">
      <c r="A267" s="42" t="s">
        <v>3521</v>
      </c>
      <c r="B267" s="42" t="s">
        <v>3522</v>
      </c>
      <c r="C267" s="42" t="s">
        <v>3321</v>
      </c>
      <c r="D267" s="42" t="s">
        <v>17</v>
      </c>
      <c r="E267" s="42" t="s">
        <v>2868</v>
      </c>
      <c r="F267" s="42" t="s">
        <v>13</v>
      </c>
      <c r="G267" s="42" t="s">
        <v>4138</v>
      </c>
      <c r="H267" s="43">
        <v>42552</v>
      </c>
      <c r="I267" s="43">
        <v>42651</v>
      </c>
      <c r="J267" s="44">
        <v>100</v>
      </c>
    </row>
    <row r="268" spans="1:10" ht="53.25" thickBot="1" x14ac:dyDescent="0.3">
      <c r="A268" s="39" t="s">
        <v>3523</v>
      </c>
      <c r="B268" s="39" t="s">
        <v>3524</v>
      </c>
      <c r="C268" s="39" t="s">
        <v>3321</v>
      </c>
      <c r="D268" s="39" t="s">
        <v>11</v>
      </c>
      <c r="E268" s="39" t="s">
        <v>2868</v>
      </c>
      <c r="F268" s="39" t="s">
        <v>13</v>
      </c>
      <c r="G268" s="39" t="s">
        <v>4138</v>
      </c>
      <c r="H268" s="40">
        <v>42552</v>
      </c>
      <c r="I268" s="40">
        <v>42916</v>
      </c>
      <c r="J268" s="41">
        <v>0</v>
      </c>
    </row>
    <row r="269" spans="1:10" ht="53.25" thickBot="1" x14ac:dyDescent="0.3">
      <c r="A269" s="42" t="s">
        <v>3525</v>
      </c>
      <c r="B269" s="42" t="s">
        <v>3526</v>
      </c>
      <c r="C269" s="42" t="s">
        <v>3527</v>
      </c>
      <c r="D269" s="42" t="s">
        <v>11</v>
      </c>
      <c r="E269" s="42" t="s">
        <v>2868</v>
      </c>
      <c r="F269" s="42" t="s">
        <v>52</v>
      </c>
      <c r="G269" s="42" t="s">
        <v>4155</v>
      </c>
      <c r="H269" s="43">
        <v>42641</v>
      </c>
      <c r="I269" s="43">
        <v>42993</v>
      </c>
      <c r="J269" s="44">
        <v>0</v>
      </c>
    </row>
    <row r="270" spans="1:10" ht="53.25" thickBot="1" x14ac:dyDescent="0.3">
      <c r="A270" s="39" t="s">
        <v>3528</v>
      </c>
      <c r="B270" s="39" t="s">
        <v>3529</v>
      </c>
      <c r="C270" s="39" t="s">
        <v>3530</v>
      </c>
      <c r="D270" s="39" t="s">
        <v>17</v>
      </c>
      <c r="E270" s="39" t="s">
        <v>2868</v>
      </c>
      <c r="F270" s="39" t="s">
        <v>13</v>
      </c>
      <c r="G270" s="39" t="s">
        <v>4138</v>
      </c>
      <c r="H270" s="40">
        <v>42641</v>
      </c>
      <c r="I270" s="40">
        <v>42993</v>
      </c>
      <c r="J270" s="41">
        <v>100</v>
      </c>
    </row>
    <row r="271" spans="1:10" ht="53.25" thickBot="1" x14ac:dyDescent="0.3">
      <c r="A271" s="42" t="s">
        <v>3531</v>
      </c>
      <c r="B271" s="42" t="s">
        <v>3532</v>
      </c>
      <c r="C271" s="42" t="s">
        <v>3530</v>
      </c>
      <c r="D271" s="42" t="s">
        <v>17</v>
      </c>
      <c r="E271" s="42" t="s">
        <v>2868</v>
      </c>
      <c r="F271" s="42" t="s">
        <v>15</v>
      </c>
      <c r="G271" s="42" t="s">
        <v>4139</v>
      </c>
      <c r="H271" s="43">
        <v>42641</v>
      </c>
      <c r="I271" s="43">
        <v>42993</v>
      </c>
      <c r="J271" s="44">
        <v>100</v>
      </c>
    </row>
    <row r="272" spans="1:10" ht="63.75" thickBot="1" x14ac:dyDescent="0.3">
      <c r="A272" s="39" t="s">
        <v>3533</v>
      </c>
      <c r="B272" s="39" t="s">
        <v>3534</v>
      </c>
      <c r="C272" s="39" t="s">
        <v>3535</v>
      </c>
      <c r="D272" s="39" t="s">
        <v>17</v>
      </c>
      <c r="E272" s="39" t="s">
        <v>2868</v>
      </c>
      <c r="F272" s="39" t="s">
        <v>15</v>
      </c>
      <c r="G272" s="39" t="s">
        <v>4139</v>
      </c>
      <c r="H272" s="40">
        <v>42641</v>
      </c>
      <c r="I272" s="40">
        <v>42735</v>
      </c>
      <c r="J272" s="41">
        <v>100</v>
      </c>
    </row>
    <row r="273" spans="1:10" ht="53.25" thickBot="1" x14ac:dyDescent="0.3">
      <c r="A273" s="42" t="s">
        <v>3536</v>
      </c>
      <c r="B273" s="42" t="s">
        <v>3537</v>
      </c>
      <c r="C273" s="42" t="s">
        <v>3538</v>
      </c>
      <c r="D273" s="42" t="s">
        <v>17</v>
      </c>
      <c r="E273" s="42" t="s">
        <v>2868</v>
      </c>
      <c r="F273" s="42" t="s">
        <v>15</v>
      </c>
      <c r="G273" s="42" t="s">
        <v>4139</v>
      </c>
      <c r="H273" s="43">
        <v>42641</v>
      </c>
      <c r="I273" s="43">
        <v>42735</v>
      </c>
      <c r="J273" s="44">
        <v>100</v>
      </c>
    </row>
    <row r="274" spans="1:10" ht="74.25" thickBot="1" x14ac:dyDescent="0.3">
      <c r="A274" s="39" t="s">
        <v>3539</v>
      </c>
      <c r="B274" s="39" t="s">
        <v>3540</v>
      </c>
      <c r="C274" s="39" t="s">
        <v>3541</v>
      </c>
      <c r="D274" s="39" t="s">
        <v>17</v>
      </c>
      <c r="E274" s="39" t="s">
        <v>2868</v>
      </c>
      <c r="F274" s="39" t="s">
        <v>38</v>
      </c>
      <c r="G274" s="39" t="s">
        <v>4149</v>
      </c>
      <c r="H274" s="40">
        <v>42641</v>
      </c>
      <c r="I274" s="40">
        <v>42735</v>
      </c>
      <c r="J274" s="41">
        <v>100</v>
      </c>
    </row>
    <row r="275" spans="1:10" ht="74.25" thickBot="1" x14ac:dyDescent="0.3">
      <c r="A275" s="42" t="s">
        <v>3542</v>
      </c>
      <c r="B275" s="42" t="s">
        <v>3543</v>
      </c>
      <c r="C275" s="42" t="s">
        <v>3541</v>
      </c>
      <c r="D275" s="42" t="s">
        <v>17</v>
      </c>
      <c r="E275" s="42" t="s">
        <v>2868</v>
      </c>
      <c r="F275" s="42" t="s">
        <v>38</v>
      </c>
      <c r="G275" s="42" t="s">
        <v>4149</v>
      </c>
      <c r="H275" s="43">
        <v>42641</v>
      </c>
      <c r="I275" s="43">
        <v>42735</v>
      </c>
      <c r="J275" s="44">
        <v>100</v>
      </c>
    </row>
    <row r="276" spans="1:10" ht="63.75" thickBot="1" x14ac:dyDescent="0.3">
      <c r="A276" s="39" t="s">
        <v>3544</v>
      </c>
      <c r="B276" s="39" t="s">
        <v>3545</v>
      </c>
      <c r="C276" s="39" t="s">
        <v>3546</v>
      </c>
      <c r="D276" s="39" t="s">
        <v>17</v>
      </c>
      <c r="E276" s="39" t="s">
        <v>2868</v>
      </c>
      <c r="F276" s="39" t="s">
        <v>27</v>
      </c>
      <c r="G276" s="39" t="s">
        <v>4144</v>
      </c>
      <c r="H276" s="40">
        <v>42641</v>
      </c>
      <c r="I276" s="40">
        <v>42993</v>
      </c>
      <c r="J276" s="41">
        <v>100</v>
      </c>
    </row>
    <row r="277" spans="1:10" ht="63.75" thickBot="1" x14ac:dyDescent="0.3">
      <c r="A277" s="42" t="s">
        <v>3547</v>
      </c>
      <c r="B277" s="42" t="s">
        <v>3548</v>
      </c>
      <c r="C277" s="42" t="s">
        <v>3546</v>
      </c>
      <c r="D277" s="42" t="s">
        <v>17</v>
      </c>
      <c r="E277" s="42" t="s">
        <v>2868</v>
      </c>
      <c r="F277" s="42" t="s">
        <v>13</v>
      </c>
      <c r="G277" s="42" t="s">
        <v>4138</v>
      </c>
      <c r="H277" s="43">
        <v>42641</v>
      </c>
      <c r="I277" s="43">
        <v>42735</v>
      </c>
      <c r="J277" s="44">
        <v>100</v>
      </c>
    </row>
    <row r="278" spans="1:10" ht="74.25" thickBot="1" x14ac:dyDescent="0.3">
      <c r="A278" s="39" t="s">
        <v>3549</v>
      </c>
      <c r="B278" s="39" t="s">
        <v>3550</v>
      </c>
      <c r="C278" s="39" t="s">
        <v>3546</v>
      </c>
      <c r="D278" s="39" t="s">
        <v>17</v>
      </c>
      <c r="E278" s="39" t="s">
        <v>2868</v>
      </c>
      <c r="F278" s="39" t="s">
        <v>18</v>
      </c>
      <c r="G278" s="39" t="s">
        <v>4140</v>
      </c>
      <c r="H278" s="40">
        <v>42641</v>
      </c>
      <c r="I278" s="40">
        <v>42735</v>
      </c>
      <c r="J278" s="41">
        <v>100</v>
      </c>
    </row>
    <row r="279" spans="1:10" ht="53.25" thickBot="1" x14ac:dyDescent="0.3">
      <c r="A279" s="42" t="s">
        <v>3551</v>
      </c>
      <c r="B279" s="42" t="s">
        <v>3526</v>
      </c>
      <c r="C279" s="42" t="s">
        <v>3552</v>
      </c>
      <c r="D279" s="42" t="s">
        <v>11</v>
      </c>
      <c r="E279" s="42" t="s">
        <v>2868</v>
      </c>
      <c r="F279" s="42" t="s">
        <v>52</v>
      </c>
      <c r="G279" s="42" t="s">
        <v>4155</v>
      </c>
      <c r="H279" s="43">
        <v>42641</v>
      </c>
      <c r="I279" s="43">
        <v>42993</v>
      </c>
      <c r="J279" s="44">
        <v>0</v>
      </c>
    </row>
    <row r="280" spans="1:10" ht="63.75" thickBot="1" x14ac:dyDescent="0.3">
      <c r="A280" s="39" t="s">
        <v>3553</v>
      </c>
      <c r="B280" s="39" t="s">
        <v>3554</v>
      </c>
      <c r="C280" s="39" t="s">
        <v>3555</v>
      </c>
      <c r="D280" s="39" t="s">
        <v>17</v>
      </c>
      <c r="E280" s="39" t="s">
        <v>2868</v>
      </c>
      <c r="F280" s="39" t="s">
        <v>38</v>
      </c>
      <c r="G280" s="39" t="s">
        <v>4149</v>
      </c>
      <c r="H280" s="40">
        <v>42641</v>
      </c>
      <c r="I280" s="40">
        <v>42735</v>
      </c>
      <c r="J280" s="41">
        <v>100</v>
      </c>
    </row>
    <row r="281" spans="1:10" ht="74.25" thickBot="1" x14ac:dyDescent="0.3">
      <c r="A281" s="42" t="s">
        <v>3556</v>
      </c>
      <c r="B281" s="42" t="s">
        <v>3543</v>
      </c>
      <c r="C281" s="42" t="s">
        <v>3555</v>
      </c>
      <c r="D281" s="42" t="s">
        <v>17</v>
      </c>
      <c r="E281" s="42" t="s">
        <v>2868</v>
      </c>
      <c r="F281" s="42" t="s">
        <v>38</v>
      </c>
      <c r="G281" s="42" t="s">
        <v>4149</v>
      </c>
      <c r="H281" s="43">
        <v>42641</v>
      </c>
      <c r="I281" s="43">
        <v>42735</v>
      </c>
      <c r="J281" s="44">
        <v>100</v>
      </c>
    </row>
    <row r="282" spans="1:10" ht="63.75" thickBot="1" x14ac:dyDescent="0.3">
      <c r="A282" s="39" t="s">
        <v>3557</v>
      </c>
      <c r="B282" s="39" t="s">
        <v>3558</v>
      </c>
      <c r="C282" s="39" t="s">
        <v>3559</v>
      </c>
      <c r="D282" s="39" t="s">
        <v>17</v>
      </c>
      <c r="E282" s="39" t="s">
        <v>2868</v>
      </c>
      <c r="F282" s="39" t="s">
        <v>24</v>
      </c>
      <c r="G282" s="39" t="s">
        <v>4143</v>
      </c>
      <c r="H282" s="40">
        <v>42641</v>
      </c>
      <c r="I282" s="40">
        <v>42993</v>
      </c>
      <c r="J282" s="41">
        <v>100</v>
      </c>
    </row>
    <row r="283" spans="1:10" ht="63.75" thickBot="1" x14ac:dyDescent="0.3">
      <c r="A283" s="42" t="s">
        <v>3560</v>
      </c>
      <c r="B283" s="42" t="s">
        <v>3561</v>
      </c>
      <c r="C283" s="42" t="s">
        <v>3559</v>
      </c>
      <c r="D283" s="42" t="s">
        <v>17</v>
      </c>
      <c r="E283" s="42" t="s">
        <v>2868</v>
      </c>
      <c r="F283" s="42" t="s">
        <v>15</v>
      </c>
      <c r="G283" s="42" t="s">
        <v>4139</v>
      </c>
      <c r="H283" s="43">
        <v>42641</v>
      </c>
      <c r="I283" s="43">
        <v>42993</v>
      </c>
      <c r="J283" s="44">
        <v>100</v>
      </c>
    </row>
    <row r="284" spans="1:10" ht="63.75" thickBot="1" x14ac:dyDescent="0.3">
      <c r="A284" s="39" t="s">
        <v>3562</v>
      </c>
      <c r="B284" s="39" t="s">
        <v>3563</v>
      </c>
      <c r="C284" s="39" t="s">
        <v>3559</v>
      </c>
      <c r="D284" s="39" t="s">
        <v>17</v>
      </c>
      <c r="E284" s="39" t="s">
        <v>2868</v>
      </c>
      <c r="F284" s="39" t="s">
        <v>27</v>
      </c>
      <c r="G284" s="39" t="s">
        <v>4144</v>
      </c>
      <c r="H284" s="40">
        <v>42641</v>
      </c>
      <c r="I284" s="40">
        <v>42993</v>
      </c>
      <c r="J284" s="41">
        <v>100</v>
      </c>
    </row>
    <row r="285" spans="1:10" ht="63.75" thickBot="1" x14ac:dyDescent="0.3">
      <c r="A285" s="42" t="s">
        <v>3564</v>
      </c>
      <c r="B285" s="42" t="s">
        <v>3565</v>
      </c>
      <c r="C285" s="42" t="s">
        <v>3559</v>
      </c>
      <c r="D285" s="42" t="s">
        <v>17</v>
      </c>
      <c r="E285" s="42" t="s">
        <v>2868</v>
      </c>
      <c r="F285" s="42" t="s">
        <v>27</v>
      </c>
      <c r="G285" s="42" t="s">
        <v>4144</v>
      </c>
      <c r="H285" s="43">
        <v>42641</v>
      </c>
      <c r="I285" s="43">
        <v>42993</v>
      </c>
      <c r="J285" s="44">
        <v>100</v>
      </c>
    </row>
    <row r="286" spans="1:10" ht="74.25" thickBot="1" x14ac:dyDescent="0.3">
      <c r="A286" s="39" t="s">
        <v>3566</v>
      </c>
      <c r="B286" s="39" t="s">
        <v>3567</v>
      </c>
      <c r="C286" s="39" t="s">
        <v>3568</v>
      </c>
      <c r="D286" s="39" t="s">
        <v>17</v>
      </c>
      <c r="E286" s="39" t="s">
        <v>2868</v>
      </c>
      <c r="F286" s="39" t="s">
        <v>15</v>
      </c>
      <c r="G286" s="39" t="s">
        <v>4139</v>
      </c>
      <c r="H286" s="40">
        <v>42641</v>
      </c>
      <c r="I286" s="40">
        <v>42993</v>
      </c>
      <c r="J286" s="41">
        <v>100</v>
      </c>
    </row>
    <row r="287" spans="1:10" ht="74.25" thickBot="1" x14ac:dyDescent="0.3">
      <c r="A287" s="42" t="s">
        <v>3569</v>
      </c>
      <c r="B287" s="42" t="s">
        <v>3570</v>
      </c>
      <c r="C287" s="42" t="s">
        <v>3568</v>
      </c>
      <c r="D287" s="42" t="s">
        <v>17</v>
      </c>
      <c r="E287" s="42" t="s">
        <v>2868</v>
      </c>
      <c r="F287" s="42" t="s">
        <v>15</v>
      </c>
      <c r="G287" s="42" t="s">
        <v>4139</v>
      </c>
      <c r="H287" s="43">
        <v>42641</v>
      </c>
      <c r="I287" s="43">
        <v>42735</v>
      </c>
      <c r="J287" s="44">
        <v>100</v>
      </c>
    </row>
    <row r="288" spans="1:10" ht="63.75" thickBot="1" x14ac:dyDescent="0.3">
      <c r="A288" s="39" t="s">
        <v>3571</v>
      </c>
      <c r="B288" s="39" t="s">
        <v>3567</v>
      </c>
      <c r="C288" s="39" t="s">
        <v>3572</v>
      </c>
      <c r="D288" s="39" t="s">
        <v>17</v>
      </c>
      <c r="E288" s="39" t="s">
        <v>2868</v>
      </c>
      <c r="F288" s="39" t="s">
        <v>15</v>
      </c>
      <c r="G288" s="39" t="s">
        <v>4139</v>
      </c>
      <c r="H288" s="40">
        <v>42641</v>
      </c>
      <c r="I288" s="40">
        <v>42993</v>
      </c>
      <c r="J288" s="41">
        <v>100</v>
      </c>
    </row>
    <row r="289" spans="1:10" ht="63.75" thickBot="1" x14ac:dyDescent="0.3">
      <c r="A289" s="42" t="s">
        <v>3573</v>
      </c>
      <c r="B289" s="42" t="s">
        <v>3570</v>
      </c>
      <c r="C289" s="42" t="s">
        <v>3572</v>
      </c>
      <c r="D289" s="42" t="s">
        <v>17</v>
      </c>
      <c r="E289" s="42" t="s">
        <v>2868</v>
      </c>
      <c r="F289" s="42" t="s">
        <v>15</v>
      </c>
      <c r="G289" s="42" t="s">
        <v>4139</v>
      </c>
      <c r="H289" s="43">
        <v>42641</v>
      </c>
      <c r="I289" s="43">
        <v>42735</v>
      </c>
      <c r="J289" s="44">
        <v>100</v>
      </c>
    </row>
    <row r="290" spans="1:10" ht="53.25" thickBot="1" x14ac:dyDescent="0.3">
      <c r="A290" s="39" t="s">
        <v>3574</v>
      </c>
      <c r="B290" s="39" t="s">
        <v>3575</v>
      </c>
      <c r="C290" s="39" t="s">
        <v>3576</v>
      </c>
      <c r="D290" s="39" t="s">
        <v>17</v>
      </c>
      <c r="E290" s="39" t="s">
        <v>2868</v>
      </c>
      <c r="F290" s="39" t="s">
        <v>27</v>
      </c>
      <c r="G290" s="39" t="s">
        <v>4144</v>
      </c>
      <c r="H290" s="40">
        <v>42641</v>
      </c>
      <c r="I290" s="40">
        <v>42993</v>
      </c>
      <c r="J290" s="41">
        <v>100</v>
      </c>
    </row>
    <row r="291" spans="1:10" ht="53.25" thickBot="1" x14ac:dyDescent="0.3">
      <c r="A291" s="42" t="s">
        <v>3577</v>
      </c>
      <c r="B291" s="42" t="s">
        <v>3578</v>
      </c>
      <c r="C291" s="42" t="s">
        <v>3579</v>
      </c>
      <c r="D291" s="42" t="s">
        <v>17</v>
      </c>
      <c r="E291" s="42" t="s">
        <v>2868</v>
      </c>
      <c r="F291" s="42" t="s">
        <v>27</v>
      </c>
      <c r="G291" s="42" t="s">
        <v>4144</v>
      </c>
      <c r="H291" s="43">
        <v>42641</v>
      </c>
      <c r="I291" s="43">
        <v>42993</v>
      </c>
      <c r="J291" s="44">
        <v>100</v>
      </c>
    </row>
    <row r="292" spans="1:10" ht="53.25" thickBot="1" x14ac:dyDescent="0.3">
      <c r="A292" s="39" t="s">
        <v>3580</v>
      </c>
      <c r="B292" s="39" t="s">
        <v>3581</v>
      </c>
      <c r="C292" s="39" t="s">
        <v>3579</v>
      </c>
      <c r="D292" s="39" t="s">
        <v>11</v>
      </c>
      <c r="E292" s="39" t="s">
        <v>2868</v>
      </c>
      <c r="F292" s="39" t="s">
        <v>27</v>
      </c>
      <c r="G292" s="39" t="s">
        <v>4144</v>
      </c>
      <c r="H292" s="40">
        <v>42641</v>
      </c>
      <c r="I292" s="40">
        <v>42993</v>
      </c>
      <c r="J292" s="41">
        <v>10</v>
      </c>
    </row>
    <row r="293" spans="1:10" ht="63.75" thickBot="1" x14ac:dyDescent="0.3">
      <c r="A293" s="42" t="s">
        <v>3582</v>
      </c>
      <c r="B293" s="42" t="s">
        <v>3534</v>
      </c>
      <c r="C293" s="42" t="s">
        <v>3583</v>
      </c>
      <c r="D293" s="42" t="s">
        <v>17</v>
      </c>
      <c r="E293" s="42" t="s">
        <v>2868</v>
      </c>
      <c r="F293" s="42" t="s">
        <v>33</v>
      </c>
      <c r="G293" s="42" t="s">
        <v>4147</v>
      </c>
      <c r="H293" s="43">
        <v>42641</v>
      </c>
      <c r="I293" s="43">
        <v>42735</v>
      </c>
      <c r="J293" s="44">
        <v>100</v>
      </c>
    </row>
    <row r="294" spans="1:10" ht="63.75" thickBot="1" x14ac:dyDescent="0.3">
      <c r="A294" s="39" t="s">
        <v>3584</v>
      </c>
      <c r="B294" s="39" t="s">
        <v>3585</v>
      </c>
      <c r="C294" s="39" t="s">
        <v>3586</v>
      </c>
      <c r="D294" s="39" t="s">
        <v>17</v>
      </c>
      <c r="E294" s="39" t="s">
        <v>2868</v>
      </c>
      <c r="F294" s="39" t="s">
        <v>15</v>
      </c>
      <c r="G294" s="39" t="s">
        <v>4139</v>
      </c>
      <c r="H294" s="40">
        <v>42641</v>
      </c>
      <c r="I294" s="40">
        <v>42735</v>
      </c>
      <c r="J294" s="41">
        <v>100</v>
      </c>
    </row>
    <row r="295" spans="1:10" ht="63.75" thickBot="1" x14ac:dyDescent="0.3">
      <c r="A295" s="42" t="s">
        <v>3587</v>
      </c>
      <c r="B295" s="42" t="s">
        <v>3588</v>
      </c>
      <c r="C295" s="42" t="s">
        <v>3586</v>
      </c>
      <c r="D295" s="42" t="s">
        <v>17</v>
      </c>
      <c r="E295" s="42" t="s">
        <v>2868</v>
      </c>
      <c r="F295" s="42" t="s">
        <v>22</v>
      </c>
      <c r="G295" s="42" t="s">
        <v>4142</v>
      </c>
      <c r="H295" s="43">
        <v>42641</v>
      </c>
      <c r="I295" s="43">
        <v>42993</v>
      </c>
      <c r="J295" s="44">
        <v>100</v>
      </c>
    </row>
    <row r="296" spans="1:10" ht="63.75" thickBot="1" x14ac:dyDescent="0.3">
      <c r="A296" s="39" t="s">
        <v>3589</v>
      </c>
      <c r="B296" s="39" t="s">
        <v>3578</v>
      </c>
      <c r="C296" s="39" t="s">
        <v>3586</v>
      </c>
      <c r="D296" s="39" t="s">
        <v>11</v>
      </c>
      <c r="E296" s="39" t="s">
        <v>2868</v>
      </c>
      <c r="F296" s="39" t="s">
        <v>27</v>
      </c>
      <c r="G296" s="39" t="s">
        <v>4144</v>
      </c>
      <c r="H296" s="40">
        <v>42641</v>
      </c>
      <c r="I296" s="40">
        <v>42735</v>
      </c>
      <c r="J296" s="41">
        <v>100</v>
      </c>
    </row>
    <row r="297" spans="1:10" ht="74.25" thickBot="1" x14ac:dyDescent="0.3">
      <c r="A297" s="42" t="s">
        <v>3590</v>
      </c>
      <c r="B297" s="42" t="s">
        <v>3591</v>
      </c>
      <c r="C297" s="42" t="s">
        <v>3592</v>
      </c>
      <c r="D297" s="42" t="s">
        <v>17</v>
      </c>
      <c r="E297" s="42" t="s">
        <v>2868</v>
      </c>
      <c r="F297" s="42" t="s">
        <v>13</v>
      </c>
      <c r="G297" s="42" t="s">
        <v>4138</v>
      </c>
      <c r="H297" s="43">
        <v>42641</v>
      </c>
      <c r="I297" s="43">
        <v>42993</v>
      </c>
      <c r="J297" s="44">
        <v>100</v>
      </c>
    </row>
    <row r="298" spans="1:10" ht="95.25" thickBot="1" x14ac:dyDescent="0.3">
      <c r="A298" s="39" t="s">
        <v>3593</v>
      </c>
      <c r="B298" s="39" t="s">
        <v>3348</v>
      </c>
      <c r="C298" s="39" t="s">
        <v>3594</v>
      </c>
      <c r="D298" s="39" t="s">
        <v>17</v>
      </c>
      <c r="E298" s="39" t="s">
        <v>2868</v>
      </c>
      <c r="F298" s="39" t="s">
        <v>38</v>
      </c>
      <c r="G298" s="39" t="s">
        <v>4149</v>
      </c>
      <c r="H298" s="40">
        <v>42641</v>
      </c>
      <c r="I298" s="40">
        <v>42735</v>
      </c>
      <c r="J298" s="41">
        <v>100</v>
      </c>
    </row>
    <row r="299" spans="1:10" ht="74.25" thickBot="1" x14ac:dyDescent="0.3">
      <c r="A299" s="42" t="s">
        <v>3595</v>
      </c>
      <c r="B299" s="42" t="s">
        <v>3596</v>
      </c>
      <c r="C299" s="42" t="s">
        <v>3597</v>
      </c>
      <c r="D299" s="42" t="s">
        <v>17</v>
      </c>
      <c r="E299" s="42" t="s">
        <v>2868</v>
      </c>
      <c r="F299" s="42" t="s">
        <v>28</v>
      </c>
      <c r="G299" s="42" t="s">
        <v>4145</v>
      </c>
      <c r="H299" s="43">
        <v>42709</v>
      </c>
      <c r="I299" s="43">
        <v>42891</v>
      </c>
      <c r="J299" s="44">
        <v>100</v>
      </c>
    </row>
    <row r="300" spans="1:10" ht="53.25" thickBot="1" x14ac:dyDescent="0.3">
      <c r="A300" s="39" t="s">
        <v>3598</v>
      </c>
      <c r="B300" s="39" t="s">
        <v>3599</v>
      </c>
      <c r="C300" s="39" t="s">
        <v>3600</v>
      </c>
      <c r="D300" s="39" t="s">
        <v>17</v>
      </c>
      <c r="E300" s="39" t="s">
        <v>2868</v>
      </c>
      <c r="F300" s="39" t="s">
        <v>15</v>
      </c>
      <c r="G300" s="39" t="s">
        <v>4139</v>
      </c>
      <c r="H300" s="40">
        <v>42705</v>
      </c>
      <c r="I300" s="40">
        <v>43062</v>
      </c>
      <c r="J300" s="41">
        <v>100</v>
      </c>
    </row>
    <row r="301" spans="1:10" ht="53.25" thickBot="1" x14ac:dyDescent="0.3">
      <c r="A301" s="42" t="s">
        <v>3601</v>
      </c>
      <c r="B301" s="42" t="s">
        <v>3602</v>
      </c>
      <c r="C301" s="42" t="s">
        <v>3600</v>
      </c>
      <c r="D301" s="42" t="s">
        <v>17</v>
      </c>
      <c r="E301" s="42" t="s">
        <v>2868</v>
      </c>
      <c r="F301" s="42" t="s">
        <v>42</v>
      </c>
      <c r="G301" s="42" t="s">
        <v>4150</v>
      </c>
      <c r="H301" s="43">
        <v>42705</v>
      </c>
      <c r="I301" s="43">
        <v>43062</v>
      </c>
      <c r="J301" s="44">
        <v>100</v>
      </c>
    </row>
    <row r="302" spans="1:10" ht="95.25" thickBot="1" x14ac:dyDescent="0.3">
      <c r="A302" s="39" t="s">
        <v>3603</v>
      </c>
      <c r="B302" s="39" t="s">
        <v>3604</v>
      </c>
      <c r="C302" s="39" t="s">
        <v>3605</v>
      </c>
      <c r="D302" s="39" t="s">
        <v>17</v>
      </c>
      <c r="E302" s="39" t="s">
        <v>2868</v>
      </c>
      <c r="F302" s="39" t="s">
        <v>38</v>
      </c>
      <c r="G302" s="39" t="s">
        <v>4149</v>
      </c>
      <c r="H302" s="40">
        <v>42704</v>
      </c>
      <c r="I302" s="40">
        <v>42916</v>
      </c>
      <c r="J302" s="41">
        <v>100</v>
      </c>
    </row>
    <row r="303" spans="1:10" ht="74.25" thickBot="1" x14ac:dyDescent="0.3">
      <c r="A303" s="42" t="s">
        <v>3606</v>
      </c>
      <c r="B303" s="42" t="s">
        <v>3293</v>
      </c>
      <c r="C303" s="42" t="s">
        <v>3607</v>
      </c>
      <c r="D303" s="42" t="s">
        <v>17</v>
      </c>
      <c r="E303" s="42" t="s">
        <v>2868</v>
      </c>
      <c r="F303" s="42" t="s">
        <v>28</v>
      </c>
      <c r="G303" s="42" t="s">
        <v>4145</v>
      </c>
      <c r="H303" s="43">
        <v>42709</v>
      </c>
      <c r="I303" s="43">
        <v>42916</v>
      </c>
      <c r="J303" s="44">
        <v>100</v>
      </c>
    </row>
    <row r="304" spans="1:10" ht="74.25" thickBot="1" x14ac:dyDescent="0.3">
      <c r="A304" s="39" t="s">
        <v>3608</v>
      </c>
      <c r="B304" s="39" t="s">
        <v>3609</v>
      </c>
      <c r="C304" s="39" t="s">
        <v>3610</v>
      </c>
      <c r="D304" s="39" t="s">
        <v>17</v>
      </c>
      <c r="E304" s="39" t="s">
        <v>2868</v>
      </c>
      <c r="F304" s="39" t="s">
        <v>22</v>
      </c>
      <c r="G304" s="39" t="s">
        <v>4142</v>
      </c>
      <c r="H304" s="40">
        <v>42705</v>
      </c>
      <c r="I304" s="40">
        <v>42916</v>
      </c>
      <c r="J304" s="41">
        <v>100</v>
      </c>
    </row>
    <row r="305" spans="1:10" ht="210.75" thickBot="1" x14ac:dyDescent="0.3">
      <c r="A305" s="42" t="s">
        <v>3611</v>
      </c>
      <c r="B305" s="42" t="s">
        <v>3612</v>
      </c>
      <c r="C305" s="42" t="s">
        <v>3613</v>
      </c>
      <c r="D305" s="42" t="s">
        <v>17</v>
      </c>
      <c r="E305" s="42" t="s">
        <v>2868</v>
      </c>
      <c r="F305" s="42" t="s">
        <v>27</v>
      </c>
      <c r="G305" s="42" t="s">
        <v>4144</v>
      </c>
      <c r="H305" s="43">
        <v>42705</v>
      </c>
      <c r="I305" s="43">
        <v>43062</v>
      </c>
      <c r="J305" s="44">
        <v>100</v>
      </c>
    </row>
    <row r="306" spans="1:10" ht="63.75" thickBot="1" x14ac:dyDescent="0.3">
      <c r="A306" s="39" t="s">
        <v>3614</v>
      </c>
      <c r="B306" s="39" t="s">
        <v>3615</v>
      </c>
      <c r="C306" s="39" t="s">
        <v>3616</v>
      </c>
      <c r="D306" s="39" t="s">
        <v>17</v>
      </c>
      <c r="E306" s="39" t="s">
        <v>2868</v>
      </c>
      <c r="F306" s="39" t="s">
        <v>27</v>
      </c>
      <c r="G306" s="39" t="s">
        <v>4144</v>
      </c>
      <c r="H306" s="40">
        <v>42705</v>
      </c>
      <c r="I306" s="40">
        <v>43062</v>
      </c>
      <c r="J306" s="41">
        <v>100</v>
      </c>
    </row>
    <row r="307" spans="1:10" ht="63.75" thickBot="1" x14ac:dyDescent="0.3">
      <c r="A307" s="42" t="s">
        <v>3617</v>
      </c>
      <c r="B307" s="42" t="s">
        <v>3618</v>
      </c>
      <c r="C307" s="42" t="s">
        <v>3616</v>
      </c>
      <c r="D307" s="42" t="s">
        <v>17</v>
      </c>
      <c r="E307" s="42" t="s">
        <v>2868</v>
      </c>
      <c r="F307" s="42" t="s">
        <v>15</v>
      </c>
      <c r="G307" s="42" t="s">
        <v>4139</v>
      </c>
      <c r="H307" s="43">
        <v>42705</v>
      </c>
      <c r="I307" s="43">
        <v>42798</v>
      </c>
      <c r="J307" s="44">
        <v>100</v>
      </c>
    </row>
    <row r="308" spans="1:10" ht="53.25" thickBot="1" x14ac:dyDescent="0.3">
      <c r="A308" s="39" t="s">
        <v>3619</v>
      </c>
      <c r="B308" s="39" t="s">
        <v>3620</v>
      </c>
      <c r="C308" s="39" t="s">
        <v>3621</v>
      </c>
      <c r="D308" s="39" t="s">
        <v>17</v>
      </c>
      <c r="E308" s="39" t="s">
        <v>2868</v>
      </c>
      <c r="F308" s="39" t="s">
        <v>33</v>
      </c>
      <c r="G308" s="39" t="s">
        <v>4147</v>
      </c>
      <c r="H308" s="40">
        <v>42705</v>
      </c>
      <c r="I308" s="40">
        <v>43062</v>
      </c>
      <c r="J308" s="41">
        <v>100</v>
      </c>
    </row>
    <row r="309" spans="1:10" ht="53.25" thickBot="1" x14ac:dyDescent="0.3">
      <c r="A309" s="42" t="s">
        <v>3622</v>
      </c>
      <c r="B309" s="42" t="s">
        <v>3599</v>
      </c>
      <c r="C309" s="42" t="s">
        <v>3623</v>
      </c>
      <c r="D309" s="42" t="s">
        <v>17</v>
      </c>
      <c r="E309" s="42" t="s">
        <v>2868</v>
      </c>
      <c r="F309" s="42" t="s">
        <v>33</v>
      </c>
      <c r="G309" s="42" t="s">
        <v>4147</v>
      </c>
      <c r="H309" s="43">
        <v>42705</v>
      </c>
      <c r="I309" s="43">
        <v>43062</v>
      </c>
      <c r="J309" s="44">
        <v>100</v>
      </c>
    </row>
    <row r="310" spans="1:10" ht="53.25" thickBot="1" x14ac:dyDescent="0.3">
      <c r="A310" s="39" t="s">
        <v>3624</v>
      </c>
      <c r="B310" s="39" t="s">
        <v>3625</v>
      </c>
      <c r="C310" s="39" t="s">
        <v>3623</v>
      </c>
      <c r="D310" s="39" t="s">
        <v>17</v>
      </c>
      <c r="E310" s="39" t="s">
        <v>2868</v>
      </c>
      <c r="F310" s="39" t="s">
        <v>42</v>
      </c>
      <c r="G310" s="39" t="s">
        <v>4150</v>
      </c>
      <c r="H310" s="40">
        <v>42705</v>
      </c>
      <c r="I310" s="40">
        <v>43062</v>
      </c>
      <c r="J310" s="41">
        <v>100</v>
      </c>
    </row>
    <row r="311" spans="1:10" ht="63.75" thickBot="1" x14ac:dyDescent="0.3">
      <c r="A311" s="42" t="s">
        <v>3626</v>
      </c>
      <c r="B311" s="42" t="s">
        <v>3627</v>
      </c>
      <c r="C311" s="42" t="s">
        <v>3628</v>
      </c>
      <c r="D311" s="42" t="s">
        <v>17</v>
      </c>
      <c r="E311" s="42" t="s">
        <v>2868</v>
      </c>
      <c r="F311" s="42" t="s">
        <v>27</v>
      </c>
      <c r="G311" s="42" t="s">
        <v>4144</v>
      </c>
      <c r="H311" s="43">
        <v>42705</v>
      </c>
      <c r="I311" s="43">
        <v>43062</v>
      </c>
      <c r="J311" s="44">
        <v>100</v>
      </c>
    </row>
    <row r="312" spans="1:10" ht="74.25" thickBot="1" x14ac:dyDescent="0.3">
      <c r="A312" s="39" t="s">
        <v>3629</v>
      </c>
      <c r="B312" s="39" t="s">
        <v>3630</v>
      </c>
      <c r="C312" s="39" t="s">
        <v>3628</v>
      </c>
      <c r="D312" s="39" t="s">
        <v>17</v>
      </c>
      <c r="E312" s="39" t="s">
        <v>2868</v>
      </c>
      <c r="F312" s="39" t="s">
        <v>27</v>
      </c>
      <c r="G312" s="39" t="s">
        <v>4144</v>
      </c>
      <c r="H312" s="40">
        <v>42705</v>
      </c>
      <c r="I312" s="40">
        <v>43062</v>
      </c>
      <c r="J312" s="41">
        <v>100</v>
      </c>
    </row>
    <row r="313" spans="1:10" ht="63.75" thickBot="1" x14ac:dyDescent="0.3">
      <c r="A313" s="42" t="s">
        <v>3631</v>
      </c>
      <c r="B313" s="42" t="s">
        <v>3632</v>
      </c>
      <c r="C313" s="42" t="s">
        <v>3628</v>
      </c>
      <c r="D313" s="42" t="s">
        <v>17</v>
      </c>
      <c r="E313" s="42" t="s">
        <v>2868</v>
      </c>
      <c r="F313" s="42" t="s">
        <v>27</v>
      </c>
      <c r="G313" s="42" t="s">
        <v>4144</v>
      </c>
      <c r="H313" s="43">
        <v>42705</v>
      </c>
      <c r="I313" s="43">
        <v>43062</v>
      </c>
      <c r="J313" s="44">
        <v>100</v>
      </c>
    </row>
    <row r="314" spans="1:10" ht="63.75" thickBot="1" x14ac:dyDescent="0.3">
      <c r="A314" s="39" t="s">
        <v>3633</v>
      </c>
      <c r="B314" s="39" t="s">
        <v>3634</v>
      </c>
      <c r="C314" s="39" t="s">
        <v>3628</v>
      </c>
      <c r="D314" s="39" t="s">
        <v>17</v>
      </c>
      <c r="E314" s="39" t="s">
        <v>2868</v>
      </c>
      <c r="F314" s="39" t="s">
        <v>42</v>
      </c>
      <c r="G314" s="39" t="s">
        <v>4150</v>
      </c>
      <c r="H314" s="40">
        <v>42705</v>
      </c>
      <c r="I314" s="40">
        <v>43062</v>
      </c>
      <c r="J314" s="41">
        <v>100</v>
      </c>
    </row>
    <row r="315" spans="1:10" ht="95.25" thickBot="1" x14ac:dyDescent="0.3">
      <c r="A315" s="42" t="s">
        <v>3635</v>
      </c>
      <c r="B315" s="42" t="s">
        <v>3636</v>
      </c>
      <c r="C315" s="42" t="s">
        <v>3628</v>
      </c>
      <c r="D315" s="42" t="s">
        <v>17</v>
      </c>
      <c r="E315" s="42" t="s">
        <v>2868</v>
      </c>
      <c r="F315" s="42" t="s">
        <v>27</v>
      </c>
      <c r="G315" s="42" t="s">
        <v>4144</v>
      </c>
      <c r="H315" s="43">
        <v>42705</v>
      </c>
      <c r="I315" s="43">
        <v>43062</v>
      </c>
      <c r="J315" s="44">
        <v>100</v>
      </c>
    </row>
    <row r="316" spans="1:10" ht="158.25" thickBot="1" x14ac:dyDescent="0.3">
      <c r="A316" s="39" t="s">
        <v>3637</v>
      </c>
      <c r="B316" s="39" t="s">
        <v>3638</v>
      </c>
      <c r="C316" s="39" t="s">
        <v>3639</v>
      </c>
      <c r="D316" s="39" t="s">
        <v>17</v>
      </c>
      <c r="E316" s="39" t="s">
        <v>2868</v>
      </c>
      <c r="F316" s="39" t="s">
        <v>28</v>
      </c>
      <c r="G316" s="39" t="s">
        <v>4145</v>
      </c>
      <c r="H316" s="40">
        <v>42709</v>
      </c>
      <c r="I316" s="40">
        <v>43062</v>
      </c>
      <c r="J316" s="41">
        <v>100</v>
      </c>
    </row>
    <row r="317" spans="1:10" ht="63.75" thickBot="1" x14ac:dyDescent="0.3">
      <c r="A317" s="42" t="s">
        <v>3640</v>
      </c>
      <c r="B317" s="42" t="s">
        <v>3599</v>
      </c>
      <c r="C317" s="42" t="s">
        <v>3641</v>
      </c>
      <c r="D317" s="42" t="s">
        <v>17</v>
      </c>
      <c r="E317" s="42" t="s">
        <v>2868</v>
      </c>
      <c r="F317" s="42" t="s">
        <v>15</v>
      </c>
      <c r="G317" s="42" t="s">
        <v>4139</v>
      </c>
      <c r="H317" s="43">
        <v>42705</v>
      </c>
      <c r="I317" s="43">
        <v>43062</v>
      </c>
      <c r="J317" s="44">
        <v>100</v>
      </c>
    </row>
    <row r="318" spans="1:10" ht="63.75" thickBot="1" x14ac:dyDescent="0.3">
      <c r="A318" s="39" t="s">
        <v>3642</v>
      </c>
      <c r="B318" s="39" t="s">
        <v>3602</v>
      </c>
      <c r="C318" s="39" t="s">
        <v>3641</v>
      </c>
      <c r="D318" s="39" t="s">
        <v>17</v>
      </c>
      <c r="E318" s="39" t="s">
        <v>2868</v>
      </c>
      <c r="F318" s="39" t="s">
        <v>42</v>
      </c>
      <c r="G318" s="39" t="s">
        <v>4150</v>
      </c>
      <c r="H318" s="40">
        <v>42705</v>
      </c>
      <c r="I318" s="40">
        <v>43062</v>
      </c>
      <c r="J318" s="41">
        <v>100</v>
      </c>
    </row>
    <row r="319" spans="1:10" ht="63.75" thickBot="1" x14ac:dyDescent="0.3">
      <c r="A319" s="42" t="s">
        <v>3643</v>
      </c>
      <c r="B319" s="42" t="s">
        <v>3644</v>
      </c>
      <c r="C319" s="42" t="s">
        <v>3645</v>
      </c>
      <c r="D319" s="42" t="s">
        <v>11</v>
      </c>
      <c r="E319" s="42" t="s">
        <v>2868</v>
      </c>
      <c r="F319" s="42" t="s">
        <v>27</v>
      </c>
      <c r="G319" s="42" t="s">
        <v>4144</v>
      </c>
      <c r="H319" s="43">
        <v>42705</v>
      </c>
      <c r="I319" s="43">
        <v>42825</v>
      </c>
      <c r="J319" s="44">
        <v>100</v>
      </c>
    </row>
    <row r="320" spans="1:10" ht="53.25" thickBot="1" x14ac:dyDescent="0.3">
      <c r="A320" s="39" t="s">
        <v>3646</v>
      </c>
      <c r="B320" s="39" t="s">
        <v>3647</v>
      </c>
      <c r="C320" s="39" t="s">
        <v>3648</v>
      </c>
      <c r="D320" s="39" t="s">
        <v>17</v>
      </c>
      <c r="E320" s="39" t="s">
        <v>2868</v>
      </c>
      <c r="F320" s="39" t="s">
        <v>22</v>
      </c>
      <c r="G320" s="39" t="s">
        <v>4142</v>
      </c>
      <c r="H320" s="40">
        <v>42767</v>
      </c>
      <c r="I320" s="40">
        <v>43100</v>
      </c>
      <c r="J320" s="41">
        <v>100</v>
      </c>
    </row>
    <row r="321" spans="1:10" ht="53.25" thickBot="1" x14ac:dyDescent="0.3">
      <c r="A321" s="42" t="s">
        <v>3649</v>
      </c>
      <c r="B321" s="42" t="s">
        <v>3650</v>
      </c>
      <c r="C321" s="42" t="s">
        <v>3648</v>
      </c>
      <c r="D321" s="42" t="s">
        <v>17</v>
      </c>
      <c r="E321" s="42" t="s">
        <v>2868</v>
      </c>
      <c r="F321" s="42" t="s">
        <v>27</v>
      </c>
      <c r="G321" s="42" t="s">
        <v>4144</v>
      </c>
      <c r="H321" s="43">
        <v>42767</v>
      </c>
      <c r="I321" s="43">
        <v>43100</v>
      </c>
      <c r="J321" s="44">
        <v>100</v>
      </c>
    </row>
    <row r="322" spans="1:10" ht="84.75" thickBot="1" x14ac:dyDescent="0.3">
      <c r="A322" s="39" t="s">
        <v>3651</v>
      </c>
      <c r="B322" s="39" t="s">
        <v>3652</v>
      </c>
      <c r="C322" s="39" t="s">
        <v>3653</v>
      </c>
      <c r="D322" s="39" t="s">
        <v>17</v>
      </c>
      <c r="E322" s="39" t="s">
        <v>2868</v>
      </c>
      <c r="F322" s="39" t="s">
        <v>18</v>
      </c>
      <c r="G322" s="39" t="s">
        <v>4140</v>
      </c>
      <c r="H322" s="40">
        <v>42772</v>
      </c>
      <c r="I322" s="40">
        <v>43136</v>
      </c>
      <c r="J322" s="41">
        <v>100</v>
      </c>
    </row>
    <row r="323" spans="1:10" ht="63.75" thickBot="1" x14ac:dyDescent="0.3">
      <c r="A323" s="42" t="s">
        <v>3654</v>
      </c>
      <c r="B323" s="42" t="s">
        <v>3655</v>
      </c>
      <c r="C323" s="42" t="s">
        <v>3653</v>
      </c>
      <c r="D323" s="42" t="s">
        <v>17</v>
      </c>
      <c r="E323" s="42" t="s">
        <v>2868</v>
      </c>
      <c r="F323" s="42" t="s">
        <v>18</v>
      </c>
      <c r="G323" s="42" t="s">
        <v>4140</v>
      </c>
      <c r="H323" s="43">
        <v>42772</v>
      </c>
      <c r="I323" s="43">
        <v>43136</v>
      </c>
      <c r="J323" s="44">
        <v>100</v>
      </c>
    </row>
    <row r="324" spans="1:10" ht="63.75" thickBot="1" x14ac:dyDescent="0.3">
      <c r="A324" s="39" t="s">
        <v>3656</v>
      </c>
      <c r="B324" s="39" t="s">
        <v>3657</v>
      </c>
      <c r="C324" s="39" t="s">
        <v>3653</v>
      </c>
      <c r="D324" s="39" t="s">
        <v>17</v>
      </c>
      <c r="E324" s="39" t="s">
        <v>2868</v>
      </c>
      <c r="F324" s="39" t="s">
        <v>15</v>
      </c>
      <c r="G324" s="39" t="s">
        <v>4139</v>
      </c>
      <c r="H324" s="40">
        <v>42772</v>
      </c>
      <c r="I324" s="40">
        <v>43136</v>
      </c>
      <c r="J324" s="41">
        <v>100</v>
      </c>
    </row>
    <row r="325" spans="1:10" ht="53.25" thickBot="1" x14ac:dyDescent="0.3">
      <c r="A325" s="42" t="s">
        <v>3658</v>
      </c>
      <c r="B325" s="42" t="s">
        <v>3599</v>
      </c>
      <c r="C325" s="42" t="s">
        <v>3659</v>
      </c>
      <c r="D325" s="42" t="s">
        <v>17</v>
      </c>
      <c r="E325" s="42" t="s">
        <v>2868</v>
      </c>
      <c r="F325" s="42" t="s">
        <v>15</v>
      </c>
      <c r="G325" s="42" t="s">
        <v>4139</v>
      </c>
      <c r="H325" s="43">
        <v>42772</v>
      </c>
      <c r="I325" s="43">
        <v>43100</v>
      </c>
      <c r="J325" s="44">
        <v>100</v>
      </c>
    </row>
    <row r="326" spans="1:10" ht="53.25" thickBot="1" x14ac:dyDescent="0.3">
      <c r="A326" s="39" t="s">
        <v>3660</v>
      </c>
      <c r="B326" s="39" t="s">
        <v>3602</v>
      </c>
      <c r="C326" s="39" t="s">
        <v>3659</v>
      </c>
      <c r="D326" s="39" t="s">
        <v>17</v>
      </c>
      <c r="E326" s="39" t="s">
        <v>2868</v>
      </c>
      <c r="F326" s="39" t="s">
        <v>42</v>
      </c>
      <c r="G326" s="39" t="s">
        <v>4150</v>
      </c>
      <c r="H326" s="40">
        <v>42772</v>
      </c>
      <c r="I326" s="40">
        <v>43100</v>
      </c>
      <c r="J326" s="41">
        <v>100</v>
      </c>
    </row>
    <row r="327" spans="1:10" ht="63.75" thickBot="1" x14ac:dyDescent="0.3">
      <c r="A327" s="42" t="s">
        <v>3661</v>
      </c>
      <c r="B327" s="42" t="s">
        <v>3662</v>
      </c>
      <c r="C327" s="42" t="s">
        <v>3663</v>
      </c>
      <c r="D327" s="42" t="s">
        <v>17</v>
      </c>
      <c r="E327" s="42" t="s">
        <v>2868</v>
      </c>
      <c r="F327" s="42" t="s">
        <v>15</v>
      </c>
      <c r="G327" s="42" t="s">
        <v>4139</v>
      </c>
      <c r="H327" s="43">
        <v>42772</v>
      </c>
      <c r="I327" s="43">
        <v>43100</v>
      </c>
      <c r="J327" s="44">
        <v>100</v>
      </c>
    </row>
    <row r="328" spans="1:10" ht="42.75" thickBot="1" x14ac:dyDescent="0.3">
      <c r="A328" s="39" t="s">
        <v>3664</v>
      </c>
      <c r="B328" s="39" t="s">
        <v>3665</v>
      </c>
      <c r="C328" s="39" t="s">
        <v>3666</v>
      </c>
      <c r="D328" s="39" t="s">
        <v>17</v>
      </c>
      <c r="E328" s="39" t="s">
        <v>2868</v>
      </c>
      <c r="F328" s="39" t="s">
        <v>27</v>
      </c>
      <c r="G328" s="39" t="s">
        <v>4144</v>
      </c>
      <c r="H328" s="40">
        <v>42772</v>
      </c>
      <c r="I328" s="40">
        <v>43100</v>
      </c>
      <c r="J328" s="41">
        <v>100</v>
      </c>
    </row>
    <row r="329" spans="1:10" ht="42.75" thickBot="1" x14ac:dyDescent="0.3">
      <c r="A329" s="42" t="s">
        <v>3667</v>
      </c>
      <c r="B329" s="42" t="s">
        <v>3647</v>
      </c>
      <c r="C329" s="42" t="s">
        <v>3668</v>
      </c>
      <c r="D329" s="42" t="s">
        <v>17</v>
      </c>
      <c r="E329" s="42" t="s">
        <v>2868</v>
      </c>
      <c r="F329" s="42" t="s">
        <v>22</v>
      </c>
      <c r="G329" s="42" t="s">
        <v>4142</v>
      </c>
      <c r="H329" s="43">
        <v>42772</v>
      </c>
      <c r="I329" s="43">
        <v>43100</v>
      </c>
      <c r="J329" s="44">
        <v>100</v>
      </c>
    </row>
    <row r="330" spans="1:10" ht="42.75" thickBot="1" x14ac:dyDescent="0.3">
      <c r="A330" s="39" t="s">
        <v>3669</v>
      </c>
      <c r="B330" s="39" t="s">
        <v>3650</v>
      </c>
      <c r="C330" s="39" t="s">
        <v>3668</v>
      </c>
      <c r="D330" s="39" t="s">
        <v>17</v>
      </c>
      <c r="E330" s="39" t="s">
        <v>2868</v>
      </c>
      <c r="F330" s="39" t="s">
        <v>27</v>
      </c>
      <c r="G330" s="39" t="s">
        <v>4144</v>
      </c>
      <c r="H330" s="40">
        <v>42772</v>
      </c>
      <c r="I330" s="40">
        <v>43100</v>
      </c>
      <c r="J330" s="41">
        <v>100</v>
      </c>
    </row>
    <row r="331" spans="1:10" ht="53.25" thickBot="1" x14ac:dyDescent="0.3">
      <c r="A331" s="42" t="s">
        <v>3670</v>
      </c>
      <c r="B331" s="42" t="s">
        <v>3671</v>
      </c>
      <c r="C331" s="42" t="s">
        <v>3672</v>
      </c>
      <c r="D331" s="42" t="s">
        <v>17</v>
      </c>
      <c r="E331" s="42" t="s">
        <v>2868</v>
      </c>
      <c r="F331" s="42" t="s">
        <v>15</v>
      </c>
      <c r="G331" s="42" t="s">
        <v>4139</v>
      </c>
      <c r="H331" s="43">
        <v>42772</v>
      </c>
      <c r="I331" s="43">
        <v>42855</v>
      </c>
      <c r="J331" s="44">
        <v>100</v>
      </c>
    </row>
    <row r="332" spans="1:10" ht="42.75" thickBot="1" x14ac:dyDescent="0.3">
      <c r="A332" s="39" t="s">
        <v>3673</v>
      </c>
      <c r="B332" s="39" t="s">
        <v>3647</v>
      </c>
      <c r="C332" s="39" t="s">
        <v>3672</v>
      </c>
      <c r="D332" s="39" t="s">
        <v>17</v>
      </c>
      <c r="E332" s="39" t="s">
        <v>2868</v>
      </c>
      <c r="F332" s="39" t="s">
        <v>22</v>
      </c>
      <c r="G332" s="39" t="s">
        <v>4142</v>
      </c>
      <c r="H332" s="40">
        <v>42767</v>
      </c>
      <c r="I332" s="40">
        <v>43100</v>
      </c>
      <c r="J332" s="41">
        <v>100</v>
      </c>
    </row>
    <row r="333" spans="1:10" ht="42.75" thickBot="1" x14ac:dyDescent="0.3">
      <c r="A333" s="42" t="s">
        <v>3674</v>
      </c>
      <c r="B333" s="42" t="s">
        <v>3650</v>
      </c>
      <c r="C333" s="42" t="s">
        <v>3672</v>
      </c>
      <c r="D333" s="42" t="s">
        <v>17</v>
      </c>
      <c r="E333" s="42" t="s">
        <v>2868</v>
      </c>
      <c r="F333" s="42" t="s">
        <v>27</v>
      </c>
      <c r="G333" s="42" t="s">
        <v>4144</v>
      </c>
      <c r="H333" s="43">
        <v>42767</v>
      </c>
      <c r="I333" s="43">
        <v>43100</v>
      </c>
      <c r="J333" s="44">
        <v>100</v>
      </c>
    </row>
    <row r="334" spans="1:10" ht="53.25" thickBot="1" x14ac:dyDescent="0.3">
      <c r="A334" s="39" t="s">
        <v>3675</v>
      </c>
      <c r="B334" s="39" t="s">
        <v>3599</v>
      </c>
      <c r="C334" s="39" t="s">
        <v>3676</v>
      </c>
      <c r="D334" s="39" t="s">
        <v>17</v>
      </c>
      <c r="E334" s="39" t="s">
        <v>2868</v>
      </c>
      <c r="F334" s="39" t="s">
        <v>15</v>
      </c>
      <c r="G334" s="39" t="s">
        <v>4139</v>
      </c>
      <c r="H334" s="40">
        <v>42772</v>
      </c>
      <c r="I334" s="40">
        <v>43100</v>
      </c>
      <c r="J334" s="41">
        <v>100</v>
      </c>
    </row>
    <row r="335" spans="1:10" ht="53.25" thickBot="1" x14ac:dyDescent="0.3">
      <c r="A335" s="42" t="s">
        <v>3677</v>
      </c>
      <c r="B335" s="42" t="s">
        <v>3602</v>
      </c>
      <c r="C335" s="42" t="s">
        <v>3676</v>
      </c>
      <c r="D335" s="42" t="s">
        <v>17</v>
      </c>
      <c r="E335" s="42" t="s">
        <v>2868</v>
      </c>
      <c r="F335" s="42" t="s">
        <v>42</v>
      </c>
      <c r="G335" s="42" t="s">
        <v>4150</v>
      </c>
      <c r="H335" s="43">
        <v>42772</v>
      </c>
      <c r="I335" s="43">
        <v>43100</v>
      </c>
      <c r="J335" s="44">
        <v>100</v>
      </c>
    </row>
    <row r="336" spans="1:10" ht="84.75" thickBot="1" x14ac:dyDescent="0.3">
      <c r="A336" s="39" t="s">
        <v>3678</v>
      </c>
      <c r="B336" s="39" t="s">
        <v>3652</v>
      </c>
      <c r="C336" s="39" t="s">
        <v>3679</v>
      </c>
      <c r="D336" s="39" t="s">
        <v>17</v>
      </c>
      <c r="E336" s="39" t="s">
        <v>2868</v>
      </c>
      <c r="F336" s="39" t="s">
        <v>18</v>
      </c>
      <c r="G336" s="39" t="s">
        <v>4140</v>
      </c>
      <c r="H336" s="40">
        <v>42772</v>
      </c>
      <c r="I336" s="40">
        <v>43100</v>
      </c>
      <c r="J336" s="41">
        <v>100</v>
      </c>
    </row>
    <row r="337" spans="1:10" ht="63.75" thickBot="1" x14ac:dyDescent="0.3">
      <c r="A337" s="42" t="s">
        <v>3680</v>
      </c>
      <c r="B337" s="42" t="s">
        <v>3655</v>
      </c>
      <c r="C337" s="42" t="s">
        <v>3679</v>
      </c>
      <c r="D337" s="42" t="s">
        <v>17</v>
      </c>
      <c r="E337" s="42" t="s">
        <v>2868</v>
      </c>
      <c r="F337" s="42" t="s">
        <v>18</v>
      </c>
      <c r="G337" s="42" t="s">
        <v>4140</v>
      </c>
      <c r="H337" s="43">
        <v>42772</v>
      </c>
      <c r="I337" s="43">
        <v>43131</v>
      </c>
      <c r="J337" s="44">
        <v>100</v>
      </c>
    </row>
    <row r="338" spans="1:10" ht="63.75" thickBot="1" x14ac:dyDescent="0.3">
      <c r="A338" s="39" t="s">
        <v>3681</v>
      </c>
      <c r="B338" s="39" t="s">
        <v>3682</v>
      </c>
      <c r="C338" s="39" t="s">
        <v>3679</v>
      </c>
      <c r="D338" s="39" t="s">
        <v>17</v>
      </c>
      <c r="E338" s="39" t="s">
        <v>2868</v>
      </c>
      <c r="F338" s="39" t="s">
        <v>15</v>
      </c>
      <c r="G338" s="39" t="s">
        <v>4139</v>
      </c>
      <c r="H338" s="40">
        <v>42772</v>
      </c>
      <c r="I338" s="40">
        <v>43136</v>
      </c>
      <c r="J338" s="41">
        <v>100</v>
      </c>
    </row>
    <row r="339" spans="1:10" ht="63.75" thickBot="1" x14ac:dyDescent="0.3">
      <c r="A339" s="42" t="s">
        <v>3683</v>
      </c>
      <c r="B339" s="42" t="s">
        <v>3684</v>
      </c>
      <c r="C339" s="42" t="s">
        <v>3685</v>
      </c>
      <c r="D339" s="42" t="s">
        <v>17</v>
      </c>
      <c r="E339" s="42" t="s">
        <v>2868</v>
      </c>
      <c r="F339" s="42" t="s">
        <v>33</v>
      </c>
      <c r="G339" s="42" t="s">
        <v>4147</v>
      </c>
      <c r="H339" s="43">
        <v>42767</v>
      </c>
      <c r="I339" s="43">
        <v>42824</v>
      </c>
      <c r="J339" s="44">
        <v>100</v>
      </c>
    </row>
    <row r="340" spans="1:10" ht="95.25" thickBot="1" x14ac:dyDescent="0.3">
      <c r="A340" s="39" t="s">
        <v>3686</v>
      </c>
      <c r="B340" s="39" t="s">
        <v>3687</v>
      </c>
      <c r="C340" s="39" t="s">
        <v>3688</v>
      </c>
      <c r="D340" s="39" t="s">
        <v>17</v>
      </c>
      <c r="E340" s="39" t="s">
        <v>2868</v>
      </c>
      <c r="F340" s="39" t="s">
        <v>22</v>
      </c>
      <c r="G340" s="39" t="s">
        <v>4142</v>
      </c>
      <c r="H340" s="40">
        <v>42736</v>
      </c>
      <c r="I340" s="40">
        <v>43100</v>
      </c>
      <c r="J340" s="41">
        <v>100</v>
      </c>
    </row>
    <row r="341" spans="1:10" ht="95.25" thickBot="1" x14ac:dyDescent="0.3">
      <c r="A341" s="42" t="s">
        <v>3689</v>
      </c>
      <c r="B341" s="42" t="s">
        <v>3687</v>
      </c>
      <c r="C341" s="42" t="s">
        <v>3690</v>
      </c>
      <c r="D341" s="42" t="s">
        <v>17</v>
      </c>
      <c r="E341" s="42" t="s">
        <v>2868</v>
      </c>
      <c r="F341" s="42" t="s">
        <v>22</v>
      </c>
      <c r="G341" s="42" t="s">
        <v>4142</v>
      </c>
      <c r="H341" s="43">
        <v>42736</v>
      </c>
      <c r="I341" s="43">
        <v>43100</v>
      </c>
      <c r="J341" s="44">
        <v>100</v>
      </c>
    </row>
    <row r="342" spans="1:10" ht="95.25" thickBot="1" x14ac:dyDescent="0.3">
      <c r="A342" s="39" t="s">
        <v>3691</v>
      </c>
      <c r="B342" s="39" t="s">
        <v>3687</v>
      </c>
      <c r="C342" s="39" t="s">
        <v>3692</v>
      </c>
      <c r="D342" s="39" t="s">
        <v>17</v>
      </c>
      <c r="E342" s="39" t="s">
        <v>2868</v>
      </c>
      <c r="F342" s="39" t="s">
        <v>22</v>
      </c>
      <c r="G342" s="39" t="s">
        <v>4142</v>
      </c>
      <c r="H342" s="40">
        <v>42736</v>
      </c>
      <c r="I342" s="40">
        <v>43100</v>
      </c>
      <c r="J342" s="41">
        <v>100</v>
      </c>
    </row>
    <row r="343" spans="1:10" ht="95.25" thickBot="1" x14ac:dyDescent="0.3">
      <c r="A343" s="42" t="s">
        <v>3693</v>
      </c>
      <c r="B343" s="42" t="s">
        <v>3687</v>
      </c>
      <c r="C343" s="42" t="s">
        <v>3694</v>
      </c>
      <c r="D343" s="42" t="s">
        <v>17</v>
      </c>
      <c r="E343" s="42" t="s">
        <v>2868</v>
      </c>
      <c r="F343" s="42" t="s">
        <v>22</v>
      </c>
      <c r="G343" s="42" t="s">
        <v>4142</v>
      </c>
      <c r="H343" s="43">
        <v>42736</v>
      </c>
      <c r="I343" s="43">
        <v>43100</v>
      </c>
      <c r="J343" s="44">
        <v>100</v>
      </c>
    </row>
    <row r="344" spans="1:10" ht="63.75" thickBot="1" x14ac:dyDescent="0.3">
      <c r="A344" s="39" t="s">
        <v>3695</v>
      </c>
      <c r="B344" s="39" t="s">
        <v>3696</v>
      </c>
      <c r="C344" s="39" t="s">
        <v>3697</v>
      </c>
      <c r="D344" s="39" t="s">
        <v>17</v>
      </c>
      <c r="E344" s="39" t="s">
        <v>2868</v>
      </c>
      <c r="F344" s="39" t="s">
        <v>38</v>
      </c>
      <c r="G344" s="39" t="s">
        <v>4149</v>
      </c>
      <c r="H344" s="40">
        <v>42767</v>
      </c>
      <c r="I344" s="40">
        <v>42917</v>
      </c>
      <c r="J344" s="41">
        <v>100</v>
      </c>
    </row>
    <row r="345" spans="1:10" ht="63.75" thickBot="1" x14ac:dyDescent="0.3">
      <c r="A345" s="42" t="s">
        <v>3698</v>
      </c>
      <c r="B345" s="42" t="s">
        <v>3699</v>
      </c>
      <c r="C345" s="42" t="s">
        <v>3697</v>
      </c>
      <c r="D345" s="42" t="s">
        <v>17</v>
      </c>
      <c r="E345" s="42" t="s">
        <v>2868</v>
      </c>
      <c r="F345" s="42" t="s">
        <v>38</v>
      </c>
      <c r="G345" s="42" t="s">
        <v>4149</v>
      </c>
      <c r="H345" s="43">
        <v>42767</v>
      </c>
      <c r="I345" s="43">
        <v>42917</v>
      </c>
      <c r="J345" s="44">
        <v>100</v>
      </c>
    </row>
    <row r="346" spans="1:10" ht="53.25" thickBot="1" x14ac:dyDescent="0.3">
      <c r="A346" s="39" t="s">
        <v>3700</v>
      </c>
      <c r="B346" s="39" t="s">
        <v>3701</v>
      </c>
      <c r="C346" s="39" t="s">
        <v>3346</v>
      </c>
      <c r="D346" s="39" t="s">
        <v>17</v>
      </c>
      <c r="E346" s="39" t="s">
        <v>2868</v>
      </c>
      <c r="F346" s="39" t="s">
        <v>52</v>
      </c>
      <c r="G346" s="39" t="s">
        <v>4155</v>
      </c>
      <c r="H346" s="40">
        <v>42552</v>
      </c>
      <c r="I346" s="40">
        <v>42998</v>
      </c>
      <c r="J346" s="41">
        <v>100</v>
      </c>
    </row>
    <row r="347" spans="1:10" ht="53.25" thickBot="1" x14ac:dyDescent="0.3">
      <c r="A347" s="42" t="s">
        <v>3702</v>
      </c>
      <c r="B347" s="42" t="s">
        <v>3703</v>
      </c>
      <c r="C347" s="42" t="s">
        <v>3527</v>
      </c>
      <c r="D347" s="42" t="s">
        <v>17</v>
      </c>
      <c r="E347" s="42" t="s">
        <v>2868</v>
      </c>
      <c r="F347" s="42" t="s">
        <v>52</v>
      </c>
      <c r="G347" s="42" t="s">
        <v>4155</v>
      </c>
      <c r="H347" s="43">
        <v>42641</v>
      </c>
      <c r="I347" s="43">
        <v>42993</v>
      </c>
      <c r="J347" s="44">
        <v>100</v>
      </c>
    </row>
    <row r="348" spans="1:10" ht="116.25" thickBot="1" x14ac:dyDescent="0.3">
      <c r="A348" s="39" t="s">
        <v>3704</v>
      </c>
      <c r="B348" s="39" t="s">
        <v>3705</v>
      </c>
      <c r="C348" s="39" t="s">
        <v>3579</v>
      </c>
      <c r="D348" s="39" t="s">
        <v>17</v>
      </c>
      <c r="E348" s="39" t="s">
        <v>2868</v>
      </c>
      <c r="F348" s="39" t="s">
        <v>27</v>
      </c>
      <c r="G348" s="39" t="s">
        <v>4144</v>
      </c>
      <c r="H348" s="40">
        <v>42641</v>
      </c>
      <c r="I348" s="40">
        <v>42993</v>
      </c>
      <c r="J348" s="41">
        <v>100</v>
      </c>
    </row>
    <row r="349" spans="1:10" ht="53.25" thickBot="1" x14ac:dyDescent="0.3">
      <c r="A349" s="42" t="s">
        <v>3706</v>
      </c>
      <c r="B349" s="42" t="s">
        <v>3707</v>
      </c>
      <c r="C349" s="42" t="s">
        <v>3327</v>
      </c>
      <c r="D349" s="42" t="s">
        <v>11</v>
      </c>
      <c r="E349" s="42" t="s">
        <v>2868</v>
      </c>
      <c r="F349" s="42" t="s">
        <v>18</v>
      </c>
      <c r="G349" s="42" t="s">
        <v>4140</v>
      </c>
      <c r="H349" s="43">
        <v>42916</v>
      </c>
      <c r="I349" s="43">
        <v>42947</v>
      </c>
      <c r="J349" s="44">
        <v>100</v>
      </c>
    </row>
    <row r="350" spans="1:10" ht="53.25" thickBot="1" x14ac:dyDescent="0.3">
      <c r="A350" s="39" t="s">
        <v>3708</v>
      </c>
      <c r="B350" s="39" t="s">
        <v>3709</v>
      </c>
      <c r="C350" s="39" t="s">
        <v>3321</v>
      </c>
      <c r="D350" s="39" t="s">
        <v>17</v>
      </c>
      <c r="E350" s="39" t="s">
        <v>2868</v>
      </c>
      <c r="F350" s="39" t="s">
        <v>13</v>
      </c>
      <c r="G350" s="39" t="s">
        <v>4138</v>
      </c>
      <c r="H350" s="40">
        <v>42552</v>
      </c>
      <c r="I350" s="40">
        <v>42947</v>
      </c>
      <c r="J350" s="41">
        <v>100</v>
      </c>
    </row>
    <row r="351" spans="1:10" ht="137.25" thickBot="1" x14ac:dyDescent="0.3">
      <c r="A351" s="42" t="s">
        <v>3710</v>
      </c>
      <c r="B351" s="42" t="s">
        <v>3711</v>
      </c>
      <c r="C351" s="42" t="s">
        <v>3321</v>
      </c>
      <c r="D351" s="42" t="s">
        <v>17</v>
      </c>
      <c r="E351" s="42" t="s">
        <v>2868</v>
      </c>
      <c r="F351" s="42" t="s">
        <v>13</v>
      </c>
      <c r="G351" s="42" t="s">
        <v>4138</v>
      </c>
      <c r="H351" s="43">
        <v>42552</v>
      </c>
      <c r="I351" s="43">
        <v>42916</v>
      </c>
      <c r="J351" s="44">
        <v>100</v>
      </c>
    </row>
    <row r="352" spans="1:10" ht="53.25" thickBot="1" x14ac:dyDescent="0.3">
      <c r="A352" s="39" t="s">
        <v>3712</v>
      </c>
      <c r="B352" s="39" t="s">
        <v>3713</v>
      </c>
      <c r="C352" s="39" t="s">
        <v>3552</v>
      </c>
      <c r="D352" s="39" t="s">
        <v>17</v>
      </c>
      <c r="E352" s="39" t="s">
        <v>2868</v>
      </c>
      <c r="F352" s="39" t="s">
        <v>52</v>
      </c>
      <c r="G352" s="39" t="s">
        <v>4155</v>
      </c>
      <c r="H352" s="40">
        <v>42641</v>
      </c>
      <c r="I352" s="40">
        <v>42993</v>
      </c>
      <c r="J352" s="41">
        <v>100</v>
      </c>
    </row>
    <row r="353" spans="1:10" ht="63.75" thickBot="1" x14ac:dyDescent="0.3">
      <c r="A353" s="42" t="s">
        <v>3714</v>
      </c>
      <c r="B353" s="42" t="s">
        <v>3715</v>
      </c>
      <c r="C353" s="42" t="s">
        <v>3716</v>
      </c>
      <c r="D353" s="42" t="s">
        <v>17</v>
      </c>
      <c r="E353" s="42" t="s">
        <v>2868</v>
      </c>
      <c r="F353" s="42" t="s">
        <v>28</v>
      </c>
      <c r="G353" s="42" t="s">
        <v>4145</v>
      </c>
      <c r="H353" s="43">
        <v>42948</v>
      </c>
      <c r="I353" s="43">
        <v>43100</v>
      </c>
      <c r="J353" s="44">
        <v>100</v>
      </c>
    </row>
    <row r="354" spans="1:10" ht="42.75" thickBot="1" x14ac:dyDescent="0.3">
      <c r="A354" s="39" t="s">
        <v>3717</v>
      </c>
      <c r="B354" s="39" t="s">
        <v>3718</v>
      </c>
      <c r="C354" s="39" t="s">
        <v>3716</v>
      </c>
      <c r="D354" s="39" t="s">
        <v>17</v>
      </c>
      <c r="E354" s="39" t="s">
        <v>2868</v>
      </c>
      <c r="F354" s="39" t="s">
        <v>42</v>
      </c>
      <c r="G354" s="39" t="s">
        <v>4150</v>
      </c>
      <c r="H354" s="40">
        <v>42948</v>
      </c>
      <c r="I354" s="40">
        <v>43100</v>
      </c>
      <c r="J354" s="41">
        <v>100</v>
      </c>
    </row>
    <row r="355" spans="1:10" ht="42.75" thickBot="1" x14ac:dyDescent="0.3">
      <c r="A355" s="42" t="s">
        <v>3719</v>
      </c>
      <c r="B355" s="42" t="s">
        <v>3720</v>
      </c>
      <c r="C355" s="42" t="s">
        <v>3721</v>
      </c>
      <c r="D355" s="42" t="s">
        <v>59</v>
      </c>
      <c r="E355" s="42" t="s">
        <v>2868</v>
      </c>
      <c r="F355" s="42" t="s">
        <v>27</v>
      </c>
      <c r="G355" s="42" t="s">
        <v>4144</v>
      </c>
      <c r="H355" s="43">
        <v>42948</v>
      </c>
      <c r="I355" s="43">
        <v>43281</v>
      </c>
      <c r="J355" s="44">
        <v>100</v>
      </c>
    </row>
    <row r="356" spans="1:10" ht="63.75" thickBot="1" x14ac:dyDescent="0.3">
      <c r="A356" s="39" t="s">
        <v>3722</v>
      </c>
      <c r="B356" s="39" t="s">
        <v>3723</v>
      </c>
      <c r="C356" s="39" t="s">
        <v>3721</v>
      </c>
      <c r="D356" s="39" t="s">
        <v>17</v>
      </c>
      <c r="E356" s="39" t="s">
        <v>2868</v>
      </c>
      <c r="F356" s="39" t="s">
        <v>22</v>
      </c>
      <c r="G356" s="39" t="s">
        <v>4142</v>
      </c>
      <c r="H356" s="40">
        <v>42941</v>
      </c>
      <c r="I356" s="40">
        <v>43100</v>
      </c>
      <c r="J356" s="41">
        <v>100</v>
      </c>
    </row>
    <row r="357" spans="1:10" ht="53.25" thickBot="1" x14ac:dyDescent="0.3">
      <c r="A357" s="42" t="s">
        <v>3724</v>
      </c>
      <c r="B357" s="42" t="s">
        <v>3725</v>
      </c>
      <c r="C357" s="42" t="s">
        <v>3721</v>
      </c>
      <c r="D357" s="42" t="s">
        <v>17</v>
      </c>
      <c r="E357" s="42" t="s">
        <v>2868</v>
      </c>
      <c r="F357" s="42" t="s">
        <v>15</v>
      </c>
      <c r="G357" s="42" t="s">
        <v>4139</v>
      </c>
      <c r="H357" s="43">
        <v>42948</v>
      </c>
      <c r="I357" s="43">
        <v>43100</v>
      </c>
      <c r="J357" s="44">
        <v>100</v>
      </c>
    </row>
    <row r="358" spans="1:10" ht="63.75" thickBot="1" x14ac:dyDescent="0.3">
      <c r="A358" s="39" t="s">
        <v>3726</v>
      </c>
      <c r="B358" s="39" t="s">
        <v>3727</v>
      </c>
      <c r="C358" s="39" t="s">
        <v>3721</v>
      </c>
      <c r="D358" s="39" t="s">
        <v>17</v>
      </c>
      <c r="E358" s="39" t="s">
        <v>2868</v>
      </c>
      <c r="F358" s="39" t="s">
        <v>28</v>
      </c>
      <c r="G358" s="39" t="s">
        <v>4145</v>
      </c>
      <c r="H358" s="40">
        <v>42948</v>
      </c>
      <c r="I358" s="40">
        <v>43100</v>
      </c>
      <c r="J358" s="41">
        <v>100</v>
      </c>
    </row>
    <row r="359" spans="1:10" ht="158.25" thickBot="1" x14ac:dyDescent="0.3">
      <c r="A359" s="42" t="s">
        <v>3728</v>
      </c>
      <c r="B359" s="42" t="s">
        <v>3729</v>
      </c>
      <c r="C359" s="42" t="s">
        <v>3730</v>
      </c>
      <c r="D359" s="42" t="s">
        <v>11</v>
      </c>
      <c r="E359" s="42" t="s">
        <v>2868</v>
      </c>
      <c r="F359" s="42" t="s">
        <v>27</v>
      </c>
      <c r="G359" s="42" t="s">
        <v>4144</v>
      </c>
      <c r="H359" s="43">
        <v>42948</v>
      </c>
      <c r="I359" s="43">
        <v>43084</v>
      </c>
      <c r="J359" s="44">
        <v>100</v>
      </c>
    </row>
    <row r="360" spans="1:10" ht="84.75" thickBot="1" x14ac:dyDescent="0.3">
      <c r="A360" s="39" t="s">
        <v>3731</v>
      </c>
      <c r="B360" s="39" t="s">
        <v>3732</v>
      </c>
      <c r="C360" s="39" t="s">
        <v>3733</v>
      </c>
      <c r="D360" s="39" t="s">
        <v>17</v>
      </c>
      <c r="E360" s="39" t="s">
        <v>2868</v>
      </c>
      <c r="F360" s="39" t="s">
        <v>22</v>
      </c>
      <c r="G360" s="39" t="s">
        <v>4142</v>
      </c>
      <c r="H360" s="40">
        <v>42941</v>
      </c>
      <c r="I360" s="40">
        <v>43100</v>
      </c>
      <c r="J360" s="41">
        <v>100</v>
      </c>
    </row>
    <row r="361" spans="1:10" ht="95.25" thickBot="1" x14ac:dyDescent="0.3">
      <c r="A361" s="42" t="s">
        <v>3734</v>
      </c>
      <c r="B361" s="42" t="s">
        <v>3735</v>
      </c>
      <c r="C361" s="42" t="s">
        <v>3736</v>
      </c>
      <c r="D361" s="42" t="s">
        <v>17</v>
      </c>
      <c r="E361" s="42" t="s">
        <v>2868</v>
      </c>
      <c r="F361" s="42" t="s">
        <v>22</v>
      </c>
      <c r="G361" s="42" t="s">
        <v>4142</v>
      </c>
      <c r="H361" s="43">
        <v>42940</v>
      </c>
      <c r="I361" s="43">
        <v>43100</v>
      </c>
      <c r="J361" s="44">
        <v>100</v>
      </c>
    </row>
    <row r="362" spans="1:10" ht="53.25" thickBot="1" x14ac:dyDescent="0.3">
      <c r="A362" s="39" t="s">
        <v>3737</v>
      </c>
      <c r="B362" s="39" t="s">
        <v>3738</v>
      </c>
      <c r="C362" s="39" t="s">
        <v>3739</v>
      </c>
      <c r="D362" s="39" t="s">
        <v>17</v>
      </c>
      <c r="E362" s="39" t="s">
        <v>2868</v>
      </c>
      <c r="F362" s="39" t="s">
        <v>13</v>
      </c>
      <c r="G362" s="39" t="s">
        <v>4138</v>
      </c>
      <c r="H362" s="40">
        <v>42948</v>
      </c>
      <c r="I362" s="40">
        <v>43100</v>
      </c>
      <c r="J362" s="41">
        <v>100</v>
      </c>
    </row>
    <row r="363" spans="1:10" ht="53.25" thickBot="1" x14ac:dyDescent="0.3">
      <c r="A363" s="42" t="s">
        <v>3740</v>
      </c>
      <c r="B363" s="42" t="s">
        <v>3741</v>
      </c>
      <c r="C363" s="42" t="s">
        <v>3739</v>
      </c>
      <c r="D363" s="42" t="s">
        <v>59</v>
      </c>
      <c r="E363" s="42" t="s">
        <v>2868</v>
      </c>
      <c r="F363" s="42" t="s">
        <v>33</v>
      </c>
      <c r="G363" s="42" t="s">
        <v>4147</v>
      </c>
      <c r="H363" s="43">
        <v>42948</v>
      </c>
      <c r="I363" s="43">
        <v>43391</v>
      </c>
      <c r="J363" s="44">
        <v>100</v>
      </c>
    </row>
    <row r="364" spans="1:10" ht="53.25" thickBot="1" x14ac:dyDescent="0.3">
      <c r="A364" s="39" t="s">
        <v>3742</v>
      </c>
      <c r="B364" s="39" t="s">
        <v>3743</v>
      </c>
      <c r="C364" s="39" t="s">
        <v>3744</v>
      </c>
      <c r="D364" s="39" t="s">
        <v>59</v>
      </c>
      <c r="E364" s="39" t="s">
        <v>2868</v>
      </c>
      <c r="F364" s="39" t="s">
        <v>52</v>
      </c>
      <c r="G364" s="39" t="s">
        <v>4155</v>
      </c>
      <c r="H364" s="40">
        <v>42948</v>
      </c>
      <c r="I364" s="40">
        <v>43281</v>
      </c>
      <c r="J364" s="41">
        <v>100</v>
      </c>
    </row>
    <row r="365" spans="1:10" ht="63.75" thickBot="1" x14ac:dyDescent="0.3">
      <c r="A365" s="42" t="s">
        <v>3745</v>
      </c>
      <c r="B365" s="42" t="s">
        <v>3723</v>
      </c>
      <c r="C365" s="42" t="s">
        <v>3746</v>
      </c>
      <c r="D365" s="42" t="s">
        <v>17</v>
      </c>
      <c r="E365" s="42" t="s">
        <v>2868</v>
      </c>
      <c r="F365" s="42" t="s">
        <v>22</v>
      </c>
      <c r="G365" s="42" t="s">
        <v>4142</v>
      </c>
      <c r="H365" s="43">
        <v>42948</v>
      </c>
      <c r="I365" s="43">
        <v>43100</v>
      </c>
      <c r="J365" s="44">
        <v>100</v>
      </c>
    </row>
    <row r="366" spans="1:10" ht="53.25" thickBot="1" x14ac:dyDescent="0.3">
      <c r="A366" s="39" t="s">
        <v>3747</v>
      </c>
      <c r="B366" s="39" t="s">
        <v>3748</v>
      </c>
      <c r="C366" s="39" t="s">
        <v>3749</v>
      </c>
      <c r="D366" s="39" t="s">
        <v>59</v>
      </c>
      <c r="E366" s="39" t="s">
        <v>2868</v>
      </c>
      <c r="F366" s="39" t="s">
        <v>13</v>
      </c>
      <c r="G366" s="39" t="s">
        <v>4138</v>
      </c>
      <c r="H366" s="40">
        <v>42948</v>
      </c>
      <c r="I366" s="40">
        <v>43281</v>
      </c>
      <c r="J366" s="41">
        <v>100</v>
      </c>
    </row>
    <row r="367" spans="1:10" ht="63.75" thickBot="1" x14ac:dyDescent="0.3">
      <c r="A367" s="42" t="s">
        <v>3750</v>
      </c>
      <c r="B367" s="42" t="s">
        <v>3751</v>
      </c>
      <c r="C367" s="42" t="s">
        <v>3752</v>
      </c>
      <c r="D367" s="42" t="s">
        <v>17</v>
      </c>
      <c r="E367" s="42" t="s">
        <v>2868</v>
      </c>
      <c r="F367" s="42" t="s">
        <v>15</v>
      </c>
      <c r="G367" s="42" t="s">
        <v>4139</v>
      </c>
      <c r="H367" s="43">
        <v>42948</v>
      </c>
      <c r="I367" s="43">
        <v>43115</v>
      </c>
      <c r="J367" s="44">
        <v>100</v>
      </c>
    </row>
    <row r="368" spans="1:10" ht="53.25" thickBot="1" x14ac:dyDescent="0.3">
      <c r="A368" s="39" t="s">
        <v>3753</v>
      </c>
      <c r="B368" s="39" t="s">
        <v>3754</v>
      </c>
      <c r="C368" s="39" t="s">
        <v>3755</v>
      </c>
      <c r="D368" s="39" t="s">
        <v>17</v>
      </c>
      <c r="E368" s="39" t="s">
        <v>2868</v>
      </c>
      <c r="F368" s="39" t="s">
        <v>45</v>
      </c>
      <c r="G368" s="39" t="s">
        <v>4152</v>
      </c>
      <c r="H368" s="40">
        <v>42948</v>
      </c>
      <c r="I368" s="40">
        <v>43100</v>
      </c>
      <c r="J368" s="41">
        <v>100</v>
      </c>
    </row>
    <row r="369" spans="1:10" ht="53.25" thickBot="1" x14ac:dyDescent="0.3">
      <c r="A369" s="42" t="s">
        <v>3756</v>
      </c>
      <c r="B369" s="42" t="s">
        <v>3757</v>
      </c>
      <c r="C369" s="42" t="s">
        <v>3758</v>
      </c>
      <c r="D369" s="42" t="s">
        <v>17</v>
      </c>
      <c r="E369" s="42" t="s">
        <v>2868</v>
      </c>
      <c r="F369" s="42" t="s">
        <v>15</v>
      </c>
      <c r="G369" s="42" t="s">
        <v>4139</v>
      </c>
      <c r="H369" s="43">
        <v>42948</v>
      </c>
      <c r="I369" s="43">
        <v>43084</v>
      </c>
      <c r="J369" s="44">
        <v>100</v>
      </c>
    </row>
    <row r="370" spans="1:10" ht="53.25" thickBot="1" x14ac:dyDescent="0.3">
      <c r="A370" s="39" t="s">
        <v>3759</v>
      </c>
      <c r="B370" s="39" t="s">
        <v>3760</v>
      </c>
      <c r="C370" s="39" t="s">
        <v>3758</v>
      </c>
      <c r="D370" s="39" t="s">
        <v>17</v>
      </c>
      <c r="E370" s="39" t="s">
        <v>2868</v>
      </c>
      <c r="F370" s="39" t="s">
        <v>27</v>
      </c>
      <c r="G370" s="39" t="s">
        <v>4144</v>
      </c>
      <c r="H370" s="40">
        <v>42948</v>
      </c>
      <c r="I370" s="40">
        <v>43100</v>
      </c>
      <c r="J370" s="41">
        <v>100</v>
      </c>
    </row>
    <row r="371" spans="1:10" ht="53.25" thickBot="1" x14ac:dyDescent="0.3">
      <c r="A371" s="42" t="s">
        <v>3761</v>
      </c>
      <c r="B371" s="42" t="s">
        <v>3762</v>
      </c>
      <c r="C371" s="42" t="s">
        <v>3763</v>
      </c>
      <c r="D371" s="42" t="s">
        <v>59</v>
      </c>
      <c r="E371" s="42" t="s">
        <v>2868</v>
      </c>
      <c r="F371" s="42" t="s">
        <v>13</v>
      </c>
      <c r="G371" s="42" t="s">
        <v>4138</v>
      </c>
      <c r="H371" s="43">
        <v>42948</v>
      </c>
      <c r="I371" s="43">
        <v>43281</v>
      </c>
      <c r="J371" s="44">
        <v>100</v>
      </c>
    </row>
    <row r="372" spans="1:10" ht="63.75" thickBot="1" x14ac:dyDescent="0.3">
      <c r="A372" s="39" t="s">
        <v>3764</v>
      </c>
      <c r="B372" s="39" t="s">
        <v>3765</v>
      </c>
      <c r="C372" s="39" t="s">
        <v>3766</v>
      </c>
      <c r="D372" s="39" t="s">
        <v>17</v>
      </c>
      <c r="E372" s="39" t="s">
        <v>2868</v>
      </c>
      <c r="F372" s="39" t="s">
        <v>28</v>
      </c>
      <c r="G372" s="39" t="s">
        <v>4145</v>
      </c>
      <c r="H372" s="40">
        <v>42948</v>
      </c>
      <c r="I372" s="40">
        <v>43100</v>
      </c>
      <c r="J372" s="41">
        <v>100</v>
      </c>
    </row>
    <row r="373" spans="1:10" ht="74.25" thickBot="1" x14ac:dyDescent="0.3">
      <c r="A373" s="42" t="s">
        <v>3767</v>
      </c>
      <c r="B373" s="42" t="s">
        <v>3768</v>
      </c>
      <c r="C373" s="42" t="s">
        <v>3766</v>
      </c>
      <c r="D373" s="42" t="s">
        <v>17</v>
      </c>
      <c r="E373" s="42" t="s">
        <v>2868</v>
      </c>
      <c r="F373" s="42" t="s">
        <v>28</v>
      </c>
      <c r="G373" s="42" t="s">
        <v>4145</v>
      </c>
      <c r="H373" s="43">
        <v>42948</v>
      </c>
      <c r="I373" s="43">
        <v>43100</v>
      </c>
      <c r="J373" s="44">
        <v>100</v>
      </c>
    </row>
    <row r="374" spans="1:10" ht="53.25" thickBot="1" x14ac:dyDescent="0.3">
      <c r="A374" s="39" t="s">
        <v>3769</v>
      </c>
      <c r="B374" s="39" t="s">
        <v>3757</v>
      </c>
      <c r="C374" s="39" t="s">
        <v>3770</v>
      </c>
      <c r="D374" s="39" t="s">
        <v>17</v>
      </c>
      <c r="E374" s="39" t="s">
        <v>2868</v>
      </c>
      <c r="F374" s="39" t="s">
        <v>15</v>
      </c>
      <c r="G374" s="39" t="s">
        <v>4139</v>
      </c>
      <c r="H374" s="40">
        <v>42948</v>
      </c>
      <c r="I374" s="40">
        <v>43115</v>
      </c>
      <c r="J374" s="41">
        <v>100</v>
      </c>
    </row>
    <row r="375" spans="1:10" ht="53.25" thickBot="1" x14ac:dyDescent="0.3">
      <c r="A375" s="42" t="s">
        <v>3771</v>
      </c>
      <c r="B375" s="42" t="s">
        <v>3772</v>
      </c>
      <c r="C375" s="42" t="s">
        <v>3770</v>
      </c>
      <c r="D375" s="42" t="s">
        <v>17</v>
      </c>
      <c r="E375" s="42" t="s">
        <v>2868</v>
      </c>
      <c r="F375" s="42" t="s">
        <v>27</v>
      </c>
      <c r="G375" s="42" t="s">
        <v>4144</v>
      </c>
      <c r="H375" s="43">
        <v>42948</v>
      </c>
      <c r="I375" s="43">
        <v>43100</v>
      </c>
      <c r="J375" s="44">
        <v>100</v>
      </c>
    </row>
    <row r="376" spans="1:10" ht="53.25" thickBot="1" x14ac:dyDescent="0.3">
      <c r="A376" s="39" t="s">
        <v>3773</v>
      </c>
      <c r="B376" s="39" t="s">
        <v>3743</v>
      </c>
      <c r="C376" s="39" t="s">
        <v>3774</v>
      </c>
      <c r="D376" s="39" t="s">
        <v>59</v>
      </c>
      <c r="E376" s="39" t="s">
        <v>2868</v>
      </c>
      <c r="F376" s="39" t="s">
        <v>52</v>
      </c>
      <c r="G376" s="39" t="s">
        <v>4155</v>
      </c>
      <c r="H376" s="40">
        <v>42948</v>
      </c>
      <c r="I376" s="40">
        <v>43281</v>
      </c>
      <c r="J376" s="41">
        <v>100</v>
      </c>
    </row>
    <row r="377" spans="1:10" ht="53.25" thickBot="1" x14ac:dyDescent="0.3">
      <c r="A377" s="42" t="s">
        <v>3775</v>
      </c>
      <c r="B377" s="42" t="s">
        <v>3738</v>
      </c>
      <c r="C377" s="42" t="s">
        <v>3776</v>
      </c>
      <c r="D377" s="42" t="s">
        <v>17</v>
      </c>
      <c r="E377" s="42" t="s">
        <v>2868</v>
      </c>
      <c r="F377" s="42" t="s">
        <v>15</v>
      </c>
      <c r="G377" s="42" t="s">
        <v>4139</v>
      </c>
      <c r="H377" s="43">
        <v>42948</v>
      </c>
      <c r="I377" s="43">
        <v>43100</v>
      </c>
      <c r="J377" s="44">
        <v>100</v>
      </c>
    </row>
    <row r="378" spans="1:10" ht="53.25" thickBot="1" x14ac:dyDescent="0.3">
      <c r="A378" s="39" t="s">
        <v>3777</v>
      </c>
      <c r="B378" s="39" t="s">
        <v>3778</v>
      </c>
      <c r="C378" s="39" t="s">
        <v>3776</v>
      </c>
      <c r="D378" s="39" t="s">
        <v>123</v>
      </c>
      <c r="E378" s="39" t="s">
        <v>2868</v>
      </c>
      <c r="F378" s="39" t="s">
        <v>15</v>
      </c>
      <c r="G378" s="39" t="s">
        <v>4139</v>
      </c>
      <c r="H378" s="40">
        <v>42948</v>
      </c>
      <c r="I378" s="40">
        <v>43269</v>
      </c>
      <c r="J378" s="41">
        <v>0</v>
      </c>
    </row>
    <row r="379" spans="1:10" ht="168.75" thickBot="1" x14ac:dyDescent="0.3">
      <c r="A379" s="42" t="s">
        <v>3779</v>
      </c>
      <c r="B379" s="42" t="s">
        <v>3780</v>
      </c>
      <c r="C379" s="42" t="s">
        <v>3781</v>
      </c>
      <c r="D379" s="42" t="s">
        <v>17</v>
      </c>
      <c r="E379" s="42" t="s">
        <v>2868</v>
      </c>
      <c r="F379" s="42" t="s">
        <v>15</v>
      </c>
      <c r="G379" s="42" t="s">
        <v>4139</v>
      </c>
      <c r="H379" s="43">
        <v>42948</v>
      </c>
      <c r="I379" s="43">
        <v>43023</v>
      </c>
      <c r="J379" s="44">
        <v>100</v>
      </c>
    </row>
    <row r="380" spans="1:10" ht="63.75" thickBot="1" x14ac:dyDescent="0.3">
      <c r="A380" s="39" t="s">
        <v>3782</v>
      </c>
      <c r="B380" s="39" t="s">
        <v>3783</v>
      </c>
      <c r="C380" s="39" t="s">
        <v>3784</v>
      </c>
      <c r="D380" s="39" t="s">
        <v>59</v>
      </c>
      <c r="E380" s="39" t="s">
        <v>2868</v>
      </c>
      <c r="F380" s="39" t="s">
        <v>28</v>
      </c>
      <c r="G380" s="39" t="s">
        <v>4145</v>
      </c>
      <c r="H380" s="40">
        <v>42948</v>
      </c>
      <c r="I380" s="40">
        <v>43299</v>
      </c>
      <c r="J380" s="41">
        <v>100</v>
      </c>
    </row>
    <row r="381" spans="1:10" ht="53.25" thickBot="1" x14ac:dyDescent="0.3">
      <c r="A381" s="42" t="s">
        <v>3785</v>
      </c>
      <c r="B381" s="42" t="s">
        <v>3786</v>
      </c>
      <c r="C381" s="42" t="s">
        <v>3787</v>
      </c>
      <c r="D381" s="42" t="s">
        <v>59</v>
      </c>
      <c r="E381" s="42" t="s">
        <v>2868</v>
      </c>
      <c r="F381" s="42" t="s">
        <v>42</v>
      </c>
      <c r="G381" s="42" t="s">
        <v>4150</v>
      </c>
      <c r="H381" s="43">
        <v>43101</v>
      </c>
      <c r="I381" s="43">
        <v>43299</v>
      </c>
      <c r="J381" s="44">
        <v>100</v>
      </c>
    </row>
    <row r="382" spans="1:10" ht="42.75" thickBot="1" x14ac:dyDescent="0.3">
      <c r="A382" s="39" t="s">
        <v>3788</v>
      </c>
      <c r="B382" s="39" t="s">
        <v>3789</v>
      </c>
      <c r="C382" s="39" t="s">
        <v>3787</v>
      </c>
      <c r="D382" s="39" t="s">
        <v>11</v>
      </c>
      <c r="E382" s="39" t="s">
        <v>2868</v>
      </c>
      <c r="F382" s="39" t="s">
        <v>42</v>
      </c>
      <c r="G382" s="39" t="s">
        <v>4150</v>
      </c>
      <c r="H382" s="40">
        <v>42948</v>
      </c>
      <c r="I382" s="40">
        <v>43100</v>
      </c>
      <c r="J382" s="41">
        <v>100</v>
      </c>
    </row>
    <row r="383" spans="1:10" ht="42.75" thickBot="1" x14ac:dyDescent="0.3">
      <c r="A383" s="42" t="s">
        <v>3790</v>
      </c>
      <c r="B383" s="42" t="s">
        <v>3791</v>
      </c>
      <c r="C383" s="42" t="s">
        <v>3792</v>
      </c>
      <c r="D383" s="42" t="s">
        <v>59</v>
      </c>
      <c r="E383" s="42" t="s">
        <v>2868</v>
      </c>
      <c r="F383" s="42" t="s">
        <v>42</v>
      </c>
      <c r="G383" s="42" t="s">
        <v>4150</v>
      </c>
      <c r="H383" s="43">
        <v>42948</v>
      </c>
      <c r="I383" s="43">
        <v>43299</v>
      </c>
      <c r="J383" s="44">
        <v>100</v>
      </c>
    </row>
    <row r="384" spans="1:10" ht="158.25" thickBot="1" x14ac:dyDescent="0.3">
      <c r="A384" s="39" t="s">
        <v>3793</v>
      </c>
      <c r="B384" s="39" t="s">
        <v>3794</v>
      </c>
      <c r="C384" s="39" t="s">
        <v>3795</v>
      </c>
      <c r="D384" s="39" t="s">
        <v>59</v>
      </c>
      <c r="E384" s="39" t="s">
        <v>2868</v>
      </c>
      <c r="F384" s="39" t="s">
        <v>42</v>
      </c>
      <c r="G384" s="39" t="s">
        <v>4150</v>
      </c>
      <c r="H384" s="40">
        <v>43008</v>
      </c>
      <c r="I384" s="40">
        <v>43281</v>
      </c>
      <c r="J384" s="41">
        <v>100</v>
      </c>
    </row>
    <row r="385" spans="1:10" ht="105.75" thickBot="1" x14ac:dyDescent="0.3">
      <c r="A385" s="42" t="s">
        <v>3796</v>
      </c>
      <c r="B385" s="42" t="s">
        <v>3797</v>
      </c>
      <c r="C385" s="42" t="s">
        <v>3798</v>
      </c>
      <c r="D385" s="42" t="s">
        <v>59</v>
      </c>
      <c r="E385" s="42" t="s">
        <v>2868</v>
      </c>
      <c r="F385" s="42" t="s">
        <v>42</v>
      </c>
      <c r="G385" s="42" t="s">
        <v>4150</v>
      </c>
      <c r="H385" s="43">
        <v>43008</v>
      </c>
      <c r="I385" s="43">
        <v>43281</v>
      </c>
      <c r="J385" s="44">
        <v>100</v>
      </c>
    </row>
    <row r="386" spans="1:10" ht="63.75" thickBot="1" x14ac:dyDescent="0.3">
      <c r="A386" s="39" t="s">
        <v>3799</v>
      </c>
      <c r="B386" s="39" t="s">
        <v>3800</v>
      </c>
      <c r="C386" s="39" t="s">
        <v>3801</v>
      </c>
      <c r="D386" s="39" t="s">
        <v>17</v>
      </c>
      <c r="E386" s="39" t="s">
        <v>2868</v>
      </c>
      <c r="F386" s="39" t="s">
        <v>42</v>
      </c>
      <c r="G386" s="39" t="s">
        <v>4150</v>
      </c>
      <c r="H386" s="40">
        <v>43115</v>
      </c>
      <c r="I386" s="40">
        <v>43159</v>
      </c>
      <c r="J386" s="41">
        <v>100</v>
      </c>
    </row>
    <row r="387" spans="1:10" ht="42.75" thickBot="1" x14ac:dyDescent="0.3">
      <c r="A387" s="42" t="s">
        <v>3802</v>
      </c>
      <c r="B387" s="42" t="s">
        <v>3803</v>
      </c>
      <c r="C387" s="42" t="s">
        <v>3801</v>
      </c>
      <c r="D387" s="42" t="s">
        <v>17</v>
      </c>
      <c r="E387" s="42" t="s">
        <v>2868</v>
      </c>
      <c r="F387" s="42" t="s">
        <v>90</v>
      </c>
      <c r="G387" s="42" t="s">
        <v>4161</v>
      </c>
      <c r="H387" s="43">
        <v>43115</v>
      </c>
      <c r="I387" s="43">
        <v>43189</v>
      </c>
      <c r="J387" s="44">
        <v>100</v>
      </c>
    </row>
    <row r="388" spans="1:10" ht="53.25" thickBot="1" x14ac:dyDescent="0.3">
      <c r="A388" s="39" t="s">
        <v>3804</v>
      </c>
      <c r="B388" s="39" t="s">
        <v>3805</v>
      </c>
      <c r="C388" s="39" t="s">
        <v>3806</v>
      </c>
      <c r="D388" s="39" t="s">
        <v>17</v>
      </c>
      <c r="E388" s="39" t="s">
        <v>2868</v>
      </c>
      <c r="F388" s="39" t="s">
        <v>38</v>
      </c>
      <c r="G388" s="39" t="s">
        <v>4149</v>
      </c>
      <c r="H388" s="40">
        <v>42941</v>
      </c>
      <c r="I388" s="40">
        <v>43100</v>
      </c>
      <c r="J388" s="41">
        <v>100</v>
      </c>
    </row>
    <row r="389" spans="1:10" ht="53.25" thickBot="1" x14ac:dyDescent="0.3">
      <c r="A389" s="42" t="s">
        <v>3807</v>
      </c>
      <c r="B389" s="42" t="s">
        <v>3808</v>
      </c>
      <c r="C389" s="42" t="s">
        <v>3809</v>
      </c>
      <c r="D389" s="42" t="s">
        <v>17</v>
      </c>
      <c r="E389" s="42" t="s">
        <v>2868</v>
      </c>
      <c r="F389" s="42" t="s">
        <v>38</v>
      </c>
      <c r="G389" s="42" t="s">
        <v>4149</v>
      </c>
      <c r="H389" s="43">
        <v>42941</v>
      </c>
      <c r="I389" s="43">
        <v>43100</v>
      </c>
      <c r="J389" s="44">
        <v>100</v>
      </c>
    </row>
    <row r="390" spans="1:10" ht="53.25" thickBot="1" x14ac:dyDescent="0.3">
      <c r="A390" s="39" t="s">
        <v>3810</v>
      </c>
      <c r="B390" s="39" t="s">
        <v>3811</v>
      </c>
      <c r="C390" s="39" t="s">
        <v>3809</v>
      </c>
      <c r="D390" s="39" t="s">
        <v>17</v>
      </c>
      <c r="E390" s="39" t="s">
        <v>2868</v>
      </c>
      <c r="F390" s="39" t="s">
        <v>82</v>
      </c>
      <c r="G390" s="39" t="s">
        <v>4160</v>
      </c>
      <c r="H390" s="40">
        <v>42941</v>
      </c>
      <c r="I390" s="40">
        <v>43100</v>
      </c>
      <c r="J390" s="41">
        <v>100</v>
      </c>
    </row>
    <row r="391" spans="1:10" ht="63.75" thickBot="1" x14ac:dyDescent="0.3">
      <c r="A391" s="42" t="s">
        <v>3812</v>
      </c>
      <c r="B391" s="42" t="s">
        <v>3813</v>
      </c>
      <c r="C391" s="42" t="s">
        <v>3814</v>
      </c>
      <c r="D391" s="42" t="s">
        <v>59</v>
      </c>
      <c r="E391" s="42" t="s">
        <v>2868</v>
      </c>
      <c r="F391" s="42" t="s">
        <v>57</v>
      </c>
      <c r="G391" s="42" t="s">
        <v>4151</v>
      </c>
      <c r="H391" s="43">
        <v>42948</v>
      </c>
      <c r="I391" s="43">
        <v>43299</v>
      </c>
      <c r="J391" s="44">
        <v>100</v>
      </c>
    </row>
    <row r="392" spans="1:10" ht="53.25" thickBot="1" x14ac:dyDescent="0.3">
      <c r="A392" s="39" t="s">
        <v>3815</v>
      </c>
      <c r="B392" s="39" t="s">
        <v>3816</v>
      </c>
      <c r="C392" s="39" t="s">
        <v>3817</v>
      </c>
      <c r="D392" s="39" t="s">
        <v>17</v>
      </c>
      <c r="E392" s="39" t="s">
        <v>2868</v>
      </c>
      <c r="F392" s="39" t="s">
        <v>13</v>
      </c>
      <c r="G392" s="39" t="s">
        <v>4138</v>
      </c>
      <c r="H392" s="40">
        <v>42948</v>
      </c>
      <c r="I392" s="40">
        <v>43100</v>
      </c>
      <c r="J392" s="41">
        <v>100</v>
      </c>
    </row>
    <row r="393" spans="1:10" ht="53.25" thickBot="1" x14ac:dyDescent="0.3">
      <c r="A393" s="42" t="s">
        <v>3818</v>
      </c>
      <c r="B393" s="42" t="s">
        <v>3778</v>
      </c>
      <c r="C393" s="42" t="s">
        <v>3817</v>
      </c>
      <c r="D393" s="42" t="s">
        <v>59</v>
      </c>
      <c r="E393" s="42" t="s">
        <v>2868</v>
      </c>
      <c r="F393" s="42" t="s">
        <v>15</v>
      </c>
      <c r="G393" s="42" t="s">
        <v>4139</v>
      </c>
      <c r="H393" s="43">
        <v>42948</v>
      </c>
      <c r="I393" s="43">
        <v>43299</v>
      </c>
      <c r="J393" s="44">
        <v>100</v>
      </c>
    </row>
    <row r="394" spans="1:10" ht="53.25" thickBot="1" x14ac:dyDescent="0.3">
      <c r="A394" s="39" t="s">
        <v>3819</v>
      </c>
      <c r="B394" s="39" t="s">
        <v>3738</v>
      </c>
      <c r="C394" s="39" t="s">
        <v>3820</v>
      </c>
      <c r="D394" s="39" t="s">
        <v>17</v>
      </c>
      <c r="E394" s="39" t="s">
        <v>2868</v>
      </c>
      <c r="F394" s="39" t="s">
        <v>15</v>
      </c>
      <c r="G394" s="39" t="s">
        <v>4139</v>
      </c>
      <c r="H394" s="40">
        <v>42948</v>
      </c>
      <c r="I394" s="40">
        <v>43100</v>
      </c>
      <c r="J394" s="41">
        <v>100</v>
      </c>
    </row>
    <row r="395" spans="1:10" ht="53.25" thickBot="1" x14ac:dyDescent="0.3">
      <c r="A395" s="42" t="s">
        <v>3821</v>
      </c>
      <c r="B395" s="42" t="s">
        <v>3778</v>
      </c>
      <c r="C395" s="42" t="s">
        <v>3820</v>
      </c>
      <c r="D395" s="42" t="s">
        <v>59</v>
      </c>
      <c r="E395" s="42" t="s">
        <v>2868</v>
      </c>
      <c r="F395" s="42" t="s">
        <v>15</v>
      </c>
      <c r="G395" s="42" t="s">
        <v>4139</v>
      </c>
      <c r="H395" s="43">
        <v>42948</v>
      </c>
      <c r="I395" s="43">
        <v>43299</v>
      </c>
      <c r="J395" s="44">
        <v>100</v>
      </c>
    </row>
    <row r="396" spans="1:10" ht="53.25" thickBot="1" x14ac:dyDescent="0.3">
      <c r="A396" s="39" t="s">
        <v>3822</v>
      </c>
      <c r="B396" s="39" t="s">
        <v>3823</v>
      </c>
      <c r="C396" s="39" t="s">
        <v>3824</v>
      </c>
      <c r="D396" s="39" t="s">
        <v>17</v>
      </c>
      <c r="E396" s="39" t="s">
        <v>2868</v>
      </c>
      <c r="F396" s="39" t="s">
        <v>33</v>
      </c>
      <c r="G396" s="39" t="s">
        <v>4147</v>
      </c>
      <c r="H396" s="40">
        <v>43046</v>
      </c>
      <c r="I396" s="40">
        <v>43166</v>
      </c>
      <c r="J396" s="41">
        <v>100</v>
      </c>
    </row>
    <row r="397" spans="1:10" ht="53.25" thickBot="1" x14ac:dyDescent="0.3">
      <c r="A397" s="42" t="s">
        <v>3825</v>
      </c>
      <c r="B397" s="42" t="s">
        <v>3826</v>
      </c>
      <c r="C397" s="42" t="s">
        <v>3827</v>
      </c>
      <c r="D397" s="42" t="s">
        <v>11</v>
      </c>
      <c r="E397" s="42" t="s">
        <v>2868</v>
      </c>
      <c r="F397" s="42" t="s">
        <v>33</v>
      </c>
      <c r="G397" s="42" t="s">
        <v>4147</v>
      </c>
      <c r="H397" s="43">
        <v>43046</v>
      </c>
      <c r="I397" s="43">
        <v>43166</v>
      </c>
      <c r="J397" s="44">
        <v>100</v>
      </c>
    </row>
    <row r="398" spans="1:10" ht="53.25" thickBot="1" x14ac:dyDescent="0.3">
      <c r="A398" s="39" t="s">
        <v>3828</v>
      </c>
      <c r="B398" s="39" t="s">
        <v>3829</v>
      </c>
      <c r="C398" s="39" t="s">
        <v>3830</v>
      </c>
      <c r="D398" s="39" t="s">
        <v>59</v>
      </c>
      <c r="E398" s="39" t="s">
        <v>2868</v>
      </c>
      <c r="F398" s="39" t="s">
        <v>15</v>
      </c>
      <c r="G398" s="39" t="s">
        <v>4139</v>
      </c>
      <c r="H398" s="40">
        <v>43054</v>
      </c>
      <c r="I398" s="40">
        <v>43398</v>
      </c>
      <c r="J398" s="41">
        <v>100</v>
      </c>
    </row>
    <row r="399" spans="1:10" ht="53.25" thickBot="1" x14ac:dyDescent="0.3">
      <c r="A399" s="42" t="s">
        <v>3831</v>
      </c>
      <c r="B399" s="42" t="s">
        <v>3832</v>
      </c>
      <c r="C399" s="42" t="s">
        <v>3833</v>
      </c>
      <c r="D399" s="42" t="s">
        <v>17</v>
      </c>
      <c r="E399" s="42" t="s">
        <v>2868</v>
      </c>
      <c r="F399" s="42" t="s">
        <v>15</v>
      </c>
      <c r="G399" s="42" t="s">
        <v>4139</v>
      </c>
      <c r="H399" s="43">
        <v>43054</v>
      </c>
      <c r="I399" s="43">
        <v>43133</v>
      </c>
      <c r="J399" s="44">
        <v>100</v>
      </c>
    </row>
    <row r="400" spans="1:10" ht="53.25" thickBot="1" x14ac:dyDescent="0.3">
      <c r="A400" s="39" t="s">
        <v>3834</v>
      </c>
      <c r="B400" s="39" t="s">
        <v>3832</v>
      </c>
      <c r="C400" s="39" t="s">
        <v>3835</v>
      </c>
      <c r="D400" s="39" t="s">
        <v>17</v>
      </c>
      <c r="E400" s="39" t="s">
        <v>2868</v>
      </c>
      <c r="F400" s="39" t="s">
        <v>15</v>
      </c>
      <c r="G400" s="39" t="s">
        <v>4139</v>
      </c>
      <c r="H400" s="40">
        <v>43054</v>
      </c>
      <c r="I400" s="40">
        <v>43133</v>
      </c>
      <c r="J400" s="41">
        <v>100</v>
      </c>
    </row>
    <row r="401" spans="1:10" ht="53.25" thickBot="1" x14ac:dyDescent="0.3">
      <c r="A401" s="42" t="s">
        <v>3836</v>
      </c>
      <c r="B401" s="42" t="s">
        <v>3829</v>
      </c>
      <c r="C401" s="42" t="s">
        <v>3837</v>
      </c>
      <c r="D401" s="42" t="s">
        <v>59</v>
      </c>
      <c r="E401" s="42" t="s">
        <v>2868</v>
      </c>
      <c r="F401" s="42" t="s">
        <v>15</v>
      </c>
      <c r="G401" s="42" t="s">
        <v>4139</v>
      </c>
      <c r="H401" s="43">
        <v>43054</v>
      </c>
      <c r="I401" s="43">
        <v>43398</v>
      </c>
      <c r="J401" s="44">
        <v>100</v>
      </c>
    </row>
    <row r="402" spans="1:10" ht="53.25" thickBot="1" x14ac:dyDescent="0.3">
      <c r="A402" s="39" t="s">
        <v>3838</v>
      </c>
      <c r="B402" s="39" t="s">
        <v>3829</v>
      </c>
      <c r="C402" s="39" t="s">
        <v>3839</v>
      </c>
      <c r="D402" s="39" t="s">
        <v>59</v>
      </c>
      <c r="E402" s="39" t="s">
        <v>2868</v>
      </c>
      <c r="F402" s="39" t="s">
        <v>15</v>
      </c>
      <c r="G402" s="39" t="s">
        <v>4139</v>
      </c>
      <c r="H402" s="40">
        <v>43054</v>
      </c>
      <c r="I402" s="40">
        <v>43398</v>
      </c>
      <c r="J402" s="41">
        <v>100</v>
      </c>
    </row>
    <row r="403" spans="1:10" ht="74.25" thickBot="1" x14ac:dyDescent="0.3">
      <c r="A403" s="42" t="s">
        <v>3840</v>
      </c>
      <c r="B403" s="42" t="s">
        <v>3841</v>
      </c>
      <c r="C403" s="42" t="s">
        <v>3263</v>
      </c>
      <c r="D403" s="42" t="s">
        <v>59</v>
      </c>
      <c r="E403" s="42" t="s">
        <v>2868</v>
      </c>
      <c r="F403" s="42" t="s">
        <v>27</v>
      </c>
      <c r="G403" s="42" t="s">
        <v>4144</v>
      </c>
      <c r="H403" s="43">
        <v>43054</v>
      </c>
      <c r="I403" s="43">
        <v>43281</v>
      </c>
      <c r="J403" s="44">
        <v>100</v>
      </c>
    </row>
    <row r="404" spans="1:10" ht="63.75" thickBot="1" x14ac:dyDescent="0.3">
      <c r="A404" s="39" t="s">
        <v>3842</v>
      </c>
      <c r="B404" s="39" t="s">
        <v>3843</v>
      </c>
      <c r="C404" s="39" t="s">
        <v>3844</v>
      </c>
      <c r="D404" s="39" t="s">
        <v>59</v>
      </c>
      <c r="E404" s="39" t="s">
        <v>2868</v>
      </c>
      <c r="F404" s="39" t="s">
        <v>15</v>
      </c>
      <c r="G404" s="39" t="s">
        <v>4139</v>
      </c>
      <c r="H404" s="40">
        <v>43054</v>
      </c>
      <c r="I404" s="40">
        <v>43398</v>
      </c>
      <c r="J404" s="41">
        <v>100</v>
      </c>
    </row>
    <row r="405" spans="1:10" ht="53.25" thickBot="1" x14ac:dyDescent="0.3">
      <c r="A405" s="42" t="s">
        <v>3845</v>
      </c>
      <c r="B405" s="42" t="s">
        <v>3846</v>
      </c>
      <c r="C405" s="42" t="s">
        <v>3847</v>
      </c>
      <c r="D405" s="42" t="s">
        <v>59</v>
      </c>
      <c r="E405" s="42" t="s">
        <v>2868</v>
      </c>
      <c r="F405" s="42" t="s">
        <v>15</v>
      </c>
      <c r="G405" s="42" t="s">
        <v>4139</v>
      </c>
      <c r="H405" s="43">
        <v>43054</v>
      </c>
      <c r="I405" s="43">
        <v>43398</v>
      </c>
      <c r="J405" s="44">
        <v>100</v>
      </c>
    </row>
    <row r="406" spans="1:10" ht="84.75" thickBot="1" x14ac:dyDescent="0.3">
      <c r="A406" s="39" t="s">
        <v>3848</v>
      </c>
      <c r="B406" s="39" t="s">
        <v>3849</v>
      </c>
      <c r="C406" s="39" t="s">
        <v>3850</v>
      </c>
      <c r="D406" s="39" t="s">
        <v>17</v>
      </c>
      <c r="E406" s="39" t="s">
        <v>2868</v>
      </c>
      <c r="F406" s="39" t="s">
        <v>15</v>
      </c>
      <c r="G406" s="39" t="s">
        <v>4139</v>
      </c>
      <c r="H406" s="40">
        <v>43054</v>
      </c>
      <c r="I406" s="40">
        <v>43133</v>
      </c>
      <c r="J406" s="41">
        <v>100</v>
      </c>
    </row>
    <row r="407" spans="1:10" ht="53.25" thickBot="1" x14ac:dyDescent="0.3">
      <c r="A407" s="42" t="s">
        <v>3851</v>
      </c>
      <c r="B407" s="42" t="s">
        <v>3832</v>
      </c>
      <c r="C407" s="42" t="s">
        <v>3852</v>
      </c>
      <c r="D407" s="42" t="s">
        <v>17</v>
      </c>
      <c r="E407" s="42" t="s">
        <v>2868</v>
      </c>
      <c r="F407" s="42" t="s">
        <v>15</v>
      </c>
      <c r="G407" s="42" t="s">
        <v>4139</v>
      </c>
      <c r="H407" s="43">
        <v>43054</v>
      </c>
      <c r="I407" s="43">
        <v>43133</v>
      </c>
      <c r="J407" s="44">
        <v>100</v>
      </c>
    </row>
    <row r="408" spans="1:10" ht="53.25" thickBot="1" x14ac:dyDescent="0.3">
      <c r="A408" s="39" t="s">
        <v>3853</v>
      </c>
      <c r="B408" s="39" t="s">
        <v>3832</v>
      </c>
      <c r="C408" s="39" t="s">
        <v>3854</v>
      </c>
      <c r="D408" s="39" t="s">
        <v>17</v>
      </c>
      <c r="E408" s="39" t="s">
        <v>2868</v>
      </c>
      <c r="F408" s="39" t="s">
        <v>15</v>
      </c>
      <c r="G408" s="39" t="s">
        <v>4139</v>
      </c>
      <c r="H408" s="40">
        <v>43054</v>
      </c>
      <c r="I408" s="40">
        <v>43133</v>
      </c>
      <c r="J408" s="41">
        <v>100</v>
      </c>
    </row>
    <row r="409" spans="1:10" ht="42.75" thickBot="1" x14ac:dyDescent="0.3">
      <c r="A409" s="42" t="s">
        <v>3855</v>
      </c>
      <c r="B409" s="42" t="s">
        <v>3856</v>
      </c>
      <c r="C409" s="42" t="s">
        <v>3857</v>
      </c>
      <c r="D409" s="42" t="s">
        <v>17</v>
      </c>
      <c r="E409" s="42" t="s">
        <v>2868</v>
      </c>
      <c r="F409" s="42" t="s">
        <v>27</v>
      </c>
      <c r="G409" s="42" t="s">
        <v>4144</v>
      </c>
      <c r="H409" s="43">
        <v>43054</v>
      </c>
      <c r="I409" s="43">
        <v>43131</v>
      </c>
      <c r="J409" s="44">
        <v>100</v>
      </c>
    </row>
    <row r="410" spans="1:10" ht="74.25" thickBot="1" x14ac:dyDescent="0.3">
      <c r="A410" s="39" t="s">
        <v>3858</v>
      </c>
      <c r="B410" s="39" t="s">
        <v>3859</v>
      </c>
      <c r="C410" s="39" t="s">
        <v>3860</v>
      </c>
      <c r="D410" s="39" t="s">
        <v>17</v>
      </c>
      <c r="E410" s="39" t="s">
        <v>2868</v>
      </c>
      <c r="F410" s="39" t="s">
        <v>27</v>
      </c>
      <c r="G410" s="39" t="s">
        <v>4144</v>
      </c>
      <c r="H410" s="40">
        <v>43054</v>
      </c>
      <c r="I410" s="40">
        <v>43131</v>
      </c>
      <c r="J410" s="41">
        <v>100</v>
      </c>
    </row>
    <row r="411" spans="1:10" ht="53.25" thickBot="1" x14ac:dyDescent="0.3">
      <c r="A411" s="42" t="s">
        <v>3861</v>
      </c>
      <c r="B411" s="42" t="s">
        <v>3862</v>
      </c>
      <c r="C411" s="42" t="s">
        <v>3863</v>
      </c>
      <c r="D411" s="42" t="s">
        <v>17</v>
      </c>
      <c r="E411" s="42" t="s">
        <v>2868</v>
      </c>
      <c r="F411" s="42" t="s">
        <v>27</v>
      </c>
      <c r="G411" s="42" t="s">
        <v>4144</v>
      </c>
      <c r="H411" s="43">
        <v>43054</v>
      </c>
      <c r="I411" s="43">
        <v>43131</v>
      </c>
      <c r="J411" s="44">
        <v>100</v>
      </c>
    </row>
    <row r="412" spans="1:10" ht="63.75" thickBot="1" x14ac:dyDescent="0.3">
      <c r="A412" s="39" t="s">
        <v>3864</v>
      </c>
      <c r="B412" s="39" t="s">
        <v>3865</v>
      </c>
      <c r="C412" s="39" t="s">
        <v>3866</v>
      </c>
      <c r="D412" s="39" t="s">
        <v>17</v>
      </c>
      <c r="E412" s="39" t="s">
        <v>2868</v>
      </c>
      <c r="F412" s="39" t="s">
        <v>27</v>
      </c>
      <c r="G412" s="39" t="s">
        <v>4144</v>
      </c>
      <c r="H412" s="40">
        <v>43054</v>
      </c>
      <c r="I412" s="40">
        <v>43131</v>
      </c>
      <c r="J412" s="41">
        <v>100</v>
      </c>
    </row>
    <row r="413" spans="1:10" ht="53.25" thickBot="1" x14ac:dyDescent="0.3">
      <c r="A413" s="42" t="s">
        <v>3867</v>
      </c>
      <c r="B413" s="42" t="s">
        <v>3868</v>
      </c>
      <c r="C413" s="42" t="s">
        <v>3274</v>
      </c>
      <c r="D413" s="42" t="s">
        <v>17</v>
      </c>
      <c r="E413" s="42" t="s">
        <v>2868</v>
      </c>
      <c r="F413" s="42" t="s">
        <v>33</v>
      </c>
      <c r="G413" s="42" t="s">
        <v>4147</v>
      </c>
      <c r="H413" s="43">
        <v>43046</v>
      </c>
      <c r="I413" s="43">
        <v>43100</v>
      </c>
      <c r="J413" s="44">
        <v>100</v>
      </c>
    </row>
    <row r="414" spans="1:10" ht="53.25" thickBot="1" x14ac:dyDescent="0.3">
      <c r="A414" s="39" t="s">
        <v>3869</v>
      </c>
      <c r="B414" s="39" t="s">
        <v>3870</v>
      </c>
      <c r="C414" s="39" t="s">
        <v>3274</v>
      </c>
      <c r="D414" s="39" t="s">
        <v>123</v>
      </c>
      <c r="E414" s="39" t="s">
        <v>2868</v>
      </c>
      <c r="F414" s="39" t="s">
        <v>33</v>
      </c>
      <c r="G414" s="39" t="s">
        <v>4147</v>
      </c>
      <c r="H414" s="40">
        <v>43046</v>
      </c>
      <c r="I414" s="40">
        <v>43403</v>
      </c>
      <c r="J414" s="41">
        <v>15</v>
      </c>
    </row>
    <row r="415" spans="1:10" ht="53.25" thickBot="1" x14ac:dyDescent="0.3">
      <c r="A415" s="42" t="s">
        <v>3871</v>
      </c>
      <c r="B415" s="42" t="s">
        <v>3872</v>
      </c>
      <c r="C415" s="42" t="s">
        <v>3873</v>
      </c>
      <c r="D415" s="42" t="s">
        <v>123</v>
      </c>
      <c r="E415" s="42" t="s">
        <v>2868</v>
      </c>
      <c r="F415" s="42" t="s">
        <v>33</v>
      </c>
      <c r="G415" s="42" t="s">
        <v>4147</v>
      </c>
      <c r="H415" s="43">
        <v>43046</v>
      </c>
      <c r="I415" s="43">
        <v>43434</v>
      </c>
      <c r="J415" s="44">
        <v>0</v>
      </c>
    </row>
    <row r="416" spans="1:10" ht="63.75" thickBot="1" x14ac:dyDescent="0.3">
      <c r="A416" s="39" t="s">
        <v>3874</v>
      </c>
      <c r="B416" s="39" t="s">
        <v>3875</v>
      </c>
      <c r="C416" s="39" t="s">
        <v>3844</v>
      </c>
      <c r="D416" s="39" t="s">
        <v>59</v>
      </c>
      <c r="E416" s="39" t="s">
        <v>2868</v>
      </c>
      <c r="F416" s="39" t="s">
        <v>33</v>
      </c>
      <c r="G416" s="39" t="s">
        <v>4147</v>
      </c>
      <c r="H416" s="40">
        <v>43132</v>
      </c>
      <c r="I416" s="40">
        <v>43281</v>
      </c>
      <c r="J416" s="41">
        <v>100</v>
      </c>
    </row>
    <row r="417" spans="1:10" ht="74.25" thickBot="1" x14ac:dyDescent="0.3">
      <c r="A417" s="42" t="s">
        <v>3876</v>
      </c>
      <c r="B417" s="42" t="s">
        <v>3877</v>
      </c>
      <c r="C417" s="42" t="s">
        <v>3852</v>
      </c>
      <c r="D417" s="42" t="s">
        <v>59</v>
      </c>
      <c r="E417" s="42" t="s">
        <v>2868</v>
      </c>
      <c r="F417" s="42" t="s">
        <v>28</v>
      </c>
      <c r="G417" s="42" t="s">
        <v>4145</v>
      </c>
      <c r="H417" s="43">
        <v>43132</v>
      </c>
      <c r="I417" s="43">
        <v>43252</v>
      </c>
      <c r="J417" s="44">
        <v>100</v>
      </c>
    </row>
    <row r="418" spans="1:10" ht="42.75" thickBot="1" x14ac:dyDescent="0.3">
      <c r="A418" s="39" t="s">
        <v>3878</v>
      </c>
      <c r="B418" s="39" t="s">
        <v>3879</v>
      </c>
      <c r="C418" s="39" t="s">
        <v>3880</v>
      </c>
      <c r="D418" s="39" t="s">
        <v>59</v>
      </c>
      <c r="E418" s="39" t="s">
        <v>2868</v>
      </c>
      <c r="F418" s="39" t="s">
        <v>56</v>
      </c>
      <c r="G418" s="39" t="s">
        <v>4157</v>
      </c>
      <c r="H418" s="40">
        <v>43132</v>
      </c>
      <c r="I418" s="40">
        <v>43281</v>
      </c>
      <c r="J418" s="41">
        <v>100</v>
      </c>
    </row>
    <row r="419" spans="1:10" ht="42.75" thickBot="1" x14ac:dyDescent="0.3">
      <c r="A419" s="42" t="s">
        <v>3881</v>
      </c>
      <c r="B419" s="42" t="s">
        <v>3882</v>
      </c>
      <c r="C419" s="42" t="s">
        <v>3883</v>
      </c>
      <c r="D419" s="42" t="s">
        <v>59</v>
      </c>
      <c r="E419" s="42" t="s">
        <v>2868</v>
      </c>
      <c r="F419" s="42" t="s">
        <v>56</v>
      </c>
      <c r="G419" s="42" t="s">
        <v>4157</v>
      </c>
      <c r="H419" s="43">
        <v>43132</v>
      </c>
      <c r="I419" s="43">
        <v>43281</v>
      </c>
      <c r="J419" s="44">
        <v>100</v>
      </c>
    </row>
    <row r="420" spans="1:10" ht="63.75" thickBot="1" x14ac:dyDescent="0.3">
      <c r="A420" s="39" t="s">
        <v>3884</v>
      </c>
      <c r="B420" s="39" t="s">
        <v>3875</v>
      </c>
      <c r="C420" s="39" t="s">
        <v>3885</v>
      </c>
      <c r="D420" s="39" t="s">
        <v>59</v>
      </c>
      <c r="E420" s="39" t="s">
        <v>2868</v>
      </c>
      <c r="F420" s="39" t="s">
        <v>33</v>
      </c>
      <c r="G420" s="39" t="s">
        <v>4147</v>
      </c>
      <c r="H420" s="40">
        <v>43132</v>
      </c>
      <c r="I420" s="40">
        <v>43281</v>
      </c>
      <c r="J420" s="41">
        <v>100</v>
      </c>
    </row>
    <row r="421" spans="1:10" ht="63.75" thickBot="1" x14ac:dyDescent="0.3">
      <c r="A421" s="42" t="s">
        <v>3886</v>
      </c>
      <c r="B421" s="42" t="s">
        <v>3875</v>
      </c>
      <c r="C421" s="42" t="s">
        <v>3854</v>
      </c>
      <c r="D421" s="42" t="s">
        <v>59</v>
      </c>
      <c r="E421" s="42" t="s">
        <v>2868</v>
      </c>
      <c r="F421" s="42" t="s">
        <v>33</v>
      </c>
      <c r="G421" s="42" t="s">
        <v>4147</v>
      </c>
      <c r="H421" s="43">
        <v>43132</v>
      </c>
      <c r="I421" s="43">
        <v>43281</v>
      </c>
      <c r="J421" s="44">
        <v>100</v>
      </c>
    </row>
    <row r="422" spans="1:10" ht="42.75" thickBot="1" x14ac:dyDescent="0.3">
      <c r="A422" s="39" t="s">
        <v>3887</v>
      </c>
      <c r="B422" s="39" t="s">
        <v>3888</v>
      </c>
      <c r="C422" s="39" t="s">
        <v>3889</v>
      </c>
      <c r="D422" s="39" t="s">
        <v>59</v>
      </c>
      <c r="E422" s="39" t="s">
        <v>2868</v>
      </c>
      <c r="F422" s="39" t="s">
        <v>56</v>
      </c>
      <c r="G422" s="39" t="s">
        <v>4157</v>
      </c>
      <c r="H422" s="40">
        <v>43132</v>
      </c>
      <c r="I422" s="40">
        <v>43281</v>
      </c>
      <c r="J422" s="41">
        <v>100</v>
      </c>
    </row>
    <row r="423" spans="1:10" ht="63.75" thickBot="1" x14ac:dyDescent="0.3">
      <c r="A423" s="42" t="s">
        <v>3890</v>
      </c>
      <c r="B423" s="42" t="s">
        <v>3875</v>
      </c>
      <c r="C423" s="42" t="s">
        <v>3891</v>
      </c>
      <c r="D423" s="42" t="s">
        <v>59</v>
      </c>
      <c r="E423" s="42" t="s">
        <v>2868</v>
      </c>
      <c r="F423" s="42" t="s">
        <v>33</v>
      </c>
      <c r="G423" s="42" t="s">
        <v>4147</v>
      </c>
      <c r="H423" s="43">
        <v>43132</v>
      </c>
      <c r="I423" s="43">
        <v>43281</v>
      </c>
      <c r="J423" s="44">
        <v>100</v>
      </c>
    </row>
    <row r="424" spans="1:10" ht="53.25" thickBot="1" x14ac:dyDescent="0.3">
      <c r="A424" s="39" t="s">
        <v>3892</v>
      </c>
      <c r="B424" s="39" t="s">
        <v>3893</v>
      </c>
      <c r="C424" s="39" t="s">
        <v>3894</v>
      </c>
      <c r="D424" s="39" t="s">
        <v>59</v>
      </c>
      <c r="E424" s="39" t="s">
        <v>2868</v>
      </c>
      <c r="F424" s="39" t="s">
        <v>56</v>
      </c>
      <c r="G424" s="39" t="s">
        <v>4157</v>
      </c>
      <c r="H424" s="40">
        <v>43132</v>
      </c>
      <c r="I424" s="40">
        <v>43281</v>
      </c>
      <c r="J424" s="41">
        <v>100</v>
      </c>
    </row>
    <row r="425" spans="1:10" ht="42.75" thickBot="1" x14ac:dyDescent="0.3">
      <c r="A425" s="42" t="s">
        <v>3895</v>
      </c>
      <c r="B425" s="42" t="s">
        <v>3896</v>
      </c>
      <c r="C425" s="42" t="s">
        <v>3824</v>
      </c>
      <c r="D425" s="42" t="s">
        <v>59</v>
      </c>
      <c r="E425" s="42" t="s">
        <v>2868</v>
      </c>
      <c r="F425" s="42" t="s">
        <v>56</v>
      </c>
      <c r="G425" s="42" t="s">
        <v>4157</v>
      </c>
      <c r="H425" s="43">
        <v>43132</v>
      </c>
      <c r="I425" s="43">
        <v>43281</v>
      </c>
      <c r="J425" s="44">
        <v>100</v>
      </c>
    </row>
    <row r="426" spans="1:10" ht="42.75" thickBot="1" x14ac:dyDescent="0.3">
      <c r="A426" s="39" t="s">
        <v>3897</v>
      </c>
      <c r="B426" s="39" t="s">
        <v>3898</v>
      </c>
      <c r="C426" s="39" t="s">
        <v>3899</v>
      </c>
      <c r="D426" s="39" t="s">
        <v>59</v>
      </c>
      <c r="E426" s="39" t="s">
        <v>2868</v>
      </c>
      <c r="F426" s="39" t="s">
        <v>56</v>
      </c>
      <c r="G426" s="39" t="s">
        <v>4157</v>
      </c>
      <c r="H426" s="40">
        <v>43132</v>
      </c>
      <c r="I426" s="40">
        <v>43281</v>
      </c>
      <c r="J426" s="41">
        <v>100</v>
      </c>
    </row>
    <row r="427" spans="1:10" ht="63.75" thickBot="1" x14ac:dyDescent="0.3">
      <c r="A427" s="42" t="s">
        <v>3900</v>
      </c>
      <c r="B427" s="42" t="s">
        <v>3901</v>
      </c>
      <c r="C427" s="42" t="s">
        <v>3899</v>
      </c>
      <c r="D427" s="42" t="s">
        <v>59</v>
      </c>
      <c r="E427" s="42" t="s">
        <v>2868</v>
      </c>
      <c r="F427" s="42" t="s">
        <v>20</v>
      </c>
      <c r="G427" s="42" t="s">
        <v>4141</v>
      </c>
      <c r="H427" s="43">
        <v>43132</v>
      </c>
      <c r="I427" s="43">
        <v>43190</v>
      </c>
      <c r="J427" s="44">
        <v>100</v>
      </c>
    </row>
    <row r="428" spans="1:10" ht="63.75" thickBot="1" x14ac:dyDescent="0.3">
      <c r="A428" s="39" t="s">
        <v>3902</v>
      </c>
      <c r="B428" s="39" t="s">
        <v>3875</v>
      </c>
      <c r="C428" s="39" t="s">
        <v>3903</v>
      </c>
      <c r="D428" s="39" t="s">
        <v>59</v>
      </c>
      <c r="E428" s="39" t="s">
        <v>2868</v>
      </c>
      <c r="F428" s="39" t="s">
        <v>33</v>
      </c>
      <c r="G428" s="39" t="s">
        <v>4147</v>
      </c>
      <c r="H428" s="40">
        <v>43132</v>
      </c>
      <c r="I428" s="40">
        <v>43281</v>
      </c>
      <c r="J428" s="41">
        <v>100</v>
      </c>
    </row>
    <row r="429" spans="1:10" ht="42.75" thickBot="1" x14ac:dyDescent="0.3">
      <c r="A429" s="42" t="s">
        <v>3904</v>
      </c>
      <c r="B429" s="42" t="s">
        <v>3898</v>
      </c>
      <c r="C429" s="42" t="s">
        <v>3905</v>
      </c>
      <c r="D429" s="42" t="s">
        <v>59</v>
      </c>
      <c r="E429" s="42" t="s">
        <v>2868</v>
      </c>
      <c r="F429" s="42" t="s">
        <v>56</v>
      </c>
      <c r="G429" s="42" t="s">
        <v>4157</v>
      </c>
      <c r="H429" s="43">
        <v>43132</v>
      </c>
      <c r="I429" s="43">
        <v>43281</v>
      </c>
      <c r="J429" s="44">
        <v>100</v>
      </c>
    </row>
    <row r="430" spans="1:10" ht="42.75" thickBot="1" x14ac:dyDescent="0.3">
      <c r="A430" s="39" t="s">
        <v>3906</v>
      </c>
      <c r="B430" s="39" t="s">
        <v>3896</v>
      </c>
      <c r="C430" s="39" t="s">
        <v>3907</v>
      </c>
      <c r="D430" s="39" t="s">
        <v>59</v>
      </c>
      <c r="E430" s="39" t="s">
        <v>2868</v>
      </c>
      <c r="F430" s="39" t="s">
        <v>56</v>
      </c>
      <c r="G430" s="39" t="s">
        <v>4157</v>
      </c>
      <c r="H430" s="40">
        <v>43132</v>
      </c>
      <c r="I430" s="40">
        <v>43281</v>
      </c>
      <c r="J430" s="41">
        <v>100</v>
      </c>
    </row>
    <row r="431" spans="1:10" ht="53.25" thickBot="1" x14ac:dyDescent="0.3">
      <c r="A431" s="42" t="s">
        <v>3908</v>
      </c>
      <c r="B431" s="42" t="s">
        <v>3909</v>
      </c>
      <c r="C431" s="42" t="s">
        <v>3910</v>
      </c>
      <c r="D431" s="42" t="s">
        <v>59</v>
      </c>
      <c r="E431" s="42" t="s">
        <v>2868</v>
      </c>
      <c r="F431" s="42" t="s">
        <v>33</v>
      </c>
      <c r="G431" s="42" t="s">
        <v>4147</v>
      </c>
      <c r="H431" s="43">
        <v>43132</v>
      </c>
      <c r="I431" s="43">
        <v>43281</v>
      </c>
      <c r="J431" s="44">
        <v>100</v>
      </c>
    </row>
    <row r="432" spans="1:10" ht="63.75" thickBot="1" x14ac:dyDescent="0.3">
      <c r="A432" s="39" t="s">
        <v>3911</v>
      </c>
      <c r="B432" s="39" t="s">
        <v>3875</v>
      </c>
      <c r="C432" s="39" t="s">
        <v>3912</v>
      </c>
      <c r="D432" s="39" t="s">
        <v>59</v>
      </c>
      <c r="E432" s="39" t="s">
        <v>2868</v>
      </c>
      <c r="F432" s="39" t="s">
        <v>33</v>
      </c>
      <c r="G432" s="39" t="s">
        <v>4147</v>
      </c>
      <c r="H432" s="40">
        <v>43132</v>
      </c>
      <c r="I432" s="40">
        <v>43281</v>
      </c>
      <c r="J432" s="41">
        <v>100</v>
      </c>
    </row>
    <row r="433" spans="1:10" ht="42.75" thickBot="1" x14ac:dyDescent="0.3">
      <c r="A433" s="42" t="s">
        <v>3913</v>
      </c>
      <c r="B433" s="42" t="s">
        <v>3898</v>
      </c>
      <c r="C433" s="42" t="s">
        <v>3827</v>
      </c>
      <c r="D433" s="42" t="s">
        <v>59</v>
      </c>
      <c r="E433" s="42" t="s">
        <v>2868</v>
      </c>
      <c r="F433" s="42" t="s">
        <v>56</v>
      </c>
      <c r="G433" s="42" t="s">
        <v>4157</v>
      </c>
      <c r="H433" s="43">
        <v>43132</v>
      </c>
      <c r="I433" s="43">
        <v>43281</v>
      </c>
      <c r="J433" s="44">
        <v>100</v>
      </c>
    </row>
    <row r="434" spans="1:10" ht="63.75" thickBot="1" x14ac:dyDescent="0.3">
      <c r="A434" s="39" t="s">
        <v>3914</v>
      </c>
      <c r="B434" s="39" t="s">
        <v>3875</v>
      </c>
      <c r="C434" s="39" t="s">
        <v>3915</v>
      </c>
      <c r="D434" s="39" t="s">
        <v>59</v>
      </c>
      <c r="E434" s="39" t="s">
        <v>2868</v>
      </c>
      <c r="F434" s="39" t="s">
        <v>33</v>
      </c>
      <c r="G434" s="39" t="s">
        <v>4147</v>
      </c>
      <c r="H434" s="40">
        <v>43132</v>
      </c>
      <c r="I434" s="40">
        <v>43281</v>
      </c>
      <c r="J434" s="41">
        <v>100</v>
      </c>
    </row>
    <row r="435" spans="1:10" ht="63.75" thickBot="1" x14ac:dyDescent="0.3">
      <c r="A435" s="42" t="s">
        <v>3916</v>
      </c>
      <c r="B435" s="42" t="s">
        <v>3917</v>
      </c>
      <c r="C435" s="42" t="s">
        <v>3918</v>
      </c>
      <c r="D435" s="42" t="s">
        <v>185</v>
      </c>
      <c r="E435" s="42" t="s">
        <v>2868</v>
      </c>
      <c r="F435" s="42" t="s">
        <v>33</v>
      </c>
      <c r="G435" s="42" t="s">
        <v>4147</v>
      </c>
      <c r="H435" s="43">
        <v>43313</v>
      </c>
      <c r="I435" s="43">
        <v>43646</v>
      </c>
      <c r="J435" s="44">
        <v>0</v>
      </c>
    </row>
    <row r="436" spans="1:10" ht="74.25" thickBot="1" x14ac:dyDescent="0.3">
      <c r="A436" s="39" t="s">
        <v>3919</v>
      </c>
      <c r="B436" s="39" t="s">
        <v>3920</v>
      </c>
      <c r="C436" s="39" t="s">
        <v>3918</v>
      </c>
      <c r="D436" s="39" t="s">
        <v>185</v>
      </c>
      <c r="E436" s="39" t="s">
        <v>2868</v>
      </c>
      <c r="F436" s="39" t="s">
        <v>27</v>
      </c>
      <c r="G436" s="39" t="s">
        <v>4144</v>
      </c>
      <c r="H436" s="40">
        <v>43313</v>
      </c>
      <c r="I436" s="40">
        <v>43646</v>
      </c>
      <c r="J436" s="41">
        <v>0</v>
      </c>
    </row>
    <row r="437" spans="1:10" ht="74.25" thickBot="1" x14ac:dyDescent="0.3">
      <c r="A437" s="42" t="s">
        <v>3921</v>
      </c>
      <c r="B437" s="42" t="s">
        <v>3922</v>
      </c>
      <c r="C437" s="42" t="s">
        <v>3918</v>
      </c>
      <c r="D437" s="42" t="s">
        <v>185</v>
      </c>
      <c r="E437" s="42" t="s">
        <v>2868</v>
      </c>
      <c r="F437" s="42" t="s">
        <v>15</v>
      </c>
      <c r="G437" s="42" t="s">
        <v>4139</v>
      </c>
      <c r="H437" s="43">
        <v>43313</v>
      </c>
      <c r="I437" s="43">
        <v>43646</v>
      </c>
      <c r="J437" s="44">
        <v>0</v>
      </c>
    </row>
    <row r="438" spans="1:10" ht="63.75" thickBot="1" x14ac:dyDescent="0.3">
      <c r="A438" s="39" t="s">
        <v>3923</v>
      </c>
      <c r="B438" s="39" t="s">
        <v>3917</v>
      </c>
      <c r="C438" s="39" t="s">
        <v>3918</v>
      </c>
      <c r="D438" s="39" t="s">
        <v>185</v>
      </c>
      <c r="E438" s="39" t="s">
        <v>2868</v>
      </c>
      <c r="F438" s="39" t="s">
        <v>33</v>
      </c>
      <c r="G438" s="39" t="s">
        <v>4147</v>
      </c>
      <c r="H438" s="40">
        <v>43313</v>
      </c>
      <c r="I438" s="40">
        <v>43646</v>
      </c>
      <c r="J438" s="41">
        <v>0</v>
      </c>
    </row>
    <row r="439" spans="1:10" ht="63.75" thickBot="1" x14ac:dyDescent="0.3">
      <c r="A439" s="42" t="s">
        <v>3924</v>
      </c>
      <c r="B439" s="42" t="s">
        <v>3925</v>
      </c>
      <c r="C439" s="42" t="s">
        <v>3926</v>
      </c>
      <c r="D439" s="42" t="s">
        <v>59</v>
      </c>
      <c r="E439" s="42" t="s">
        <v>2868</v>
      </c>
      <c r="F439" s="42" t="s">
        <v>33</v>
      </c>
      <c r="G439" s="42" t="s">
        <v>4147</v>
      </c>
      <c r="H439" s="43">
        <v>43313</v>
      </c>
      <c r="I439" s="43">
        <v>43465</v>
      </c>
      <c r="J439" s="44">
        <v>100</v>
      </c>
    </row>
    <row r="440" spans="1:10" ht="53.25" thickBot="1" x14ac:dyDescent="0.3">
      <c r="A440" s="39" t="s">
        <v>3927</v>
      </c>
      <c r="B440" s="39" t="s">
        <v>3928</v>
      </c>
      <c r="C440" s="39" t="s">
        <v>3929</v>
      </c>
      <c r="D440" s="39" t="s">
        <v>59</v>
      </c>
      <c r="E440" s="39" t="s">
        <v>2868</v>
      </c>
      <c r="F440" s="39" t="s">
        <v>56</v>
      </c>
      <c r="G440" s="39" t="s">
        <v>4157</v>
      </c>
      <c r="H440" s="40">
        <v>43313</v>
      </c>
      <c r="I440" s="40">
        <v>43465</v>
      </c>
      <c r="J440" s="41">
        <v>100</v>
      </c>
    </row>
    <row r="441" spans="1:10" ht="53.25" thickBot="1" x14ac:dyDescent="0.3">
      <c r="A441" s="42" t="s">
        <v>3930</v>
      </c>
      <c r="B441" s="42" t="s">
        <v>3931</v>
      </c>
      <c r="C441" s="42" t="s">
        <v>3932</v>
      </c>
      <c r="D441" s="42" t="s">
        <v>59</v>
      </c>
      <c r="E441" s="42" t="s">
        <v>2868</v>
      </c>
      <c r="F441" s="42" t="s">
        <v>56</v>
      </c>
      <c r="G441" s="42" t="s">
        <v>4157</v>
      </c>
      <c r="H441" s="43">
        <v>43313</v>
      </c>
      <c r="I441" s="43">
        <v>43465</v>
      </c>
      <c r="J441" s="44">
        <v>100</v>
      </c>
    </row>
    <row r="442" spans="1:10" ht="63.75" thickBot="1" x14ac:dyDescent="0.3">
      <c r="A442" s="39" t="s">
        <v>3933</v>
      </c>
      <c r="B442" s="39" t="s">
        <v>3934</v>
      </c>
      <c r="C442" s="39" t="s">
        <v>3935</v>
      </c>
      <c r="D442" s="39" t="s">
        <v>59</v>
      </c>
      <c r="E442" s="39" t="s">
        <v>2868</v>
      </c>
      <c r="F442" s="39" t="s">
        <v>33</v>
      </c>
      <c r="G442" s="39" t="s">
        <v>4147</v>
      </c>
      <c r="H442" s="40">
        <v>43313</v>
      </c>
      <c r="I442" s="40">
        <v>43465</v>
      </c>
      <c r="J442" s="41">
        <v>100</v>
      </c>
    </row>
    <row r="443" spans="1:10" ht="53.25" thickBot="1" x14ac:dyDescent="0.3">
      <c r="A443" s="42" t="s">
        <v>3936</v>
      </c>
      <c r="B443" s="42" t="s">
        <v>3931</v>
      </c>
      <c r="C443" s="42" t="s">
        <v>3937</v>
      </c>
      <c r="D443" s="42" t="s">
        <v>59</v>
      </c>
      <c r="E443" s="42" t="s">
        <v>2868</v>
      </c>
      <c r="F443" s="42" t="s">
        <v>56</v>
      </c>
      <c r="G443" s="42" t="s">
        <v>4157</v>
      </c>
      <c r="H443" s="43">
        <v>43313</v>
      </c>
      <c r="I443" s="43">
        <v>43465</v>
      </c>
      <c r="J443" s="44">
        <v>100</v>
      </c>
    </row>
    <row r="444" spans="1:10" ht="42.75" thickBot="1" x14ac:dyDescent="0.3">
      <c r="A444" s="39" t="s">
        <v>3938</v>
      </c>
      <c r="B444" s="39" t="s">
        <v>3939</v>
      </c>
      <c r="C444" s="39" t="s">
        <v>3940</v>
      </c>
      <c r="D444" s="39" t="s">
        <v>185</v>
      </c>
      <c r="E444" s="39" t="s">
        <v>2868</v>
      </c>
      <c r="F444" s="39" t="s">
        <v>63</v>
      </c>
      <c r="G444" s="39" t="s">
        <v>4159</v>
      </c>
      <c r="H444" s="40">
        <v>43313</v>
      </c>
      <c r="I444" s="40">
        <v>43555</v>
      </c>
      <c r="J444" s="41">
        <v>0</v>
      </c>
    </row>
    <row r="445" spans="1:10" ht="53.25" thickBot="1" x14ac:dyDescent="0.3">
      <c r="A445" s="42" t="s">
        <v>3941</v>
      </c>
      <c r="B445" s="42" t="s">
        <v>3942</v>
      </c>
      <c r="C445" s="42" t="s">
        <v>3943</v>
      </c>
      <c r="D445" s="42" t="s">
        <v>185</v>
      </c>
      <c r="E445" s="42" t="s">
        <v>2868</v>
      </c>
      <c r="F445" s="42" t="s">
        <v>15</v>
      </c>
      <c r="G445" s="42" t="s">
        <v>4139</v>
      </c>
      <c r="H445" s="43">
        <v>43313</v>
      </c>
      <c r="I445" s="43">
        <v>43466</v>
      </c>
      <c r="J445" s="44">
        <v>0</v>
      </c>
    </row>
    <row r="446" spans="1:10" ht="53.25" thickBot="1" x14ac:dyDescent="0.3">
      <c r="A446" s="39" t="s">
        <v>3944</v>
      </c>
      <c r="B446" s="39" t="s">
        <v>3945</v>
      </c>
      <c r="C446" s="39" t="s">
        <v>3943</v>
      </c>
      <c r="D446" s="39" t="s">
        <v>59</v>
      </c>
      <c r="E446" s="39" t="s">
        <v>2868</v>
      </c>
      <c r="F446" s="39" t="s">
        <v>56</v>
      </c>
      <c r="G446" s="39" t="s">
        <v>4157</v>
      </c>
      <c r="H446" s="40">
        <v>43313</v>
      </c>
      <c r="I446" s="40">
        <v>43465</v>
      </c>
      <c r="J446" s="41">
        <v>100</v>
      </c>
    </row>
    <row r="447" spans="1:10" ht="53.25" thickBot="1" x14ac:dyDescent="0.3">
      <c r="A447" s="42" t="s">
        <v>3946</v>
      </c>
      <c r="B447" s="42" t="s">
        <v>3942</v>
      </c>
      <c r="C447" s="42" t="s">
        <v>3947</v>
      </c>
      <c r="D447" s="42" t="s">
        <v>185</v>
      </c>
      <c r="E447" s="42" t="s">
        <v>2868</v>
      </c>
      <c r="F447" s="42" t="s">
        <v>15</v>
      </c>
      <c r="G447" s="42" t="s">
        <v>4139</v>
      </c>
      <c r="H447" s="43">
        <v>43313</v>
      </c>
      <c r="I447" s="43">
        <v>43466</v>
      </c>
      <c r="J447" s="44">
        <v>0</v>
      </c>
    </row>
    <row r="448" spans="1:10" ht="53.25" thickBot="1" x14ac:dyDescent="0.3">
      <c r="A448" s="39" t="s">
        <v>3948</v>
      </c>
      <c r="B448" s="39" t="s">
        <v>3949</v>
      </c>
      <c r="C448" s="39" t="s">
        <v>3947</v>
      </c>
      <c r="D448" s="39" t="s">
        <v>59</v>
      </c>
      <c r="E448" s="39" t="s">
        <v>2868</v>
      </c>
      <c r="F448" s="39" t="s">
        <v>56</v>
      </c>
      <c r="G448" s="39" t="s">
        <v>4157</v>
      </c>
      <c r="H448" s="40">
        <v>43313</v>
      </c>
      <c r="I448" s="40">
        <v>43465</v>
      </c>
      <c r="J448" s="41">
        <v>100</v>
      </c>
    </row>
    <row r="449" spans="1:10" ht="42.75" thickBot="1" x14ac:dyDescent="0.3">
      <c r="A449" s="42" t="s">
        <v>3950</v>
      </c>
      <c r="B449" s="42" t="s">
        <v>3951</v>
      </c>
      <c r="C449" s="42" t="s">
        <v>3952</v>
      </c>
      <c r="D449" s="42" t="s">
        <v>59</v>
      </c>
      <c r="E449" s="42" t="s">
        <v>2868</v>
      </c>
      <c r="F449" s="42" t="s">
        <v>27</v>
      </c>
      <c r="G449" s="42" t="s">
        <v>4144</v>
      </c>
      <c r="H449" s="43">
        <v>43313</v>
      </c>
      <c r="I449" s="43">
        <v>43465</v>
      </c>
      <c r="J449" s="44">
        <v>0</v>
      </c>
    </row>
    <row r="450" spans="1:10" ht="53.25" thickBot="1" x14ac:dyDescent="0.3">
      <c r="A450" s="39" t="s">
        <v>3953</v>
      </c>
      <c r="B450" s="39" t="s">
        <v>3949</v>
      </c>
      <c r="C450" s="39" t="s">
        <v>3952</v>
      </c>
      <c r="D450" s="39" t="s">
        <v>59</v>
      </c>
      <c r="E450" s="39" t="s">
        <v>2868</v>
      </c>
      <c r="F450" s="39" t="s">
        <v>56</v>
      </c>
      <c r="G450" s="39" t="s">
        <v>4157</v>
      </c>
      <c r="H450" s="40">
        <v>43313</v>
      </c>
      <c r="I450" s="40">
        <v>43465</v>
      </c>
      <c r="J450" s="41">
        <v>100</v>
      </c>
    </row>
    <row r="451" spans="1:10" ht="95.25" thickBot="1" x14ac:dyDescent="0.3">
      <c r="A451" s="42" t="s">
        <v>3954</v>
      </c>
      <c r="B451" s="42" t="s">
        <v>3955</v>
      </c>
      <c r="C451" s="42" t="s">
        <v>3956</v>
      </c>
      <c r="D451" s="42" t="s">
        <v>59</v>
      </c>
      <c r="E451" s="42" t="s">
        <v>2868</v>
      </c>
      <c r="F451" s="42" t="s">
        <v>20</v>
      </c>
      <c r="G451" s="42" t="s">
        <v>4141</v>
      </c>
      <c r="H451" s="43">
        <v>43313</v>
      </c>
      <c r="I451" s="43">
        <v>43373</v>
      </c>
      <c r="J451" s="44">
        <v>100</v>
      </c>
    </row>
    <row r="452" spans="1:10" ht="53.25" thickBot="1" x14ac:dyDescent="0.3">
      <c r="A452" s="39" t="s">
        <v>3957</v>
      </c>
      <c r="B452" s="39" t="s">
        <v>3958</v>
      </c>
      <c r="C452" s="39" t="s">
        <v>3956</v>
      </c>
      <c r="D452" s="39" t="s">
        <v>59</v>
      </c>
      <c r="E452" s="39" t="s">
        <v>2868</v>
      </c>
      <c r="F452" s="39" t="s">
        <v>56</v>
      </c>
      <c r="G452" s="39" t="s">
        <v>4157</v>
      </c>
      <c r="H452" s="40">
        <v>43313</v>
      </c>
      <c r="I452" s="40">
        <v>43465</v>
      </c>
      <c r="J452" s="41">
        <v>100</v>
      </c>
    </row>
    <row r="453" spans="1:10" ht="42.75" thickBot="1" x14ac:dyDescent="0.3">
      <c r="A453" s="42" t="s">
        <v>3959</v>
      </c>
      <c r="B453" s="42" t="s">
        <v>3960</v>
      </c>
      <c r="C453" s="42" t="s">
        <v>3961</v>
      </c>
      <c r="D453" s="42" t="s">
        <v>59</v>
      </c>
      <c r="E453" s="42" t="s">
        <v>2868</v>
      </c>
      <c r="F453" s="42" t="s">
        <v>56</v>
      </c>
      <c r="G453" s="42" t="s">
        <v>4157</v>
      </c>
      <c r="H453" s="43">
        <v>43313</v>
      </c>
      <c r="I453" s="43">
        <v>43465</v>
      </c>
      <c r="J453" s="44">
        <v>100</v>
      </c>
    </row>
    <row r="454" spans="1:10" ht="53.25" thickBot="1" x14ac:dyDescent="0.3">
      <c r="A454" s="39" t="s">
        <v>3962</v>
      </c>
      <c r="B454" s="39" t="s">
        <v>3942</v>
      </c>
      <c r="C454" s="39" t="s">
        <v>3963</v>
      </c>
      <c r="D454" s="39" t="s">
        <v>185</v>
      </c>
      <c r="E454" s="39" t="s">
        <v>2868</v>
      </c>
      <c r="F454" s="39" t="s">
        <v>15</v>
      </c>
      <c r="G454" s="39" t="s">
        <v>4139</v>
      </c>
      <c r="H454" s="40">
        <v>43313</v>
      </c>
      <c r="I454" s="40">
        <v>43466</v>
      </c>
      <c r="J454" s="41">
        <v>0</v>
      </c>
    </row>
    <row r="455" spans="1:10" ht="53.25" thickBot="1" x14ac:dyDescent="0.3">
      <c r="A455" s="42" t="s">
        <v>3964</v>
      </c>
      <c r="B455" s="42" t="s">
        <v>3958</v>
      </c>
      <c r="C455" s="42" t="s">
        <v>3963</v>
      </c>
      <c r="D455" s="42" t="s">
        <v>59</v>
      </c>
      <c r="E455" s="42" t="s">
        <v>2868</v>
      </c>
      <c r="F455" s="42" t="s">
        <v>56</v>
      </c>
      <c r="G455" s="42" t="s">
        <v>4157</v>
      </c>
      <c r="H455" s="43">
        <v>43313</v>
      </c>
      <c r="I455" s="43">
        <v>43465</v>
      </c>
      <c r="J455" s="44">
        <v>100</v>
      </c>
    </row>
    <row r="456" spans="1:10" ht="53.25" thickBot="1" x14ac:dyDescent="0.3">
      <c r="A456" s="39" t="s">
        <v>3965</v>
      </c>
      <c r="B456" s="39" t="s">
        <v>3966</v>
      </c>
      <c r="C456" s="39" t="s">
        <v>3967</v>
      </c>
      <c r="D456" s="39" t="s">
        <v>59</v>
      </c>
      <c r="E456" s="39" t="s">
        <v>2868</v>
      </c>
      <c r="F456" s="39" t="s">
        <v>56</v>
      </c>
      <c r="G456" s="39" t="s">
        <v>4157</v>
      </c>
      <c r="H456" s="40">
        <v>43313</v>
      </c>
      <c r="I456" s="40">
        <v>43465</v>
      </c>
      <c r="J456" s="41">
        <v>100</v>
      </c>
    </row>
    <row r="457" spans="1:10" ht="42.75" thickBot="1" x14ac:dyDescent="0.3">
      <c r="A457" s="42" t="s">
        <v>3968</v>
      </c>
      <c r="B457" s="42" t="s">
        <v>3960</v>
      </c>
      <c r="C457" s="42" t="s">
        <v>3969</v>
      </c>
      <c r="D457" s="42" t="s">
        <v>59</v>
      </c>
      <c r="E457" s="42" t="s">
        <v>2868</v>
      </c>
      <c r="F457" s="42" t="s">
        <v>56</v>
      </c>
      <c r="G457" s="42" t="s">
        <v>4157</v>
      </c>
      <c r="H457" s="43">
        <v>43313</v>
      </c>
      <c r="I457" s="43">
        <v>43465</v>
      </c>
      <c r="J457" s="44">
        <v>100</v>
      </c>
    </row>
    <row r="458" spans="1:10" ht="53.25" thickBot="1" x14ac:dyDescent="0.3">
      <c r="A458" s="39" t="s">
        <v>3970</v>
      </c>
      <c r="B458" s="39" t="s">
        <v>3958</v>
      </c>
      <c r="C458" s="39" t="s">
        <v>3969</v>
      </c>
      <c r="D458" s="39" t="s">
        <v>59</v>
      </c>
      <c r="E458" s="39" t="s">
        <v>2868</v>
      </c>
      <c r="F458" s="39" t="s">
        <v>56</v>
      </c>
      <c r="G458" s="39" t="s">
        <v>4157</v>
      </c>
      <c r="H458" s="40">
        <v>43313</v>
      </c>
      <c r="I458" s="40">
        <v>43465</v>
      </c>
      <c r="J458" s="41">
        <v>100</v>
      </c>
    </row>
    <row r="459" spans="1:10" ht="74.25" thickBot="1" x14ac:dyDescent="0.3">
      <c r="A459" s="42" t="s">
        <v>3971</v>
      </c>
      <c r="B459" s="42" t="s">
        <v>3972</v>
      </c>
      <c r="C459" s="42" t="s">
        <v>3973</v>
      </c>
      <c r="D459" s="42" t="s">
        <v>185</v>
      </c>
      <c r="E459" s="42" t="s">
        <v>2868</v>
      </c>
      <c r="F459" s="42" t="s">
        <v>28</v>
      </c>
      <c r="G459" s="42" t="s">
        <v>4145</v>
      </c>
      <c r="H459" s="43">
        <v>43313</v>
      </c>
      <c r="I459" s="43">
        <v>43585</v>
      </c>
      <c r="J459" s="44"/>
    </row>
    <row r="460" spans="1:10" ht="53.25" thickBot="1" x14ac:dyDescent="0.3">
      <c r="A460" s="39" t="s">
        <v>3974</v>
      </c>
      <c r="B460" s="39" t="s">
        <v>3931</v>
      </c>
      <c r="C460" s="39" t="s">
        <v>3975</v>
      </c>
      <c r="D460" s="39" t="s">
        <v>59</v>
      </c>
      <c r="E460" s="39" t="s">
        <v>2868</v>
      </c>
      <c r="F460" s="39" t="s">
        <v>56</v>
      </c>
      <c r="G460" s="39" t="s">
        <v>4157</v>
      </c>
      <c r="H460" s="40">
        <v>43313</v>
      </c>
      <c r="I460" s="40">
        <v>43465</v>
      </c>
      <c r="J460" s="41">
        <v>100</v>
      </c>
    </row>
    <row r="461" spans="1:10" ht="74.25" thickBot="1" x14ac:dyDescent="0.3">
      <c r="A461" s="42" t="s">
        <v>3976</v>
      </c>
      <c r="B461" s="42" t="s">
        <v>3920</v>
      </c>
      <c r="C461" s="42" t="s">
        <v>3977</v>
      </c>
      <c r="D461" s="42" t="s">
        <v>185</v>
      </c>
      <c r="E461" s="42" t="s">
        <v>2868</v>
      </c>
      <c r="F461" s="42" t="s">
        <v>27</v>
      </c>
      <c r="G461" s="42" t="s">
        <v>4144</v>
      </c>
      <c r="H461" s="43">
        <v>43313</v>
      </c>
      <c r="I461" s="43">
        <v>43646</v>
      </c>
      <c r="J461" s="44">
        <v>0</v>
      </c>
    </row>
    <row r="462" spans="1:10" ht="74.25" thickBot="1" x14ac:dyDescent="0.3">
      <c r="A462" s="39" t="s">
        <v>3978</v>
      </c>
      <c r="B462" s="39" t="s">
        <v>3922</v>
      </c>
      <c r="C462" s="39" t="s">
        <v>3977</v>
      </c>
      <c r="D462" s="39" t="s">
        <v>185</v>
      </c>
      <c r="E462" s="39" t="s">
        <v>2868</v>
      </c>
      <c r="F462" s="39" t="s">
        <v>15</v>
      </c>
      <c r="G462" s="39" t="s">
        <v>4139</v>
      </c>
      <c r="H462" s="40">
        <v>43313</v>
      </c>
      <c r="I462" s="40">
        <v>43646</v>
      </c>
      <c r="J462" s="41">
        <v>0</v>
      </c>
    </row>
    <row r="463" spans="1:10" ht="63.75" thickBot="1" x14ac:dyDescent="0.3">
      <c r="A463" s="42" t="s">
        <v>3979</v>
      </c>
      <c r="B463" s="42" t="s">
        <v>3917</v>
      </c>
      <c r="C463" s="42" t="s">
        <v>3977</v>
      </c>
      <c r="D463" s="42" t="s">
        <v>185</v>
      </c>
      <c r="E463" s="42" t="s">
        <v>2868</v>
      </c>
      <c r="F463" s="42" t="s">
        <v>33</v>
      </c>
      <c r="G463" s="42" t="s">
        <v>4147</v>
      </c>
      <c r="H463" s="43">
        <v>43313</v>
      </c>
      <c r="I463" s="43">
        <v>43646</v>
      </c>
      <c r="J463" s="44">
        <v>0</v>
      </c>
    </row>
    <row r="464" spans="1:10" ht="53.25" thickBot="1" x14ac:dyDescent="0.3">
      <c r="A464" s="39" t="s">
        <v>3980</v>
      </c>
      <c r="B464" s="39" t="s">
        <v>3958</v>
      </c>
      <c r="C464" s="39" t="s">
        <v>3977</v>
      </c>
      <c r="D464" s="39" t="s">
        <v>59</v>
      </c>
      <c r="E464" s="39" t="s">
        <v>2868</v>
      </c>
      <c r="F464" s="39" t="s">
        <v>56</v>
      </c>
      <c r="G464" s="39" t="s">
        <v>4157</v>
      </c>
      <c r="H464" s="40">
        <v>43313</v>
      </c>
      <c r="I464" s="40">
        <v>43465</v>
      </c>
      <c r="J464" s="41">
        <v>100</v>
      </c>
    </row>
    <row r="465" spans="1:10" ht="74.25" thickBot="1" x14ac:dyDescent="0.3">
      <c r="A465" s="42" t="s">
        <v>3981</v>
      </c>
      <c r="B465" s="42" t="s">
        <v>3982</v>
      </c>
      <c r="C465" s="42" t="s">
        <v>3983</v>
      </c>
      <c r="D465" s="42" t="s">
        <v>59</v>
      </c>
      <c r="E465" s="42" t="s">
        <v>2868</v>
      </c>
      <c r="F465" s="42" t="s">
        <v>33</v>
      </c>
      <c r="G465" s="42" t="s">
        <v>4147</v>
      </c>
      <c r="H465" s="43">
        <v>43313</v>
      </c>
      <c r="I465" s="43">
        <v>43371</v>
      </c>
      <c r="J465" s="44">
        <v>100</v>
      </c>
    </row>
    <row r="466" spans="1:10" ht="53.25" thickBot="1" x14ac:dyDescent="0.3">
      <c r="A466" s="39" t="s">
        <v>3984</v>
      </c>
      <c r="B466" s="39" t="s">
        <v>3985</v>
      </c>
      <c r="C466" s="39" t="s">
        <v>3986</v>
      </c>
      <c r="D466" s="39" t="s">
        <v>59</v>
      </c>
      <c r="E466" s="39" t="s">
        <v>2868</v>
      </c>
      <c r="F466" s="39" t="s">
        <v>56</v>
      </c>
      <c r="G466" s="39" t="s">
        <v>4157</v>
      </c>
      <c r="H466" s="40">
        <v>43313</v>
      </c>
      <c r="I466" s="40">
        <v>43465</v>
      </c>
      <c r="J466" s="41">
        <v>100</v>
      </c>
    </row>
    <row r="467" spans="1:10" ht="53.25" thickBot="1" x14ac:dyDescent="0.3">
      <c r="A467" s="42" t="s">
        <v>3987</v>
      </c>
      <c r="B467" s="42" t="s">
        <v>3931</v>
      </c>
      <c r="C467" s="42" t="s">
        <v>3988</v>
      </c>
      <c r="D467" s="42" t="s">
        <v>59</v>
      </c>
      <c r="E467" s="42" t="s">
        <v>2868</v>
      </c>
      <c r="F467" s="42" t="s">
        <v>56</v>
      </c>
      <c r="G467" s="42" t="s">
        <v>4157</v>
      </c>
      <c r="H467" s="43">
        <v>43313</v>
      </c>
      <c r="I467" s="43">
        <v>43465</v>
      </c>
      <c r="J467" s="44">
        <v>100</v>
      </c>
    </row>
    <row r="468" spans="1:10" ht="53.25" thickBot="1" x14ac:dyDescent="0.3">
      <c r="A468" s="39" t="s">
        <v>3989</v>
      </c>
      <c r="B468" s="39" t="s">
        <v>3928</v>
      </c>
      <c r="C468" s="39" t="s">
        <v>3990</v>
      </c>
      <c r="D468" s="39" t="s">
        <v>59</v>
      </c>
      <c r="E468" s="39" t="s">
        <v>2868</v>
      </c>
      <c r="F468" s="39" t="s">
        <v>56</v>
      </c>
      <c r="G468" s="39" t="s">
        <v>4157</v>
      </c>
      <c r="H468" s="40">
        <v>43313</v>
      </c>
      <c r="I468" s="40">
        <v>43465</v>
      </c>
      <c r="J468" s="41">
        <v>100</v>
      </c>
    </row>
    <row r="469" spans="1:10" ht="74.25" thickBot="1" x14ac:dyDescent="0.3">
      <c r="A469" s="42" t="s">
        <v>3991</v>
      </c>
      <c r="B469" s="42" t="s">
        <v>3982</v>
      </c>
      <c r="C469" s="42" t="s">
        <v>3992</v>
      </c>
      <c r="D469" s="42" t="s">
        <v>59</v>
      </c>
      <c r="E469" s="42" t="s">
        <v>2868</v>
      </c>
      <c r="F469" s="42" t="s">
        <v>33</v>
      </c>
      <c r="G469" s="42" t="s">
        <v>4147</v>
      </c>
      <c r="H469" s="43">
        <v>43313</v>
      </c>
      <c r="I469" s="43">
        <v>43371</v>
      </c>
      <c r="J469" s="44">
        <v>100</v>
      </c>
    </row>
    <row r="470" spans="1:10" ht="74.25" thickBot="1" x14ac:dyDescent="0.3">
      <c r="A470" s="39" t="s">
        <v>3993</v>
      </c>
      <c r="B470" s="39" t="s">
        <v>3972</v>
      </c>
      <c r="C470" s="39" t="s">
        <v>3994</v>
      </c>
      <c r="D470" s="39" t="s">
        <v>185</v>
      </c>
      <c r="E470" s="39" t="s">
        <v>2868</v>
      </c>
      <c r="F470" s="39" t="s">
        <v>28</v>
      </c>
      <c r="G470" s="39" t="s">
        <v>4145</v>
      </c>
      <c r="H470" s="40">
        <v>43313</v>
      </c>
      <c r="I470" s="40">
        <v>43585</v>
      </c>
      <c r="J470" s="41"/>
    </row>
    <row r="471" spans="1:10" ht="74.25" thickBot="1" x14ac:dyDescent="0.3">
      <c r="A471" s="42" t="s">
        <v>3995</v>
      </c>
      <c r="B471" s="42" t="s">
        <v>3920</v>
      </c>
      <c r="C471" s="42" t="s">
        <v>3996</v>
      </c>
      <c r="D471" s="42" t="s">
        <v>185</v>
      </c>
      <c r="E471" s="42" t="s">
        <v>2868</v>
      </c>
      <c r="F471" s="42" t="s">
        <v>27</v>
      </c>
      <c r="G471" s="42" t="s">
        <v>4144</v>
      </c>
      <c r="H471" s="43">
        <v>43313</v>
      </c>
      <c r="I471" s="43">
        <v>43646</v>
      </c>
      <c r="J471" s="44">
        <v>0</v>
      </c>
    </row>
    <row r="472" spans="1:10" ht="74.25" thickBot="1" x14ac:dyDescent="0.3">
      <c r="A472" s="39" t="s">
        <v>3997</v>
      </c>
      <c r="B472" s="39" t="s">
        <v>3922</v>
      </c>
      <c r="C472" s="39" t="s">
        <v>3996</v>
      </c>
      <c r="D472" s="39" t="s">
        <v>185</v>
      </c>
      <c r="E472" s="39" t="s">
        <v>2868</v>
      </c>
      <c r="F472" s="39" t="s">
        <v>15</v>
      </c>
      <c r="G472" s="39" t="s">
        <v>4139</v>
      </c>
      <c r="H472" s="40">
        <v>43313</v>
      </c>
      <c r="I472" s="40">
        <v>43646</v>
      </c>
      <c r="J472" s="41">
        <v>0</v>
      </c>
    </row>
    <row r="473" spans="1:10" ht="63.75" thickBot="1" x14ac:dyDescent="0.3">
      <c r="A473" s="42" t="s">
        <v>3998</v>
      </c>
      <c r="B473" s="42" t="s">
        <v>3917</v>
      </c>
      <c r="C473" s="42" t="s">
        <v>3996</v>
      </c>
      <c r="D473" s="42" t="s">
        <v>185</v>
      </c>
      <c r="E473" s="42" t="s">
        <v>2868</v>
      </c>
      <c r="F473" s="42" t="s">
        <v>33</v>
      </c>
      <c r="G473" s="42" t="s">
        <v>4147</v>
      </c>
      <c r="H473" s="43">
        <v>43313</v>
      </c>
      <c r="I473" s="43">
        <v>43646</v>
      </c>
      <c r="J473" s="44">
        <v>0</v>
      </c>
    </row>
    <row r="474" spans="1:10" ht="53.25" thickBot="1" x14ac:dyDescent="0.3">
      <c r="A474" s="39" t="s">
        <v>3999</v>
      </c>
      <c r="B474" s="39" t="s">
        <v>3958</v>
      </c>
      <c r="C474" s="39" t="s">
        <v>3996</v>
      </c>
      <c r="D474" s="39" t="s">
        <v>59</v>
      </c>
      <c r="E474" s="39" t="s">
        <v>2868</v>
      </c>
      <c r="F474" s="39" t="s">
        <v>56</v>
      </c>
      <c r="G474" s="39" t="s">
        <v>4157</v>
      </c>
      <c r="H474" s="40">
        <v>43313</v>
      </c>
      <c r="I474" s="40">
        <v>43465</v>
      </c>
      <c r="J474" s="41">
        <v>100</v>
      </c>
    </row>
    <row r="475" spans="1:10" ht="74.25" thickBot="1" x14ac:dyDescent="0.3">
      <c r="A475" s="42" t="s">
        <v>4000</v>
      </c>
      <c r="B475" s="42" t="s">
        <v>3982</v>
      </c>
      <c r="C475" s="42" t="s">
        <v>4001</v>
      </c>
      <c r="D475" s="42" t="s">
        <v>59</v>
      </c>
      <c r="E475" s="42" t="s">
        <v>2868</v>
      </c>
      <c r="F475" s="42" t="s">
        <v>33</v>
      </c>
      <c r="G475" s="42" t="s">
        <v>4147</v>
      </c>
      <c r="H475" s="43">
        <v>43313</v>
      </c>
      <c r="I475" s="43">
        <v>43371</v>
      </c>
      <c r="J475" s="44">
        <v>100</v>
      </c>
    </row>
    <row r="476" spans="1:10" ht="53.25" thickBot="1" x14ac:dyDescent="0.3">
      <c r="A476" s="39" t="s">
        <v>4002</v>
      </c>
      <c r="B476" s="39" t="s">
        <v>3931</v>
      </c>
      <c r="C476" s="39" t="s">
        <v>4003</v>
      </c>
      <c r="D476" s="39" t="s">
        <v>59</v>
      </c>
      <c r="E476" s="39" t="s">
        <v>2868</v>
      </c>
      <c r="F476" s="39" t="s">
        <v>56</v>
      </c>
      <c r="G476" s="39" t="s">
        <v>4157</v>
      </c>
      <c r="H476" s="40">
        <v>43313</v>
      </c>
      <c r="I476" s="40">
        <v>43465</v>
      </c>
      <c r="J476" s="41">
        <v>100</v>
      </c>
    </row>
    <row r="477" spans="1:10" ht="74.25" thickBot="1" x14ac:dyDescent="0.3">
      <c r="A477" s="42" t="s">
        <v>4004</v>
      </c>
      <c r="B477" s="42" t="s">
        <v>3972</v>
      </c>
      <c r="C477" s="42" t="s">
        <v>4005</v>
      </c>
      <c r="D477" s="42" t="s">
        <v>185</v>
      </c>
      <c r="E477" s="42" t="s">
        <v>2868</v>
      </c>
      <c r="F477" s="42" t="s">
        <v>28</v>
      </c>
      <c r="G477" s="42" t="s">
        <v>4145</v>
      </c>
      <c r="H477" s="43">
        <v>43313</v>
      </c>
      <c r="I477" s="43">
        <v>43585</v>
      </c>
      <c r="J477" s="44"/>
    </row>
    <row r="478" spans="1:10" ht="53.25" thickBot="1" x14ac:dyDescent="0.3">
      <c r="A478" s="39" t="s">
        <v>4006</v>
      </c>
      <c r="B478" s="39" t="s">
        <v>3931</v>
      </c>
      <c r="C478" s="39" t="s">
        <v>4007</v>
      </c>
      <c r="D478" s="39" t="s">
        <v>59</v>
      </c>
      <c r="E478" s="39" t="s">
        <v>2868</v>
      </c>
      <c r="F478" s="39" t="s">
        <v>56</v>
      </c>
      <c r="G478" s="39" t="s">
        <v>4157</v>
      </c>
      <c r="H478" s="40">
        <v>43313</v>
      </c>
      <c r="I478" s="40">
        <v>43465</v>
      </c>
      <c r="J478" s="41">
        <v>100</v>
      </c>
    </row>
    <row r="479" spans="1:10" ht="53.25" thickBot="1" x14ac:dyDescent="0.3">
      <c r="A479" s="42" t="s">
        <v>4008</v>
      </c>
      <c r="B479" s="42" t="s">
        <v>3928</v>
      </c>
      <c r="C479" s="42" t="s">
        <v>4009</v>
      </c>
      <c r="D479" s="42" t="s">
        <v>59</v>
      </c>
      <c r="E479" s="42" t="s">
        <v>2868</v>
      </c>
      <c r="F479" s="42" t="s">
        <v>56</v>
      </c>
      <c r="G479" s="42" t="s">
        <v>4157</v>
      </c>
      <c r="H479" s="43">
        <v>43313</v>
      </c>
      <c r="I479" s="43">
        <v>43465</v>
      </c>
      <c r="J479" s="44">
        <v>100</v>
      </c>
    </row>
    <row r="480" spans="1:10" ht="74.25" thickBot="1" x14ac:dyDescent="0.3">
      <c r="A480" s="39" t="s">
        <v>4010</v>
      </c>
      <c r="B480" s="39" t="s">
        <v>3982</v>
      </c>
      <c r="C480" s="39" t="s">
        <v>4011</v>
      </c>
      <c r="D480" s="39" t="s">
        <v>59</v>
      </c>
      <c r="E480" s="39" t="s">
        <v>2868</v>
      </c>
      <c r="F480" s="39" t="s">
        <v>33</v>
      </c>
      <c r="G480" s="39" t="s">
        <v>4147</v>
      </c>
      <c r="H480" s="40">
        <v>43313</v>
      </c>
      <c r="I480" s="40">
        <v>43371</v>
      </c>
      <c r="J480" s="41">
        <v>100</v>
      </c>
    </row>
    <row r="481" spans="1:10" ht="53.25" thickBot="1" x14ac:dyDescent="0.3">
      <c r="A481" s="42" t="s">
        <v>4012</v>
      </c>
      <c r="B481" s="42" t="s">
        <v>3931</v>
      </c>
      <c r="C481" s="42" t="s">
        <v>4013</v>
      </c>
      <c r="D481" s="42" t="s">
        <v>59</v>
      </c>
      <c r="E481" s="42" t="s">
        <v>2868</v>
      </c>
      <c r="F481" s="42" t="s">
        <v>56</v>
      </c>
      <c r="G481" s="42" t="s">
        <v>4157</v>
      </c>
      <c r="H481" s="43">
        <v>43313</v>
      </c>
      <c r="I481" s="43">
        <v>43465</v>
      </c>
      <c r="J481" s="44">
        <v>100</v>
      </c>
    </row>
    <row r="482" spans="1:10" ht="53.25" thickBot="1" x14ac:dyDescent="0.3">
      <c r="A482" s="39" t="s">
        <v>4014</v>
      </c>
      <c r="B482" s="39" t="s">
        <v>3928</v>
      </c>
      <c r="C482" s="39" t="s">
        <v>4015</v>
      </c>
      <c r="D482" s="39" t="s">
        <v>59</v>
      </c>
      <c r="E482" s="39" t="s">
        <v>2868</v>
      </c>
      <c r="F482" s="39" t="s">
        <v>56</v>
      </c>
      <c r="G482" s="39" t="s">
        <v>4157</v>
      </c>
      <c r="H482" s="40">
        <v>43313</v>
      </c>
      <c r="I482" s="40">
        <v>43465</v>
      </c>
      <c r="J482" s="41">
        <v>100</v>
      </c>
    </row>
    <row r="483" spans="1:10" ht="74.25" thickBot="1" x14ac:dyDescent="0.3">
      <c r="A483" s="42" t="s">
        <v>4016</v>
      </c>
      <c r="B483" s="42" t="s">
        <v>3982</v>
      </c>
      <c r="C483" s="42" t="s">
        <v>4017</v>
      </c>
      <c r="D483" s="42" t="s">
        <v>59</v>
      </c>
      <c r="E483" s="42" t="s">
        <v>2868</v>
      </c>
      <c r="F483" s="42" t="s">
        <v>33</v>
      </c>
      <c r="G483" s="42" t="s">
        <v>4147</v>
      </c>
      <c r="H483" s="43">
        <v>43313</v>
      </c>
      <c r="I483" s="43">
        <v>43371</v>
      </c>
      <c r="J483" s="44">
        <v>100</v>
      </c>
    </row>
    <row r="484" spans="1:10" ht="53.25" thickBot="1" x14ac:dyDescent="0.3">
      <c r="A484" s="39" t="s">
        <v>4018</v>
      </c>
      <c r="B484" s="39" t="s">
        <v>4019</v>
      </c>
      <c r="C484" s="39" t="s">
        <v>4017</v>
      </c>
      <c r="D484" s="39" t="s">
        <v>59</v>
      </c>
      <c r="E484" s="39" t="s">
        <v>2868</v>
      </c>
      <c r="F484" s="39" t="s">
        <v>20</v>
      </c>
      <c r="G484" s="39" t="s">
        <v>4141</v>
      </c>
      <c r="H484" s="40">
        <v>43313</v>
      </c>
      <c r="I484" s="40">
        <v>43434</v>
      </c>
      <c r="J484" s="41">
        <v>100</v>
      </c>
    </row>
    <row r="485" spans="1:10" ht="53.25" thickBot="1" x14ac:dyDescent="0.3">
      <c r="A485" s="42" t="s">
        <v>4020</v>
      </c>
      <c r="B485" s="42" t="s">
        <v>3985</v>
      </c>
      <c r="C485" s="42" t="s">
        <v>4021</v>
      </c>
      <c r="D485" s="42" t="s">
        <v>59</v>
      </c>
      <c r="E485" s="42" t="s">
        <v>2868</v>
      </c>
      <c r="F485" s="42" t="s">
        <v>56</v>
      </c>
      <c r="G485" s="42" t="s">
        <v>4157</v>
      </c>
      <c r="H485" s="43">
        <v>43313</v>
      </c>
      <c r="I485" s="43">
        <v>43465</v>
      </c>
      <c r="J485" s="44">
        <v>100</v>
      </c>
    </row>
    <row r="486" spans="1:10" ht="53.25" thickBot="1" x14ac:dyDescent="0.3">
      <c r="A486" s="39" t="s">
        <v>4022</v>
      </c>
      <c r="B486" s="39" t="s">
        <v>3985</v>
      </c>
      <c r="C486" s="39" t="s">
        <v>4023</v>
      </c>
      <c r="D486" s="39" t="s">
        <v>59</v>
      </c>
      <c r="E486" s="39" t="s">
        <v>2868</v>
      </c>
      <c r="F486" s="39" t="s">
        <v>56</v>
      </c>
      <c r="G486" s="39" t="s">
        <v>4157</v>
      </c>
      <c r="H486" s="40">
        <v>43313</v>
      </c>
      <c r="I486" s="40">
        <v>43465</v>
      </c>
      <c r="J486" s="41">
        <v>100</v>
      </c>
    </row>
    <row r="487" spans="1:10" ht="53.25" thickBot="1" x14ac:dyDescent="0.3">
      <c r="A487" s="42" t="s">
        <v>4024</v>
      </c>
      <c r="B487" s="42" t="s">
        <v>3928</v>
      </c>
      <c r="C487" s="42" t="s">
        <v>4025</v>
      </c>
      <c r="D487" s="42" t="s">
        <v>59</v>
      </c>
      <c r="E487" s="42" t="s">
        <v>2868</v>
      </c>
      <c r="F487" s="42" t="s">
        <v>56</v>
      </c>
      <c r="G487" s="42" t="s">
        <v>4157</v>
      </c>
      <c r="H487" s="43">
        <v>43313</v>
      </c>
      <c r="I487" s="43">
        <v>43465</v>
      </c>
      <c r="J487" s="44">
        <v>100</v>
      </c>
    </row>
    <row r="488" spans="1:10" ht="74.25" thickBot="1" x14ac:dyDescent="0.3">
      <c r="A488" s="39" t="s">
        <v>4026</v>
      </c>
      <c r="B488" s="39" t="s">
        <v>3982</v>
      </c>
      <c r="C488" s="39" t="s">
        <v>4027</v>
      </c>
      <c r="D488" s="39" t="s">
        <v>59</v>
      </c>
      <c r="E488" s="39" t="s">
        <v>2868</v>
      </c>
      <c r="F488" s="39" t="s">
        <v>33</v>
      </c>
      <c r="G488" s="39" t="s">
        <v>4147</v>
      </c>
      <c r="H488" s="40">
        <v>43313</v>
      </c>
      <c r="I488" s="40">
        <v>43465</v>
      </c>
      <c r="J488" s="41">
        <v>100</v>
      </c>
    </row>
    <row r="489" spans="1:10" ht="42.75" thickBot="1" x14ac:dyDescent="0.3">
      <c r="A489" s="42" t="s">
        <v>4028</v>
      </c>
      <c r="B489" s="42" t="s">
        <v>4029</v>
      </c>
      <c r="C489" s="42" t="s">
        <v>4030</v>
      </c>
      <c r="D489" s="42" t="s">
        <v>185</v>
      </c>
      <c r="E489" s="42" t="s">
        <v>2868</v>
      </c>
      <c r="F489" s="42" t="s">
        <v>56</v>
      </c>
      <c r="G489" s="42" t="s">
        <v>4157</v>
      </c>
      <c r="H489" s="43">
        <v>43313</v>
      </c>
      <c r="I489" s="43">
        <v>43646</v>
      </c>
      <c r="J489" s="44"/>
    </row>
    <row r="490" spans="1:10" ht="53.25" thickBot="1" x14ac:dyDescent="0.3">
      <c r="A490" s="39" t="s">
        <v>4031</v>
      </c>
      <c r="B490" s="39" t="s">
        <v>3931</v>
      </c>
      <c r="C490" s="39" t="s">
        <v>4030</v>
      </c>
      <c r="D490" s="39" t="s">
        <v>59</v>
      </c>
      <c r="E490" s="39" t="s">
        <v>2868</v>
      </c>
      <c r="F490" s="39" t="s">
        <v>56</v>
      </c>
      <c r="G490" s="39" t="s">
        <v>4157</v>
      </c>
      <c r="H490" s="40">
        <v>43313</v>
      </c>
      <c r="I490" s="40">
        <v>43465</v>
      </c>
      <c r="J490" s="41">
        <v>100</v>
      </c>
    </row>
    <row r="491" spans="1:10" ht="42.75" thickBot="1" x14ac:dyDescent="0.3">
      <c r="A491" s="42" t="s">
        <v>4032</v>
      </c>
      <c r="B491" s="42" t="s">
        <v>4033</v>
      </c>
      <c r="C491" s="42" t="s">
        <v>4034</v>
      </c>
      <c r="D491" s="42" t="s">
        <v>59</v>
      </c>
      <c r="E491" s="42" t="s">
        <v>2868</v>
      </c>
      <c r="F491" s="42" t="s">
        <v>56</v>
      </c>
      <c r="G491" s="42" t="s">
        <v>4157</v>
      </c>
      <c r="H491" s="43">
        <v>43313</v>
      </c>
      <c r="I491" s="43">
        <v>43465</v>
      </c>
      <c r="J491" s="44"/>
    </row>
    <row r="492" spans="1:10" ht="42.75" thickBot="1" x14ac:dyDescent="0.3">
      <c r="A492" s="39" t="s">
        <v>4035</v>
      </c>
      <c r="B492" s="39" t="s">
        <v>4036</v>
      </c>
      <c r="C492" s="39" t="s">
        <v>4034</v>
      </c>
      <c r="D492" s="39" t="s">
        <v>185</v>
      </c>
      <c r="E492" s="39" t="s">
        <v>2868</v>
      </c>
      <c r="F492" s="39" t="s">
        <v>27</v>
      </c>
      <c r="G492" s="39" t="s">
        <v>4144</v>
      </c>
      <c r="H492" s="40">
        <v>43313</v>
      </c>
      <c r="I492" s="40">
        <v>43646</v>
      </c>
      <c r="J492" s="41"/>
    </row>
    <row r="493" spans="1:10" ht="42.75" thickBot="1" x14ac:dyDescent="0.3">
      <c r="A493" s="42" t="s">
        <v>4037</v>
      </c>
      <c r="B493" s="42" t="s">
        <v>4033</v>
      </c>
      <c r="C493" s="42" t="s">
        <v>4038</v>
      </c>
      <c r="D493" s="42" t="s">
        <v>185</v>
      </c>
      <c r="E493" s="42" t="s">
        <v>2868</v>
      </c>
      <c r="F493" s="42" t="s">
        <v>56</v>
      </c>
      <c r="G493" s="42" t="s">
        <v>4157</v>
      </c>
      <c r="H493" s="43">
        <v>43313</v>
      </c>
      <c r="I493" s="43">
        <v>43646</v>
      </c>
      <c r="J493" s="44"/>
    </row>
    <row r="494" spans="1:10" ht="53.25" thickBot="1" x14ac:dyDescent="0.3">
      <c r="A494" s="39" t="s">
        <v>4039</v>
      </c>
      <c r="B494" s="39" t="s">
        <v>4040</v>
      </c>
      <c r="C494" s="39" t="s">
        <v>4038</v>
      </c>
      <c r="D494" s="39" t="s">
        <v>185</v>
      </c>
      <c r="E494" s="39" t="s">
        <v>2868</v>
      </c>
      <c r="F494" s="39" t="s">
        <v>27</v>
      </c>
      <c r="G494" s="39" t="s">
        <v>4144</v>
      </c>
      <c r="H494" s="40">
        <v>43313</v>
      </c>
      <c r="I494" s="40">
        <v>43554</v>
      </c>
      <c r="J494" s="41">
        <v>0</v>
      </c>
    </row>
    <row r="495" spans="1:10" ht="42.75" thickBot="1" x14ac:dyDescent="0.3">
      <c r="A495" s="42" t="s">
        <v>4041</v>
      </c>
      <c r="B495" s="42" t="s">
        <v>4042</v>
      </c>
      <c r="C495" s="42" t="s">
        <v>4043</v>
      </c>
      <c r="D495" s="42" t="s">
        <v>185</v>
      </c>
      <c r="E495" s="42" t="s">
        <v>2868</v>
      </c>
      <c r="F495" s="42" t="s">
        <v>27</v>
      </c>
      <c r="G495" s="42" t="s">
        <v>4144</v>
      </c>
      <c r="H495" s="43">
        <v>43313</v>
      </c>
      <c r="I495" s="43">
        <v>43466</v>
      </c>
      <c r="J495" s="44">
        <v>0</v>
      </c>
    </row>
    <row r="496" spans="1:10" ht="53.25" thickBot="1" x14ac:dyDescent="0.3">
      <c r="A496" s="39" t="s">
        <v>4044</v>
      </c>
      <c r="B496" s="39" t="s">
        <v>3958</v>
      </c>
      <c r="C496" s="39" t="s">
        <v>4043</v>
      </c>
      <c r="D496" s="39" t="s">
        <v>59</v>
      </c>
      <c r="E496" s="39" t="s">
        <v>2868</v>
      </c>
      <c r="F496" s="39" t="s">
        <v>56</v>
      </c>
      <c r="G496" s="39" t="s">
        <v>4157</v>
      </c>
      <c r="H496" s="40">
        <v>43313</v>
      </c>
      <c r="I496" s="40">
        <v>43465</v>
      </c>
      <c r="J496" s="41">
        <v>100</v>
      </c>
    </row>
    <row r="497" spans="1:10" ht="42.75" thickBot="1" x14ac:dyDescent="0.3">
      <c r="A497" s="42" t="s">
        <v>4045</v>
      </c>
      <c r="B497" s="42" t="s">
        <v>4046</v>
      </c>
      <c r="C497" s="42" t="s">
        <v>4047</v>
      </c>
      <c r="D497" s="42" t="s">
        <v>185</v>
      </c>
      <c r="E497" s="42" t="s">
        <v>2868</v>
      </c>
      <c r="F497" s="42" t="s">
        <v>27</v>
      </c>
      <c r="G497" s="42" t="s">
        <v>4144</v>
      </c>
      <c r="H497" s="43">
        <v>43313</v>
      </c>
      <c r="I497" s="43">
        <v>43496</v>
      </c>
      <c r="J497" s="44">
        <v>0</v>
      </c>
    </row>
    <row r="498" spans="1:10" ht="53.25" thickBot="1" x14ac:dyDescent="0.3">
      <c r="A498" s="39" t="s">
        <v>4048</v>
      </c>
      <c r="B498" s="39" t="s">
        <v>4049</v>
      </c>
      <c r="C498" s="39" t="s">
        <v>4047</v>
      </c>
      <c r="D498" s="39" t="s">
        <v>185</v>
      </c>
      <c r="E498" s="39" t="s">
        <v>2868</v>
      </c>
      <c r="F498" s="39" t="s">
        <v>33</v>
      </c>
      <c r="G498" s="39" t="s">
        <v>4147</v>
      </c>
      <c r="H498" s="40">
        <v>43313</v>
      </c>
      <c r="I498" s="40">
        <v>43496</v>
      </c>
      <c r="J498" s="41">
        <v>0</v>
      </c>
    </row>
    <row r="499" spans="1:10" ht="63.75" thickBot="1" x14ac:dyDescent="0.3">
      <c r="A499" s="42" t="s">
        <v>4050</v>
      </c>
      <c r="B499" s="42" t="s">
        <v>4051</v>
      </c>
      <c r="C499" s="42" t="s">
        <v>4047</v>
      </c>
      <c r="D499" s="42" t="s">
        <v>59</v>
      </c>
      <c r="E499" s="42" t="s">
        <v>2868</v>
      </c>
      <c r="F499" s="42" t="s">
        <v>18</v>
      </c>
      <c r="G499" s="42" t="s">
        <v>4140</v>
      </c>
      <c r="H499" s="43">
        <v>43313</v>
      </c>
      <c r="I499" s="43">
        <v>43383</v>
      </c>
      <c r="J499" s="44">
        <v>100</v>
      </c>
    </row>
    <row r="500" spans="1:10" ht="53.25" thickBot="1" x14ac:dyDescent="0.3">
      <c r="A500" s="39" t="s">
        <v>4052</v>
      </c>
      <c r="B500" s="39" t="s">
        <v>3985</v>
      </c>
      <c r="C500" s="39" t="s">
        <v>4053</v>
      </c>
      <c r="D500" s="39" t="s">
        <v>59</v>
      </c>
      <c r="E500" s="39" t="s">
        <v>2868</v>
      </c>
      <c r="F500" s="39" t="s">
        <v>56</v>
      </c>
      <c r="G500" s="39" t="s">
        <v>4157</v>
      </c>
      <c r="H500" s="40">
        <v>43313</v>
      </c>
      <c r="I500" s="40">
        <v>43465</v>
      </c>
      <c r="J500" s="41">
        <v>100</v>
      </c>
    </row>
    <row r="501" spans="1:10" ht="42.75" thickBot="1" x14ac:dyDescent="0.3">
      <c r="A501" s="42" t="s">
        <v>4054</v>
      </c>
      <c r="B501" s="42" t="s">
        <v>4055</v>
      </c>
      <c r="C501" s="42" t="s">
        <v>4056</v>
      </c>
      <c r="D501" s="42" t="s">
        <v>59</v>
      </c>
      <c r="E501" s="42" t="s">
        <v>2868</v>
      </c>
      <c r="F501" s="42" t="s">
        <v>56</v>
      </c>
      <c r="G501" s="42" t="s">
        <v>4157</v>
      </c>
      <c r="H501" s="43">
        <v>43313</v>
      </c>
      <c r="I501" s="43">
        <v>43465</v>
      </c>
      <c r="J501" s="44">
        <v>100</v>
      </c>
    </row>
    <row r="502" spans="1:10" ht="53.25" thickBot="1" x14ac:dyDescent="0.3">
      <c r="A502" s="39" t="s">
        <v>4057</v>
      </c>
      <c r="B502" s="39" t="s">
        <v>3949</v>
      </c>
      <c r="C502" s="39" t="s">
        <v>4058</v>
      </c>
      <c r="D502" s="39" t="s">
        <v>59</v>
      </c>
      <c r="E502" s="39" t="s">
        <v>2868</v>
      </c>
      <c r="F502" s="39" t="s">
        <v>56</v>
      </c>
      <c r="G502" s="39" t="s">
        <v>4157</v>
      </c>
      <c r="H502" s="40">
        <v>43313</v>
      </c>
      <c r="I502" s="40">
        <v>43465</v>
      </c>
      <c r="J502" s="41">
        <v>100</v>
      </c>
    </row>
    <row r="503" spans="1:10" ht="42.75" thickBot="1" x14ac:dyDescent="0.3">
      <c r="A503" s="42" t="s">
        <v>4059</v>
      </c>
      <c r="B503" s="42" t="s">
        <v>4029</v>
      </c>
      <c r="C503" s="42" t="s">
        <v>4060</v>
      </c>
      <c r="D503" s="42" t="s">
        <v>185</v>
      </c>
      <c r="E503" s="42" t="s">
        <v>2868</v>
      </c>
      <c r="F503" s="42" t="s">
        <v>56</v>
      </c>
      <c r="G503" s="42" t="s">
        <v>4157</v>
      </c>
      <c r="H503" s="43">
        <v>43313</v>
      </c>
      <c r="I503" s="43">
        <v>43646</v>
      </c>
      <c r="J503" s="44"/>
    </row>
    <row r="504" spans="1:10" ht="53.25" thickBot="1" x14ac:dyDescent="0.3">
      <c r="A504" s="39" t="s">
        <v>4061</v>
      </c>
      <c r="B504" s="39" t="s">
        <v>4040</v>
      </c>
      <c r="C504" s="39" t="s">
        <v>4060</v>
      </c>
      <c r="D504" s="39" t="s">
        <v>185</v>
      </c>
      <c r="E504" s="39" t="s">
        <v>2868</v>
      </c>
      <c r="F504" s="39" t="s">
        <v>27</v>
      </c>
      <c r="G504" s="39" t="s">
        <v>4144</v>
      </c>
      <c r="H504" s="40">
        <v>43313</v>
      </c>
      <c r="I504" s="40">
        <v>43554</v>
      </c>
      <c r="J504" s="41">
        <v>0</v>
      </c>
    </row>
    <row r="505" spans="1:10" ht="53.25" thickBot="1" x14ac:dyDescent="0.3">
      <c r="A505" s="42" t="s">
        <v>4062</v>
      </c>
      <c r="B505" s="42" t="s">
        <v>3985</v>
      </c>
      <c r="C505" s="42" t="s">
        <v>4063</v>
      </c>
      <c r="D505" s="42" t="s">
        <v>59</v>
      </c>
      <c r="E505" s="42" t="s">
        <v>2868</v>
      </c>
      <c r="F505" s="42" t="s">
        <v>56</v>
      </c>
      <c r="G505" s="42" t="s">
        <v>4157</v>
      </c>
      <c r="H505" s="43">
        <v>43313</v>
      </c>
      <c r="I505" s="43">
        <v>43465</v>
      </c>
      <c r="J505" s="44">
        <v>100</v>
      </c>
    </row>
    <row r="506" spans="1:10" ht="84.75" thickBot="1" x14ac:dyDescent="0.3">
      <c r="A506" s="39" t="s">
        <v>4064</v>
      </c>
      <c r="B506" s="39" t="s">
        <v>4065</v>
      </c>
      <c r="C506" s="39" t="s">
        <v>4063</v>
      </c>
      <c r="D506" s="39" t="s">
        <v>185</v>
      </c>
      <c r="E506" s="39" t="s">
        <v>2868</v>
      </c>
      <c r="F506" s="39" t="s">
        <v>38</v>
      </c>
      <c r="G506" s="39" t="s">
        <v>4149</v>
      </c>
      <c r="H506" s="40">
        <v>43313</v>
      </c>
      <c r="I506" s="40">
        <v>43496</v>
      </c>
      <c r="J506" s="41">
        <v>0</v>
      </c>
    </row>
    <row r="507" spans="1:10" ht="84.75" thickBot="1" x14ac:dyDescent="0.3">
      <c r="A507" s="42" t="s">
        <v>4066</v>
      </c>
      <c r="B507" s="42" t="s">
        <v>4067</v>
      </c>
      <c r="C507" s="42" t="s">
        <v>4063</v>
      </c>
      <c r="D507" s="42" t="s">
        <v>185</v>
      </c>
      <c r="E507" s="42" t="s">
        <v>2868</v>
      </c>
      <c r="F507" s="42" t="s">
        <v>42</v>
      </c>
      <c r="G507" s="42" t="s">
        <v>4150</v>
      </c>
      <c r="H507" s="43">
        <v>43313</v>
      </c>
      <c r="I507" s="43">
        <v>43496</v>
      </c>
      <c r="J507" s="44"/>
    </row>
    <row r="508" spans="1:10" ht="74.25" thickBot="1" x14ac:dyDescent="0.3">
      <c r="A508" s="39" t="s">
        <v>4068</v>
      </c>
      <c r="B508" s="39" t="s">
        <v>4069</v>
      </c>
      <c r="C508" s="39" t="s">
        <v>4063</v>
      </c>
      <c r="D508" s="39" t="s">
        <v>185</v>
      </c>
      <c r="E508" s="39" t="s">
        <v>2868</v>
      </c>
      <c r="F508" s="39" t="s">
        <v>42</v>
      </c>
      <c r="G508" s="39" t="s">
        <v>4150</v>
      </c>
      <c r="H508" s="40">
        <v>43313</v>
      </c>
      <c r="I508" s="40">
        <v>43496</v>
      </c>
      <c r="J508" s="41"/>
    </row>
    <row r="509" spans="1:10" ht="63.75" thickBot="1" x14ac:dyDescent="0.3">
      <c r="A509" s="42" t="s">
        <v>4070</v>
      </c>
      <c r="B509" s="42" t="s">
        <v>4071</v>
      </c>
      <c r="C509" s="42" t="s">
        <v>4063</v>
      </c>
      <c r="D509" s="42" t="s">
        <v>59</v>
      </c>
      <c r="E509" s="42" t="s">
        <v>2868</v>
      </c>
      <c r="F509" s="42" t="s">
        <v>42</v>
      </c>
      <c r="G509" s="42" t="s">
        <v>4150</v>
      </c>
      <c r="H509" s="43">
        <v>43313</v>
      </c>
      <c r="I509" s="43">
        <v>43465</v>
      </c>
      <c r="J509" s="44">
        <v>0</v>
      </c>
    </row>
    <row r="510" spans="1:10" ht="84.75" thickBot="1" x14ac:dyDescent="0.3">
      <c r="A510" s="39" t="s">
        <v>4072</v>
      </c>
      <c r="B510" s="39" t="s">
        <v>4065</v>
      </c>
      <c r="C510" s="39" t="s">
        <v>4073</v>
      </c>
      <c r="D510" s="39" t="s">
        <v>185</v>
      </c>
      <c r="E510" s="39" t="s">
        <v>2868</v>
      </c>
      <c r="F510" s="39" t="s">
        <v>38</v>
      </c>
      <c r="G510" s="39" t="s">
        <v>4149</v>
      </c>
      <c r="H510" s="40">
        <v>43313</v>
      </c>
      <c r="I510" s="40">
        <v>43496</v>
      </c>
      <c r="J510" s="41">
        <v>0</v>
      </c>
    </row>
    <row r="511" spans="1:10" ht="84.75" thickBot="1" x14ac:dyDescent="0.3">
      <c r="A511" s="42" t="s">
        <v>4074</v>
      </c>
      <c r="B511" s="42" t="s">
        <v>4067</v>
      </c>
      <c r="C511" s="42" t="s">
        <v>4073</v>
      </c>
      <c r="D511" s="42" t="s">
        <v>185</v>
      </c>
      <c r="E511" s="42" t="s">
        <v>2868</v>
      </c>
      <c r="F511" s="42" t="s">
        <v>42</v>
      </c>
      <c r="G511" s="42" t="s">
        <v>4150</v>
      </c>
      <c r="H511" s="43">
        <v>43313</v>
      </c>
      <c r="I511" s="43">
        <v>43496</v>
      </c>
      <c r="J511" s="44"/>
    </row>
    <row r="512" spans="1:10" ht="74.25" thickBot="1" x14ac:dyDescent="0.3">
      <c r="A512" s="39" t="s">
        <v>4075</v>
      </c>
      <c r="B512" s="39" t="s">
        <v>4069</v>
      </c>
      <c r="C512" s="39" t="s">
        <v>4073</v>
      </c>
      <c r="D512" s="39" t="s">
        <v>185</v>
      </c>
      <c r="E512" s="39" t="s">
        <v>2868</v>
      </c>
      <c r="F512" s="39" t="s">
        <v>42</v>
      </c>
      <c r="G512" s="39" t="s">
        <v>4150</v>
      </c>
      <c r="H512" s="40">
        <v>43313</v>
      </c>
      <c r="I512" s="40">
        <v>43496</v>
      </c>
      <c r="J512" s="41"/>
    </row>
    <row r="513" spans="1:10" ht="63.75" thickBot="1" x14ac:dyDescent="0.3">
      <c r="A513" s="42" t="s">
        <v>4076</v>
      </c>
      <c r="B513" s="42" t="s">
        <v>4071</v>
      </c>
      <c r="C513" s="42" t="s">
        <v>4073</v>
      </c>
      <c r="D513" s="42" t="s">
        <v>59</v>
      </c>
      <c r="E513" s="42" t="s">
        <v>2868</v>
      </c>
      <c r="F513" s="42" t="s">
        <v>42</v>
      </c>
      <c r="G513" s="42" t="s">
        <v>4150</v>
      </c>
      <c r="H513" s="43">
        <v>43313</v>
      </c>
      <c r="I513" s="43">
        <v>43465</v>
      </c>
      <c r="J513" s="44">
        <v>0</v>
      </c>
    </row>
    <row r="514" spans="1:10" ht="84.75" thickBot="1" x14ac:dyDescent="0.3">
      <c r="A514" s="39" t="s">
        <v>4077</v>
      </c>
      <c r="B514" s="39" t="s">
        <v>4065</v>
      </c>
      <c r="C514" s="39" t="s">
        <v>4078</v>
      </c>
      <c r="D514" s="39" t="s">
        <v>185</v>
      </c>
      <c r="E514" s="39" t="s">
        <v>2868</v>
      </c>
      <c r="F514" s="39" t="s">
        <v>42</v>
      </c>
      <c r="G514" s="39" t="s">
        <v>4150</v>
      </c>
      <c r="H514" s="40">
        <v>43313</v>
      </c>
      <c r="I514" s="40">
        <v>43496</v>
      </c>
      <c r="J514" s="41"/>
    </row>
    <row r="515" spans="1:10" ht="84.75" thickBot="1" x14ac:dyDescent="0.3">
      <c r="A515" s="42" t="s">
        <v>4079</v>
      </c>
      <c r="B515" s="42" t="s">
        <v>4067</v>
      </c>
      <c r="C515" s="42" t="s">
        <v>4078</v>
      </c>
      <c r="D515" s="42" t="s">
        <v>185</v>
      </c>
      <c r="E515" s="42" t="s">
        <v>2868</v>
      </c>
      <c r="F515" s="42" t="s">
        <v>42</v>
      </c>
      <c r="G515" s="42" t="s">
        <v>4150</v>
      </c>
      <c r="H515" s="43">
        <v>43313</v>
      </c>
      <c r="I515" s="43">
        <v>43496</v>
      </c>
      <c r="J515" s="44"/>
    </row>
    <row r="516" spans="1:10" ht="74.25" thickBot="1" x14ac:dyDescent="0.3">
      <c r="A516" s="39" t="s">
        <v>4080</v>
      </c>
      <c r="B516" s="39" t="s">
        <v>4069</v>
      </c>
      <c r="C516" s="39" t="s">
        <v>4078</v>
      </c>
      <c r="D516" s="39" t="s">
        <v>185</v>
      </c>
      <c r="E516" s="39" t="s">
        <v>2868</v>
      </c>
      <c r="F516" s="39" t="s">
        <v>42</v>
      </c>
      <c r="G516" s="39" t="s">
        <v>4150</v>
      </c>
      <c r="H516" s="40">
        <v>43313</v>
      </c>
      <c r="I516" s="40">
        <v>43496</v>
      </c>
      <c r="J516" s="41"/>
    </row>
    <row r="517" spans="1:10" ht="63.75" thickBot="1" x14ac:dyDescent="0.3">
      <c r="A517" s="42" t="s">
        <v>4081</v>
      </c>
      <c r="B517" s="42" t="s">
        <v>4071</v>
      </c>
      <c r="C517" s="42" t="s">
        <v>4078</v>
      </c>
      <c r="D517" s="42" t="s">
        <v>59</v>
      </c>
      <c r="E517" s="42" t="s">
        <v>2868</v>
      </c>
      <c r="F517" s="42" t="s">
        <v>42</v>
      </c>
      <c r="G517" s="42" t="s">
        <v>4150</v>
      </c>
      <c r="H517" s="43">
        <v>43313</v>
      </c>
      <c r="I517" s="43">
        <v>43465</v>
      </c>
      <c r="J517" s="44">
        <v>0</v>
      </c>
    </row>
    <row r="518" spans="1:10" ht="84.75" thickBot="1" x14ac:dyDescent="0.3">
      <c r="A518" s="39" t="s">
        <v>4082</v>
      </c>
      <c r="B518" s="39" t="s">
        <v>4065</v>
      </c>
      <c r="C518" s="39" t="s">
        <v>4083</v>
      </c>
      <c r="D518" s="39" t="s">
        <v>185</v>
      </c>
      <c r="E518" s="39" t="s">
        <v>2868</v>
      </c>
      <c r="F518" s="39" t="s">
        <v>42</v>
      </c>
      <c r="G518" s="39" t="s">
        <v>4150</v>
      </c>
      <c r="H518" s="40">
        <v>43313</v>
      </c>
      <c r="I518" s="40">
        <v>43496</v>
      </c>
      <c r="J518" s="41"/>
    </row>
    <row r="519" spans="1:10" ht="84.75" thickBot="1" x14ac:dyDescent="0.3">
      <c r="A519" s="42" t="s">
        <v>4084</v>
      </c>
      <c r="B519" s="42" t="s">
        <v>4067</v>
      </c>
      <c r="C519" s="42" t="s">
        <v>4083</v>
      </c>
      <c r="D519" s="42" t="s">
        <v>59</v>
      </c>
      <c r="E519" s="42" t="s">
        <v>2868</v>
      </c>
      <c r="F519" s="42" t="s">
        <v>42</v>
      </c>
      <c r="G519" s="42" t="s">
        <v>4150</v>
      </c>
      <c r="H519" s="43">
        <v>43313</v>
      </c>
      <c r="I519" s="43">
        <v>43465</v>
      </c>
      <c r="J519" s="44">
        <v>0</v>
      </c>
    </row>
    <row r="520" spans="1:10" ht="74.25" thickBot="1" x14ac:dyDescent="0.3">
      <c r="A520" s="39" t="s">
        <v>4085</v>
      </c>
      <c r="B520" s="39" t="s">
        <v>4069</v>
      </c>
      <c r="C520" s="39" t="s">
        <v>4083</v>
      </c>
      <c r="D520" s="42" t="s">
        <v>59</v>
      </c>
      <c r="E520" s="39" t="s">
        <v>2868</v>
      </c>
      <c r="F520" s="39" t="s">
        <v>42</v>
      </c>
      <c r="G520" s="39" t="s">
        <v>4150</v>
      </c>
      <c r="H520" s="40">
        <v>43313</v>
      </c>
      <c r="I520" s="40">
        <v>43465</v>
      </c>
      <c r="J520" s="41">
        <v>0</v>
      </c>
    </row>
    <row r="521" spans="1:10" ht="63.75" thickBot="1" x14ac:dyDescent="0.3">
      <c r="A521" s="42" t="s">
        <v>4086</v>
      </c>
      <c r="B521" s="42" t="s">
        <v>4071</v>
      </c>
      <c r="C521" s="42" t="s">
        <v>4083</v>
      </c>
      <c r="D521" s="42" t="s">
        <v>59</v>
      </c>
      <c r="E521" s="42" t="s">
        <v>2868</v>
      </c>
      <c r="F521" s="42" t="s">
        <v>42</v>
      </c>
      <c r="G521" s="42" t="s">
        <v>4150</v>
      </c>
      <c r="H521" s="43">
        <v>43313</v>
      </c>
      <c r="I521" s="43">
        <v>43465</v>
      </c>
      <c r="J521" s="44">
        <v>0</v>
      </c>
    </row>
    <row r="522" spans="1:10" ht="84.75" thickBot="1" x14ac:dyDescent="0.3">
      <c r="A522" s="39" t="s">
        <v>4087</v>
      </c>
      <c r="B522" s="39" t="s">
        <v>4065</v>
      </c>
      <c r="C522" s="39" t="s">
        <v>4088</v>
      </c>
      <c r="D522" s="39" t="s">
        <v>185</v>
      </c>
      <c r="E522" s="39" t="s">
        <v>2868</v>
      </c>
      <c r="F522" s="39" t="s">
        <v>42</v>
      </c>
      <c r="G522" s="39" t="s">
        <v>4150</v>
      </c>
      <c r="H522" s="40">
        <v>43313</v>
      </c>
      <c r="I522" s="40">
        <v>43496</v>
      </c>
      <c r="J522" s="41"/>
    </row>
    <row r="523" spans="1:10" ht="84.75" thickBot="1" x14ac:dyDescent="0.3">
      <c r="A523" s="42" t="s">
        <v>4089</v>
      </c>
      <c r="B523" s="42" t="s">
        <v>4067</v>
      </c>
      <c r="C523" s="42" t="s">
        <v>4088</v>
      </c>
      <c r="D523" s="42" t="s">
        <v>185</v>
      </c>
      <c r="E523" s="42" t="s">
        <v>2868</v>
      </c>
      <c r="F523" s="42" t="s">
        <v>42</v>
      </c>
      <c r="G523" s="42" t="s">
        <v>4150</v>
      </c>
      <c r="H523" s="43">
        <v>43313</v>
      </c>
      <c r="I523" s="43">
        <v>43496</v>
      </c>
      <c r="J523" s="44"/>
    </row>
    <row r="524" spans="1:10" ht="74.25" thickBot="1" x14ac:dyDescent="0.3">
      <c r="A524" s="39" t="s">
        <v>4090</v>
      </c>
      <c r="B524" s="39" t="s">
        <v>4069</v>
      </c>
      <c r="C524" s="39" t="s">
        <v>4088</v>
      </c>
      <c r="D524" s="42" t="s">
        <v>59</v>
      </c>
      <c r="E524" s="39" t="s">
        <v>2868</v>
      </c>
      <c r="F524" s="39" t="s">
        <v>42</v>
      </c>
      <c r="G524" s="39" t="s">
        <v>4150</v>
      </c>
      <c r="H524" s="40">
        <v>43313</v>
      </c>
      <c r="I524" s="40">
        <v>43465</v>
      </c>
      <c r="J524" s="41">
        <v>0</v>
      </c>
    </row>
    <row r="525" spans="1:10" ht="63.75" thickBot="1" x14ac:dyDescent="0.3">
      <c r="A525" s="42" t="s">
        <v>4091</v>
      </c>
      <c r="B525" s="42" t="s">
        <v>4071</v>
      </c>
      <c r="C525" s="42" t="s">
        <v>4088</v>
      </c>
      <c r="D525" s="42" t="s">
        <v>59</v>
      </c>
      <c r="E525" s="42" t="s">
        <v>2868</v>
      </c>
      <c r="F525" s="42" t="s">
        <v>42</v>
      </c>
      <c r="G525" s="42" t="s">
        <v>4150</v>
      </c>
      <c r="H525" s="43">
        <v>43313</v>
      </c>
      <c r="I525" s="43">
        <v>43465</v>
      </c>
      <c r="J525" s="44">
        <v>0</v>
      </c>
    </row>
    <row r="526" spans="1:10" ht="84.75" thickBot="1" x14ac:dyDescent="0.3">
      <c r="A526" s="39" t="s">
        <v>4092</v>
      </c>
      <c r="B526" s="39" t="s">
        <v>4065</v>
      </c>
      <c r="C526" s="39" t="s">
        <v>4093</v>
      </c>
      <c r="D526" s="39" t="s">
        <v>185</v>
      </c>
      <c r="E526" s="39" t="s">
        <v>2868</v>
      </c>
      <c r="F526" s="39" t="s">
        <v>42</v>
      </c>
      <c r="G526" s="39" t="s">
        <v>4150</v>
      </c>
      <c r="H526" s="40">
        <v>43313</v>
      </c>
      <c r="I526" s="40">
        <v>43496</v>
      </c>
      <c r="J526" s="41"/>
    </row>
    <row r="527" spans="1:10" ht="84.75" thickBot="1" x14ac:dyDescent="0.3">
      <c r="A527" s="42" t="s">
        <v>4094</v>
      </c>
      <c r="B527" s="42" t="s">
        <v>4067</v>
      </c>
      <c r="C527" s="42" t="s">
        <v>4093</v>
      </c>
      <c r="D527" s="42" t="s">
        <v>185</v>
      </c>
      <c r="E527" s="42" t="s">
        <v>2868</v>
      </c>
      <c r="F527" s="42" t="s">
        <v>42</v>
      </c>
      <c r="G527" s="42" t="s">
        <v>4150</v>
      </c>
      <c r="H527" s="43">
        <v>43313</v>
      </c>
      <c r="I527" s="43">
        <v>43496</v>
      </c>
      <c r="J527" s="44"/>
    </row>
    <row r="528" spans="1:10" ht="74.25" thickBot="1" x14ac:dyDescent="0.3">
      <c r="A528" s="39" t="s">
        <v>4095</v>
      </c>
      <c r="B528" s="39" t="s">
        <v>4069</v>
      </c>
      <c r="C528" s="39" t="s">
        <v>4093</v>
      </c>
      <c r="D528" s="42" t="s">
        <v>59</v>
      </c>
      <c r="E528" s="39" t="s">
        <v>2868</v>
      </c>
      <c r="F528" s="39" t="s">
        <v>42</v>
      </c>
      <c r="G528" s="39" t="s">
        <v>4150</v>
      </c>
      <c r="H528" s="40">
        <v>43313</v>
      </c>
      <c r="I528" s="40">
        <v>43465</v>
      </c>
      <c r="J528" s="41">
        <v>0</v>
      </c>
    </row>
    <row r="529" spans="1:10" ht="63.75" thickBot="1" x14ac:dyDescent="0.3">
      <c r="A529" s="42" t="s">
        <v>4096</v>
      </c>
      <c r="B529" s="42" t="s">
        <v>4071</v>
      </c>
      <c r="C529" s="42" t="s">
        <v>4093</v>
      </c>
      <c r="D529" s="42" t="s">
        <v>59</v>
      </c>
      <c r="E529" s="42" t="s">
        <v>2868</v>
      </c>
      <c r="F529" s="42" t="s">
        <v>42</v>
      </c>
      <c r="G529" s="42" t="s">
        <v>4150</v>
      </c>
      <c r="H529" s="43">
        <v>43313</v>
      </c>
      <c r="I529" s="43">
        <v>43465</v>
      </c>
      <c r="J529" s="44">
        <v>0</v>
      </c>
    </row>
    <row r="530" spans="1:10" ht="53.25" thickBot="1" x14ac:dyDescent="0.3">
      <c r="A530" s="39" t="s">
        <v>4097</v>
      </c>
      <c r="B530" s="39" t="s">
        <v>4098</v>
      </c>
      <c r="C530" s="39" t="s">
        <v>4099</v>
      </c>
      <c r="D530" s="39" t="s">
        <v>185</v>
      </c>
      <c r="E530" s="39" t="s">
        <v>2868</v>
      </c>
      <c r="F530" s="39" t="s">
        <v>38</v>
      </c>
      <c r="G530" s="39" t="s">
        <v>4149</v>
      </c>
      <c r="H530" s="40">
        <v>43313</v>
      </c>
      <c r="I530" s="40">
        <v>43511</v>
      </c>
      <c r="J530" s="41">
        <v>0</v>
      </c>
    </row>
    <row r="531" spans="1:10" ht="63.75" thickBot="1" x14ac:dyDescent="0.3">
      <c r="A531" s="42" t="s">
        <v>4100</v>
      </c>
      <c r="B531" s="42" t="s">
        <v>4101</v>
      </c>
      <c r="C531" s="42" t="s">
        <v>4102</v>
      </c>
      <c r="D531" s="42" t="s">
        <v>185</v>
      </c>
      <c r="E531" s="42" t="s">
        <v>2868</v>
      </c>
      <c r="F531" s="42" t="s">
        <v>858</v>
      </c>
      <c r="G531" s="42" t="s">
        <v>4162</v>
      </c>
      <c r="H531" s="43">
        <v>43381</v>
      </c>
      <c r="I531" s="43">
        <v>43745</v>
      </c>
      <c r="J531" s="44">
        <v>0</v>
      </c>
    </row>
    <row r="532" spans="1:10" ht="63.75" thickBot="1" x14ac:dyDescent="0.3">
      <c r="A532" s="39" t="s">
        <v>4103</v>
      </c>
      <c r="B532" s="39" t="s">
        <v>3985</v>
      </c>
      <c r="C532" s="39" t="s">
        <v>4102</v>
      </c>
      <c r="D532" s="42" t="s">
        <v>59</v>
      </c>
      <c r="E532" s="39" t="s">
        <v>2868</v>
      </c>
      <c r="F532" s="39" t="s">
        <v>56</v>
      </c>
      <c r="G532" s="39" t="s">
        <v>4157</v>
      </c>
      <c r="H532" s="40">
        <v>43388</v>
      </c>
      <c r="I532" s="40">
        <v>43465</v>
      </c>
      <c r="J532" s="41">
        <v>0</v>
      </c>
    </row>
    <row r="533" spans="1:10" ht="63.75" thickBot="1" x14ac:dyDescent="0.3">
      <c r="A533" s="42" t="s">
        <v>4104</v>
      </c>
      <c r="B533" s="42" t="s">
        <v>4105</v>
      </c>
      <c r="C533" s="42" t="s">
        <v>4106</v>
      </c>
      <c r="D533" s="42" t="s">
        <v>59</v>
      </c>
      <c r="E533" s="42" t="s">
        <v>2868</v>
      </c>
      <c r="F533" s="42" t="s">
        <v>33</v>
      </c>
      <c r="G533" s="42" t="s">
        <v>4147</v>
      </c>
      <c r="H533" s="43">
        <v>43385</v>
      </c>
      <c r="I533" s="43">
        <v>43465</v>
      </c>
      <c r="J533" s="44">
        <v>100</v>
      </c>
    </row>
    <row r="534" spans="1:10" ht="84.75" thickBot="1" x14ac:dyDescent="0.3">
      <c r="A534" s="39" t="s">
        <v>4107</v>
      </c>
      <c r="B534" s="39" t="s">
        <v>4108</v>
      </c>
      <c r="C534" s="39" t="s">
        <v>4106</v>
      </c>
      <c r="D534" s="39" t="s">
        <v>185</v>
      </c>
      <c r="E534" s="39" t="s">
        <v>2868</v>
      </c>
      <c r="F534" s="39" t="s">
        <v>56</v>
      </c>
      <c r="G534" s="39" t="s">
        <v>4157</v>
      </c>
      <c r="H534" s="40">
        <v>43385</v>
      </c>
      <c r="I534" s="40">
        <v>43524</v>
      </c>
      <c r="J534" s="41"/>
    </row>
    <row r="535" spans="1:10" ht="53.25" thickBot="1" x14ac:dyDescent="0.3">
      <c r="A535" s="42" t="s">
        <v>4109</v>
      </c>
      <c r="B535" s="42" t="s">
        <v>4110</v>
      </c>
      <c r="C535" s="42" t="s">
        <v>4111</v>
      </c>
      <c r="D535" s="42" t="s">
        <v>2595</v>
      </c>
      <c r="E535" s="42" t="s">
        <v>2868</v>
      </c>
      <c r="F535" s="42" t="s">
        <v>27</v>
      </c>
      <c r="G535" s="42" t="s">
        <v>4144</v>
      </c>
      <c r="H535" s="43">
        <v>43385</v>
      </c>
      <c r="I535" s="43">
        <v>43496</v>
      </c>
      <c r="J535" s="44"/>
    </row>
    <row r="536" spans="1:10" ht="53.25" thickBot="1" x14ac:dyDescent="0.3">
      <c r="A536" s="39" t="s">
        <v>4112</v>
      </c>
      <c r="B536" s="39" t="s">
        <v>4113</v>
      </c>
      <c r="C536" s="39" t="s">
        <v>4111</v>
      </c>
      <c r="D536" s="39" t="s">
        <v>2595</v>
      </c>
      <c r="E536" s="39" t="s">
        <v>2868</v>
      </c>
      <c r="F536" s="39" t="s">
        <v>27</v>
      </c>
      <c r="G536" s="39" t="s">
        <v>4144</v>
      </c>
      <c r="H536" s="40">
        <v>43385</v>
      </c>
      <c r="I536" s="40">
        <v>43646</v>
      </c>
      <c r="J536" s="41"/>
    </row>
    <row r="537" spans="1:10" ht="84.75" thickBot="1" x14ac:dyDescent="0.3">
      <c r="A537" s="42" t="s">
        <v>4114</v>
      </c>
      <c r="B537" s="42" t="s">
        <v>4115</v>
      </c>
      <c r="C537" s="42" t="s">
        <v>4111</v>
      </c>
      <c r="D537" s="42" t="s">
        <v>2791</v>
      </c>
      <c r="E537" s="42" t="s">
        <v>2868</v>
      </c>
      <c r="F537" s="42" t="s">
        <v>42</v>
      </c>
      <c r="G537" s="42" t="s">
        <v>4150</v>
      </c>
      <c r="H537" s="43">
        <v>43374</v>
      </c>
      <c r="I537" s="43">
        <v>43496</v>
      </c>
      <c r="J537" s="44"/>
    </row>
    <row r="538" spans="1:10" ht="63.75" thickBot="1" x14ac:dyDescent="0.3">
      <c r="A538" s="39" t="s">
        <v>4116</v>
      </c>
      <c r="B538" s="39" t="s">
        <v>4117</v>
      </c>
      <c r="C538" s="39" t="s">
        <v>4111</v>
      </c>
      <c r="D538" s="39" t="s">
        <v>2791</v>
      </c>
      <c r="E538" s="39" t="s">
        <v>2868</v>
      </c>
      <c r="F538" s="39" t="s">
        <v>42</v>
      </c>
      <c r="G538" s="39" t="s">
        <v>4150</v>
      </c>
      <c r="H538" s="40">
        <v>43374</v>
      </c>
      <c r="I538" s="40">
        <v>43496</v>
      </c>
      <c r="J538" s="41"/>
    </row>
    <row r="539" spans="1:10" ht="53.25" thickBot="1" x14ac:dyDescent="0.3">
      <c r="A539" s="42" t="s">
        <v>4118</v>
      </c>
      <c r="B539" s="42" t="s">
        <v>4119</v>
      </c>
      <c r="C539" s="42" t="s">
        <v>4111</v>
      </c>
      <c r="D539" s="42" t="s">
        <v>59</v>
      </c>
      <c r="E539" s="42" t="s">
        <v>2868</v>
      </c>
      <c r="F539" s="42" t="s">
        <v>56</v>
      </c>
      <c r="G539" s="42" t="s">
        <v>4157</v>
      </c>
      <c r="H539" s="43">
        <v>43388</v>
      </c>
      <c r="I539" s="43">
        <v>43465</v>
      </c>
      <c r="J539" s="44"/>
    </row>
    <row r="540" spans="1:10" ht="53.25" thickBot="1" x14ac:dyDescent="0.3">
      <c r="A540" s="39" t="s">
        <v>4120</v>
      </c>
      <c r="B540" s="39" t="s">
        <v>4121</v>
      </c>
      <c r="C540" s="39" t="s">
        <v>4111</v>
      </c>
      <c r="D540" s="42" t="s">
        <v>59</v>
      </c>
      <c r="E540" s="39" t="s">
        <v>2868</v>
      </c>
      <c r="F540" s="39" t="s">
        <v>56</v>
      </c>
      <c r="G540" s="39" t="s">
        <v>4157</v>
      </c>
      <c r="H540" s="40">
        <v>43388</v>
      </c>
      <c r="I540" s="40">
        <v>43465</v>
      </c>
      <c r="J540" s="41"/>
    </row>
    <row r="541" spans="1:10" ht="53.25" thickBot="1" x14ac:dyDescent="0.3">
      <c r="A541" s="42" t="s">
        <v>4122</v>
      </c>
      <c r="B541" s="42" t="s">
        <v>4123</v>
      </c>
      <c r="C541" s="42" t="s">
        <v>4111</v>
      </c>
      <c r="D541" s="42" t="s">
        <v>185</v>
      </c>
      <c r="E541" s="42" t="s">
        <v>2868</v>
      </c>
      <c r="F541" s="42" t="s">
        <v>52</v>
      </c>
      <c r="G541" s="42" t="s">
        <v>4155</v>
      </c>
      <c r="H541" s="43">
        <v>43388</v>
      </c>
      <c r="I541" s="43">
        <v>43555</v>
      </c>
      <c r="J541" s="44"/>
    </row>
    <row r="542" spans="1:10" ht="63.75" thickBot="1" x14ac:dyDescent="0.3">
      <c r="A542" s="39" t="s">
        <v>4124</v>
      </c>
      <c r="B542" s="39" t="s">
        <v>4117</v>
      </c>
      <c r="C542" s="39" t="s">
        <v>4111</v>
      </c>
      <c r="D542" s="39" t="s">
        <v>2791</v>
      </c>
      <c r="E542" s="39" t="s">
        <v>2868</v>
      </c>
      <c r="F542" s="39" t="s">
        <v>42</v>
      </c>
      <c r="G542" s="39" t="s">
        <v>4150</v>
      </c>
      <c r="H542" s="40">
        <v>43374</v>
      </c>
      <c r="I542" s="40">
        <v>43496</v>
      </c>
      <c r="J542" s="41"/>
    </row>
    <row r="543" spans="1:10" ht="74.25" thickBot="1" x14ac:dyDescent="0.3">
      <c r="A543" s="42" t="s">
        <v>4125</v>
      </c>
      <c r="B543" s="42" t="s">
        <v>4126</v>
      </c>
      <c r="C543" s="42" t="s">
        <v>4111</v>
      </c>
      <c r="D543" s="42" t="s">
        <v>185</v>
      </c>
      <c r="E543" s="42" t="s">
        <v>2868</v>
      </c>
      <c r="F543" s="42" t="s">
        <v>15</v>
      </c>
      <c r="G543" s="42" t="s">
        <v>4139</v>
      </c>
      <c r="H543" s="43">
        <v>43381</v>
      </c>
      <c r="I543" s="43">
        <v>43745</v>
      </c>
      <c r="J543" s="44">
        <v>0</v>
      </c>
    </row>
    <row r="544" spans="1:10" ht="74.25" thickBot="1" x14ac:dyDescent="0.3">
      <c r="A544" s="39" t="s">
        <v>4127</v>
      </c>
      <c r="B544" s="39" t="s">
        <v>4128</v>
      </c>
      <c r="C544" s="39" t="s">
        <v>4111</v>
      </c>
      <c r="D544" s="39" t="s">
        <v>185</v>
      </c>
      <c r="E544" s="39" t="s">
        <v>2868</v>
      </c>
      <c r="F544" s="39" t="s">
        <v>33</v>
      </c>
      <c r="G544" s="39" t="s">
        <v>4147</v>
      </c>
      <c r="H544" s="40">
        <v>43381</v>
      </c>
      <c r="I544" s="40">
        <v>43745</v>
      </c>
      <c r="J544" s="41">
        <v>0</v>
      </c>
    </row>
    <row r="545" spans="1:10" ht="63.75" thickBot="1" x14ac:dyDescent="0.3">
      <c r="A545" s="42" t="s">
        <v>4129</v>
      </c>
      <c r="B545" s="42" t="s">
        <v>4130</v>
      </c>
      <c r="C545" s="42" t="s">
        <v>4111</v>
      </c>
      <c r="D545" s="42" t="s">
        <v>185</v>
      </c>
      <c r="E545" s="42" t="s">
        <v>2868</v>
      </c>
      <c r="F545" s="42" t="s">
        <v>13</v>
      </c>
      <c r="G545" s="42" t="s">
        <v>4138</v>
      </c>
      <c r="H545" s="43">
        <v>43381</v>
      </c>
      <c r="I545" s="43">
        <v>43745</v>
      </c>
      <c r="J545" s="44">
        <v>0</v>
      </c>
    </row>
    <row r="546" spans="1:10" ht="74.25" thickBot="1" x14ac:dyDescent="0.3">
      <c r="A546" s="39" t="s">
        <v>4131</v>
      </c>
      <c r="B546" s="39" t="s">
        <v>4126</v>
      </c>
      <c r="C546" s="39" t="s">
        <v>4111</v>
      </c>
      <c r="D546" s="39" t="s">
        <v>185</v>
      </c>
      <c r="E546" s="39" t="s">
        <v>2868</v>
      </c>
      <c r="F546" s="39" t="s">
        <v>15</v>
      </c>
      <c r="G546" s="39" t="s">
        <v>4139</v>
      </c>
      <c r="H546" s="40">
        <v>43381</v>
      </c>
      <c r="I546" s="40">
        <v>43745</v>
      </c>
      <c r="J546" s="41">
        <v>0</v>
      </c>
    </row>
    <row r="547" spans="1:10" ht="74.25" thickBot="1" x14ac:dyDescent="0.3">
      <c r="A547" s="42" t="s">
        <v>4132</v>
      </c>
      <c r="B547" s="42" t="s">
        <v>4128</v>
      </c>
      <c r="C547" s="42" t="s">
        <v>4111</v>
      </c>
      <c r="D547" s="42" t="s">
        <v>185</v>
      </c>
      <c r="E547" s="42" t="s">
        <v>2868</v>
      </c>
      <c r="F547" s="42" t="s">
        <v>33</v>
      </c>
      <c r="G547" s="42" t="s">
        <v>4147</v>
      </c>
      <c r="H547" s="43">
        <v>43381</v>
      </c>
      <c r="I547" s="43">
        <v>43745</v>
      </c>
      <c r="J547" s="44">
        <v>0</v>
      </c>
    </row>
    <row r="548" spans="1:10" ht="63.75" thickBot="1" x14ac:dyDescent="0.3">
      <c r="A548" s="39" t="s">
        <v>4133</v>
      </c>
      <c r="B548" s="39" t="s">
        <v>4130</v>
      </c>
      <c r="C548" s="39" t="s">
        <v>4111</v>
      </c>
      <c r="D548" s="39" t="s">
        <v>185</v>
      </c>
      <c r="E548" s="39" t="s">
        <v>2868</v>
      </c>
      <c r="F548" s="39" t="s">
        <v>13</v>
      </c>
      <c r="G548" s="39" t="s">
        <v>4138</v>
      </c>
      <c r="H548" s="40">
        <v>43381</v>
      </c>
      <c r="I548" s="40">
        <v>43745</v>
      </c>
      <c r="J548" s="41">
        <v>0</v>
      </c>
    </row>
    <row r="549" spans="1:10" ht="52.5" x14ac:dyDescent="0.25">
      <c r="A549" s="42" t="s">
        <v>4134</v>
      </c>
      <c r="B549" s="42" t="s">
        <v>4135</v>
      </c>
      <c r="C549" s="42" t="s">
        <v>4111</v>
      </c>
      <c r="D549" s="42" t="s">
        <v>185</v>
      </c>
      <c r="E549" s="42" t="s">
        <v>2868</v>
      </c>
      <c r="F549" s="42" t="s">
        <v>33</v>
      </c>
      <c r="G549" s="42" t="s">
        <v>4147</v>
      </c>
      <c r="H549" s="43">
        <v>43381</v>
      </c>
      <c r="I549" s="43">
        <v>43745</v>
      </c>
      <c r="J549" s="44">
        <v>0</v>
      </c>
    </row>
  </sheetData>
  <autoFilter ref="A1:J54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9"/>
  <sheetViews>
    <sheetView tabSelected="1" zoomScale="90" zoomScaleNormal="90" workbookViewId="0">
      <selection activeCell="G38" sqref="G38"/>
    </sheetView>
  </sheetViews>
  <sheetFormatPr baseColWidth="10" defaultRowHeight="15" x14ac:dyDescent="0.25"/>
  <cols>
    <col min="1" max="1" width="42.140625" style="37" customWidth="1"/>
    <col min="2" max="16384" width="11.42578125" style="37"/>
  </cols>
  <sheetData>
    <row r="2" spans="1:10" x14ac:dyDescent="0.25">
      <c r="A2" s="49" t="s">
        <v>1443</v>
      </c>
      <c r="B2" s="49"/>
      <c r="C2" s="49"/>
      <c r="D2" s="49"/>
      <c r="E2" s="49"/>
      <c r="F2" s="49"/>
      <c r="G2" s="49"/>
      <c r="H2" s="49"/>
      <c r="I2" s="49"/>
      <c r="J2" s="49"/>
    </row>
    <row r="3" spans="1:10" x14ac:dyDescent="0.25">
      <c r="A3" s="49" t="s">
        <v>1444</v>
      </c>
      <c r="B3" s="49"/>
      <c r="C3" s="49"/>
      <c r="D3" s="49"/>
      <c r="E3" s="49"/>
      <c r="F3" s="49"/>
      <c r="G3" s="49"/>
      <c r="H3" s="49"/>
      <c r="I3" s="49"/>
      <c r="J3" s="49"/>
    </row>
    <row r="4" spans="1:10" x14ac:dyDescent="0.25">
      <c r="A4" s="49" t="s">
        <v>4136</v>
      </c>
      <c r="B4" s="49"/>
      <c r="C4" s="49"/>
      <c r="D4" s="49"/>
      <c r="E4" s="49"/>
      <c r="F4" s="49"/>
      <c r="G4" s="49"/>
      <c r="H4" s="49"/>
      <c r="I4" s="49"/>
      <c r="J4" s="49"/>
    </row>
    <row r="5" spans="1:10" x14ac:dyDescent="0.25">
      <c r="A5" s="49" t="s">
        <v>2862</v>
      </c>
      <c r="B5" s="49"/>
      <c r="C5" s="49"/>
      <c r="D5" s="49"/>
      <c r="E5" s="49"/>
      <c r="F5" s="49"/>
      <c r="G5" s="49"/>
      <c r="H5" s="49"/>
      <c r="I5" s="49"/>
      <c r="J5" s="49"/>
    </row>
    <row r="6" spans="1:10" ht="15.75" thickBot="1" x14ac:dyDescent="0.3">
      <c r="A6" s="1"/>
    </row>
    <row r="7" spans="1:10" ht="23.45" customHeight="1" x14ac:dyDescent="0.25">
      <c r="A7" s="9"/>
      <c r="B7" s="50" t="s">
        <v>4137</v>
      </c>
      <c r="C7" s="51"/>
      <c r="D7" s="51"/>
      <c r="E7" s="52"/>
      <c r="F7" s="53" t="s">
        <v>2863</v>
      </c>
      <c r="G7" s="54"/>
      <c r="H7" s="54"/>
      <c r="I7" s="54"/>
      <c r="J7" s="55"/>
    </row>
    <row r="8" spans="1:10" ht="36" x14ac:dyDescent="0.25">
      <c r="A8" s="10" t="s">
        <v>1446</v>
      </c>
      <c r="B8" s="11" t="s">
        <v>1447</v>
      </c>
      <c r="C8" s="12" t="s">
        <v>1448</v>
      </c>
      <c r="D8" s="12" t="s">
        <v>1449</v>
      </c>
      <c r="E8" s="13" t="s">
        <v>1450</v>
      </c>
      <c r="F8" s="14" t="s">
        <v>1447</v>
      </c>
      <c r="G8" s="15" t="s">
        <v>1448</v>
      </c>
      <c r="H8" s="15" t="s">
        <v>1449</v>
      </c>
      <c r="I8" s="15" t="s">
        <v>1451</v>
      </c>
      <c r="J8" s="16" t="s">
        <v>1452</v>
      </c>
    </row>
    <row r="9" spans="1:10" x14ac:dyDescent="0.25">
      <c r="A9" s="46" t="s">
        <v>41</v>
      </c>
      <c r="B9" s="17">
        <v>0</v>
      </c>
      <c r="C9" s="17">
        <v>0</v>
      </c>
      <c r="D9" s="17">
        <v>0</v>
      </c>
      <c r="E9" s="18" t="s">
        <v>1667</v>
      </c>
      <c r="F9" s="19">
        <v>0</v>
      </c>
      <c r="G9" s="19">
        <v>0</v>
      </c>
      <c r="H9" s="19">
        <v>0</v>
      </c>
      <c r="I9" s="19">
        <v>0</v>
      </c>
      <c r="J9" s="20" t="s">
        <v>1667</v>
      </c>
    </row>
    <row r="10" spans="1:10" x14ac:dyDescent="0.25">
      <c r="A10" s="46" t="s">
        <v>42</v>
      </c>
      <c r="B10" s="17">
        <f>+VLOOKUP(A10,TDExterno!$A$37:$E$42,4,FALSE)</f>
        <v>10</v>
      </c>
      <c r="C10" s="17">
        <f>+VLOOKUP(A10,TDExterno!$A$36:$D$44,2,FALSE)</f>
        <v>10</v>
      </c>
      <c r="D10" s="17">
        <f>+VLOOKUP(A10,TDExterno!$A$36:$D$45,3,FALSE)</f>
        <v>0</v>
      </c>
      <c r="E10" s="18">
        <f t="shared" ref="E10:E24" si="0">+C10/B10</f>
        <v>1</v>
      </c>
      <c r="F10" s="19">
        <f>+VLOOKUP(A10,TDExterno!$A$7:$G$20,7,FALSE)</f>
        <v>29</v>
      </c>
      <c r="G10" s="19">
        <f>+VLOOKUP(A10,TDExterno!$A$6:$E$25,5,FALSE)</f>
        <v>14</v>
      </c>
      <c r="H10" s="19">
        <f>+VLOOKUP(A10,TDExterno!$A$7:$G$20,6,FALSE)</f>
        <v>0</v>
      </c>
      <c r="I10" s="19">
        <f>+VLOOKUP(A10,TDExterno!$A$6:$E$24,2,FALSE)+VLOOKUP(A10,TDExterno!$A$6:$E$24,3,FALSE)+VLOOKUP(A10,TDExterno!$A$6:$E$24,4,FALSE)</f>
        <v>15</v>
      </c>
      <c r="J10" s="20">
        <f t="shared" ref="J10:J41" si="1">+G10/F10</f>
        <v>0.48275862068965519</v>
      </c>
    </row>
    <row r="11" spans="1:10" x14ac:dyDescent="0.25">
      <c r="A11" s="46" t="s">
        <v>51</v>
      </c>
      <c r="B11" s="17">
        <v>0</v>
      </c>
      <c r="C11" s="17">
        <v>0</v>
      </c>
      <c r="D11" s="17">
        <v>0</v>
      </c>
      <c r="E11" s="18" t="s">
        <v>1667</v>
      </c>
      <c r="F11" s="19">
        <v>0</v>
      </c>
      <c r="G11" s="19">
        <v>0</v>
      </c>
      <c r="H11" s="19">
        <v>0</v>
      </c>
      <c r="I11" s="19">
        <v>0</v>
      </c>
      <c r="J11" s="20" t="s">
        <v>1667</v>
      </c>
    </row>
    <row r="12" spans="1:10" x14ac:dyDescent="0.25">
      <c r="A12" s="46" t="s">
        <v>160</v>
      </c>
      <c r="B12" s="17">
        <v>0</v>
      </c>
      <c r="C12" s="17">
        <v>0</v>
      </c>
      <c r="D12" s="17">
        <v>0</v>
      </c>
      <c r="E12" s="18" t="s">
        <v>1667</v>
      </c>
      <c r="F12" s="19">
        <v>0</v>
      </c>
      <c r="G12" s="19">
        <v>0</v>
      </c>
      <c r="H12" s="19">
        <v>0</v>
      </c>
      <c r="I12" s="19">
        <v>0</v>
      </c>
      <c r="J12" s="20" t="s">
        <v>1667</v>
      </c>
    </row>
    <row r="13" spans="1:10" x14ac:dyDescent="0.25">
      <c r="A13" s="46" t="s">
        <v>90</v>
      </c>
      <c r="B13" s="17">
        <v>0</v>
      </c>
      <c r="C13" s="17">
        <v>0</v>
      </c>
      <c r="D13" s="17">
        <v>0</v>
      </c>
      <c r="E13" s="18" t="s">
        <v>1667</v>
      </c>
      <c r="F13" s="19">
        <v>0</v>
      </c>
      <c r="G13" s="19">
        <v>0</v>
      </c>
      <c r="H13" s="19">
        <v>0</v>
      </c>
      <c r="I13" s="19">
        <v>0</v>
      </c>
      <c r="J13" s="20" t="s">
        <v>1667</v>
      </c>
    </row>
    <row r="14" spans="1:10" x14ac:dyDescent="0.25">
      <c r="A14" s="46" t="s">
        <v>223</v>
      </c>
      <c r="B14" s="17">
        <v>0</v>
      </c>
      <c r="C14" s="17">
        <v>0</v>
      </c>
      <c r="D14" s="17">
        <v>0</v>
      </c>
      <c r="E14" s="18" t="s">
        <v>1667</v>
      </c>
      <c r="F14" s="19">
        <v>0</v>
      </c>
      <c r="G14" s="19">
        <v>0</v>
      </c>
      <c r="H14" s="19">
        <v>0</v>
      </c>
      <c r="I14" s="19">
        <v>0</v>
      </c>
      <c r="J14" s="20" t="s">
        <v>1667</v>
      </c>
    </row>
    <row r="15" spans="1:10" ht="22.5" x14ac:dyDescent="0.25">
      <c r="A15" s="46" t="s">
        <v>18</v>
      </c>
      <c r="B15" s="17">
        <f>+VLOOKUP(A15,TDExterno!$A$37:$E$42,4,FALSE)</f>
        <v>1</v>
      </c>
      <c r="C15" s="17">
        <f>+VLOOKUP(A15,TDExterno!$A$36:$D$44,2,FALSE)</f>
        <v>1</v>
      </c>
      <c r="D15" s="17">
        <v>0</v>
      </c>
      <c r="E15" s="18">
        <f t="shared" si="0"/>
        <v>1</v>
      </c>
      <c r="F15" s="19">
        <f>+VLOOKUP(A15,TDExterno!$A$7:$G$20,7,FALSE)</f>
        <v>1</v>
      </c>
      <c r="G15" s="19">
        <f>+VLOOKUP(A15,TDExterno!$A$6:$E$25,5,FALSE)</f>
        <v>1</v>
      </c>
      <c r="H15" s="19">
        <f>+VLOOKUP(A15,TDExterno!$A$7:$G$20,6,FALSE)</f>
        <v>0</v>
      </c>
      <c r="I15" s="19">
        <f>+VLOOKUP(A15,TDExterno!$A$6:$E$24,2,FALSE)+VLOOKUP(A15,TDExterno!$A$6:$E$24,3,FALSE)+VLOOKUP(A15,TDExterno!$A$6:$E$24,4,FALSE)</f>
        <v>0</v>
      </c>
      <c r="J15" s="20">
        <f t="shared" si="1"/>
        <v>1</v>
      </c>
    </row>
    <row r="16" spans="1:10" x14ac:dyDescent="0.25">
      <c r="A16" s="46" t="s">
        <v>13</v>
      </c>
      <c r="B16" s="17">
        <v>0</v>
      </c>
      <c r="C16" s="17">
        <v>0</v>
      </c>
      <c r="D16" s="17">
        <v>0</v>
      </c>
      <c r="E16" s="18" t="s">
        <v>1667</v>
      </c>
      <c r="F16" s="19">
        <f>+VLOOKUP(A16,TDExterno!$A$7:$G$20,7,FALSE)</f>
        <v>6</v>
      </c>
      <c r="G16" s="19">
        <f>+VLOOKUP(A16,TDExterno!$A$6:$E$25,5,FALSE)</f>
        <v>4</v>
      </c>
      <c r="H16" s="19">
        <f>+VLOOKUP(A16,TDExterno!$A$7:$G$20,6,FALSE)</f>
        <v>0</v>
      </c>
      <c r="I16" s="19">
        <f>+VLOOKUP(A16,TDExterno!$A$6:$E$24,2,FALSE)+VLOOKUP(A16,TDExterno!$A$6:$E$24,3,FALSE)+VLOOKUP(A16,TDExterno!$A$6:$E$24,4,FALSE)</f>
        <v>2</v>
      </c>
      <c r="J16" s="20">
        <f t="shared" si="1"/>
        <v>0.66666666666666663</v>
      </c>
    </row>
    <row r="17" spans="1:10" x14ac:dyDescent="0.25">
      <c r="A17" s="46" t="s">
        <v>56</v>
      </c>
      <c r="B17" s="17">
        <f>+VLOOKUP(A17,TDExterno!$A$37:$D$43,4,FALSE)</f>
        <v>36</v>
      </c>
      <c r="C17" s="17">
        <f>+VLOOKUP(A17,TDExterno!$A$36:$D$44,2,FALSE)</f>
        <v>36</v>
      </c>
      <c r="D17" s="17">
        <v>0</v>
      </c>
      <c r="E17" s="18">
        <f t="shared" si="0"/>
        <v>1</v>
      </c>
      <c r="F17" s="19">
        <f>+VLOOKUP(A17,TDExterno!$A$7:$G$20,7,FALSE)</f>
        <v>49</v>
      </c>
      <c r="G17" s="19">
        <f>+VLOOKUP(A17,TDExterno!$A$6:$E$25,5,FALSE)</f>
        <v>45</v>
      </c>
      <c r="H17" s="19">
        <f>+VLOOKUP(A17,TDExterno!$A$7:$G$20,6,FALSE)</f>
        <v>0</v>
      </c>
      <c r="I17" s="19">
        <f>+VLOOKUP(A17,TDExterno!$A$6:$E$24,2,FALSE)+VLOOKUP(A17,TDExterno!$A$6:$E$24,3,FALSE)+VLOOKUP(A17,TDExterno!$A$6:$E$24,4,FALSE)</f>
        <v>4</v>
      </c>
      <c r="J17" s="20">
        <f t="shared" si="1"/>
        <v>0.91836734693877553</v>
      </c>
    </row>
    <row r="18" spans="1:10" ht="22.5" x14ac:dyDescent="0.25">
      <c r="A18" s="46" t="s">
        <v>44</v>
      </c>
      <c r="B18" s="17">
        <v>0</v>
      </c>
      <c r="C18" s="17">
        <v>0</v>
      </c>
      <c r="D18" s="17">
        <v>0</v>
      </c>
      <c r="E18" s="18" t="s">
        <v>1667</v>
      </c>
      <c r="F18" s="19">
        <v>0</v>
      </c>
      <c r="G18" s="19">
        <v>0</v>
      </c>
      <c r="H18" s="19">
        <v>0</v>
      </c>
      <c r="I18" s="19">
        <v>0</v>
      </c>
      <c r="J18" s="20" t="s">
        <v>1667</v>
      </c>
    </row>
    <row r="19" spans="1:10" x14ac:dyDescent="0.25">
      <c r="A19" s="46" t="s">
        <v>24</v>
      </c>
      <c r="B19" s="17">
        <v>0</v>
      </c>
      <c r="C19" s="17">
        <v>0</v>
      </c>
      <c r="D19" s="17">
        <v>0</v>
      </c>
      <c r="E19" s="18" t="s">
        <v>1667</v>
      </c>
      <c r="F19" s="19">
        <v>0</v>
      </c>
      <c r="G19" s="19">
        <v>0</v>
      </c>
      <c r="H19" s="19">
        <v>0</v>
      </c>
      <c r="I19" s="19">
        <v>0</v>
      </c>
      <c r="J19" s="20" t="s">
        <v>1667</v>
      </c>
    </row>
    <row r="20" spans="1:10" x14ac:dyDescent="0.25">
      <c r="A20" s="46" t="s">
        <v>27</v>
      </c>
      <c r="B20" s="17">
        <f>+VLOOKUP(A20,TDExterno!$A$37:$D$43,4,FALSE)</f>
        <v>1</v>
      </c>
      <c r="C20" s="17">
        <f>+VLOOKUP(A20,TDExterno!$A$36:$D$44,2,FALSE)</f>
        <v>1</v>
      </c>
      <c r="D20" s="17">
        <v>0</v>
      </c>
      <c r="E20" s="18">
        <f t="shared" si="0"/>
        <v>1</v>
      </c>
      <c r="F20" s="19">
        <f>+VLOOKUP(A20,TDExterno!$A$7:$G$20,7,FALSE)</f>
        <v>13</v>
      </c>
      <c r="G20" s="19">
        <f>+VLOOKUP(A20,TDExterno!$A$6:$E$25,5,FALSE)</f>
        <v>3</v>
      </c>
      <c r="H20" s="19">
        <f>+VLOOKUP(A20,TDExterno!$A$7:$G$20,6,FALSE)</f>
        <v>0</v>
      </c>
      <c r="I20" s="19">
        <f>+VLOOKUP(A20,TDExterno!$A$6:$E$24,2,FALSE)+VLOOKUP(A20,TDExterno!$A$6:$E$24,3,FALSE)+VLOOKUP(A20,TDExterno!$A$6:$E$24,4,FALSE)</f>
        <v>10</v>
      </c>
      <c r="J20" s="20">
        <f t="shared" si="1"/>
        <v>0.23076923076923078</v>
      </c>
    </row>
    <row r="21" spans="1:10" x14ac:dyDescent="0.25">
      <c r="A21" s="46" t="s">
        <v>20</v>
      </c>
      <c r="B21" s="17">
        <f>+VLOOKUP(A21,TDExterno!$A$37:$D$43,4,FALSE)</f>
        <v>1</v>
      </c>
      <c r="C21" s="17">
        <f>+VLOOKUP(A21,TDExterno!$A$36:$D$44,2,FALSE)</f>
        <v>1</v>
      </c>
      <c r="D21" s="17">
        <f>+VLOOKUP(A21,TDExterno!$A$36:$D$45,3,FALSE)</f>
        <v>0</v>
      </c>
      <c r="E21" s="18">
        <f t="shared" si="0"/>
        <v>1</v>
      </c>
      <c r="F21" s="19">
        <f>+VLOOKUP(A21,TDExterno!$A$7:$G$20,7,FALSE)</f>
        <v>3</v>
      </c>
      <c r="G21" s="19">
        <f>+VLOOKUP(A21,TDExterno!$A$6:$E$25,5,FALSE)</f>
        <v>3</v>
      </c>
      <c r="H21" s="19">
        <f>+VLOOKUP(A21,TDExterno!$A$7:$G$20,6,FALSE)</f>
        <v>0</v>
      </c>
      <c r="I21" s="19">
        <f>+VLOOKUP(A21,TDExterno!$A$6:$E$24,2,FALSE)+VLOOKUP(A21,TDExterno!$A$6:$E$24,3,FALSE)+VLOOKUP(A21,TDExterno!$A$6:$E$24,4,FALSE)</f>
        <v>0</v>
      </c>
      <c r="J21" s="20">
        <f t="shared" si="1"/>
        <v>1</v>
      </c>
    </row>
    <row r="22" spans="1:10" x14ac:dyDescent="0.25">
      <c r="A22" s="46" t="s">
        <v>22</v>
      </c>
      <c r="B22" s="17">
        <v>0</v>
      </c>
      <c r="C22" s="17">
        <v>0</v>
      </c>
      <c r="D22" s="17">
        <v>0</v>
      </c>
      <c r="E22" s="18" t="s">
        <v>1667</v>
      </c>
      <c r="F22" s="19">
        <v>0</v>
      </c>
      <c r="G22" s="19">
        <v>0</v>
      </c>
      <c r="H22" s="19">
        <v>0</v>
      </c>
      <c r="I22" s="19">
        <v>0</v>
      </c>
      <c r="J22" s="20" t="s">
        <v>1667</v>
      </c>
    </row>
    <row r="23" spans="1:10" x14ac:dyDescent="0.25">
      <c r="A23" s="46" t="s">
        <v>15</v>
      </c>
      <c r="B23" s="17">
        <f>+VLOOKUP(A23,TDExterno!$A$37:$E$43,4,FALSE)+VLOOKUP('INDICADOR EXTERNO'!A23,TDExterno!$I$36:$J$36,2,FALSE)</f>
        <v>6</v>
      </c>
      <c r="C23" s="17">
        <f>+VLOOKUP(A23,TDExterno!$A$36:$D$44,2,FALSE)</f>
        <v>5</v>
      </c>
      <c r="D23" s="17">
        <v>1</v>
      </c>
      <c r="E23" s="18">
        <f t="shared" si="0"/>
        <v>0.83333333333333337</v>
      </c>
      <c r="F23" s="19">
        <f>+VLOOKUP(A23,TDExterno!$A$7:$G$20,7,FALSE)</f>
        <v>17</v>
      </c>
      <c r="G23" s="19">
        <f>+VLOOKUP(A23,TDExterno!$A$6:$E$25,5,FALSE)</f>
        <v>8</v>
      </c>
      <c r="H23" s="19">
        <f>+VLOOKUP(A23,TDExterno!$A$7:$G$20,6,FALSE)</f>
        <v>1</v>
      </c>
      <c r="I23" s="19">
        <f>+VLOOKUP(A23,TDExterno!$A$6:$E$24,2,FALSE)+VLOOKUP(A23,TDExterno!$A$6:$E$24,3,FALSE)+VLOOKUP(A23,TDExterno!$A$6:$E$24,4,FALSE)</f>
        <v>8</v>
      </c>
      <c r="J23" s="20">
        <f t="shared" si="1"/>
        <v>0.47058823529411764</v>
      </c>
    </row>
    <row r="24" spans="1:10" x14ac:dyDescent="0.25">
      <c r="A24" s="46" t="s">
        <v>33</v>
      </c>
      <c r="B24" s="17">
        <f>+VLOOKUP(A24,TDExterno!$A$37:$D$43,4,FALSE)</f>
        <v>7</v>
      </c>
      <c r="C24" s="17">
        <f>+VLOOKUP(A24,TDExterno!$A$36:$D$44,2,FALSE)</f>
        <v>5</v>
      </c>
      <c r="D24" s="17">
        <f>+VLOOKUP(A24,TDExterno!$A$36:$D$45,3,FALSE)</f>
        <v>2</v>
      </c>
      <c r="E24" s="18">
        <f t="shared" si="0"/>
        <v>0.7142857142857143</v>
      </c>
      <c r="F24" s="19">
        <f>+VLOOKUP(A24,TDExterno!$A$7:$G$20,7,FALSE)</f>
        <v>28</v>
      </c>
      <c r="G24" s="19">
        <f>+VLOOKUP(A24,TDExterno!$A$6:$E$25,5,FALSE)</f>
        <v>18</v>
      </c>
      <c r="H24" s="19">
        <f>+VLOOKUP(A24,TDExterno!$A$7:$G$20,6,FALSE)</f>
        <v>2</v>
      </c>
      <c r="I24" s="19">
        <f>+VLOOKUP(A24,TDExterno!$A$6:$E$24,2,FALSE)+VLOOKUP(A24,TDExterno!$A$6:$E$24,3,FALSE)+VLOOKUP(A24,TDExterno!$A$6:$E$24,4,FALSE)</f>
        <v>8</v>
      </c>
      <c r="J24" s="20">
        <f t="shared" si="1"/>
        <v>0.6428571428571429</v>
      </c>
    </row>
    <row r="25" spans="1:10" x14ac:dyDescent="0.25">
      <c r="A25" s="46" t="s">
        <v>28</v>
      </c>
      <c r="B25" s="17">
        <v>0</v>
      </c>
      <c r="C25" s="17">
        <v>0</v>
      </c>
      <c r="D25" s="17">
        <v>0</v>
      </c>
      <c r="E25" s="18" t="s">
        <v>1667</v>
      </c>
      <c r="F25" s="19">
        <f>+VLOOKUP(A25,TDExterno!$A$7:$G$20,7,FALSE)</f>
        <v>5</v>
      </c>
      <c r="G25" s="19">
        <f>+VLOOKUP(A25,TDExterno!$A$6:$E$25,5,FALSE)</f>
        <v>2</v>
      </c>
      <c r="H25" s="19">
        <f>+VLOOKUP(A25,TDExterno!$A$7:$G$20,6,FALSE)</f>
        <v>0</v>
      </c>
      <c r="I25" s="19">
        <f>+VLOOKUP(A25,TDExterno!$A$6:$E$24,2,FALSE)+VLOOKUP(A25,TDExterno!$A$6:$E$24,3,FALSE)+VLOOKUP(A25,TDExterno!$A$6:$E$24,4,FALSE)</f>
        <v>3</v>
      </c>
      <c r="J25" s="20">
        <f t="shared" si="1"/>
        <v>0.4</v>
      </c>
    </row>
    <row r="26" spans="1:10" x14ac:dyDescent="0.25">
      <c r="A26" s="46" t="s">
        <v>49</v>
      </c>
      <c r="B26" s="17">
        <v>0</v>
      </c>
      <c r="C26" s="17">
        <v>0</v>
      </c>
      <c r="D26" s="17">
        <v>0</v>
      </c>
      <c r="E26" s="18" t="s">
        <v>1667</v>
      </c>
      <c r="F26" s="19">
        <v>0</v>
      </c>
      <c r="G26" s="19">
        <v>0</v>
      </c>
      <c r="H26" s="19">
        <v>0</v>
      </c>
      <c r="I26" s="19">
        <v>0</v>
      </c>
      <c r="J26" s="20" t="s">
        <v>1667</v>
      </c>
    </row>
    <row r="27" spans="1:10" x14ac:dyDescent="0.25">
      <c r="A27" s="46" t="s">
        <v>52</v>
      </c>
      <c r="B27" s="17">
        <v>0</v>
      </c>
      <c r="C27" s="17">
        <v>0</v>
      </c>
      <c r="D27" s="17">
        <v>0</v>
      </c>
      <c r="E27" s="18" t="s">
        <v>1667</v>
      </c>
      <c r="F27" s="19">
        <f>+VLOOKUP(A27,TDExterno!$A$7:$G$20,7,FALSE)</f>
        <v>3</v>
      </c>
      <c r="G27" s="19">
        <f>+VLOOKUP(A27,TDExterno!$A$6:$E$25,5,FALSE)</f>
        <v>2</v>
      </c>
      <c r="H27" s="19">
        <f>+VLOOKUP(A27,TDExterno!$A$7:$G$20,6,FALSE)</f>
        <v>0</v>
      </c>
      <c r="I27" s="19">
        <f>+VLOOKUP(A27,TDExterno!$A$6:$E$24,2,FALSE)+VLOOKUP(A27,TDExterno!$A$6:$E$24,3,FALSE)+VLOOKUP(A27,TDExterno!$A$6:$E$24,4,FALSE)</f>
        <v>1</v>
      </c>
      <c r="J27" s="20">
        <f t="shared" si="1"/>
        <v>0.66666666666666663</v>
      </c>
    </row>
    <row r="28" spans="1:10" ht="22.5" x14ac:dyDescent="0.25">
      <c r="A28" s="46" t="s">
        <v>30</v>
      </c>
      <c r="B28" s="17">
        <v>0</v>
      </c>
      <c r="C28" s="17">
        <v>0</v>
      </c>
      <c r="D28" s="17">
        <v>0</v>
      </c>
      <c r="E28" s="18" t="s">
        <v>1667</v>
      </c>
      <c r="F28" s="19">
        <v>0</v>
      </c>
      <c r="G28" s="19">
        <v>0</v>
      </c>
      <c r="H28" s="19">
        <v>0</v>
      </c>
      <c r="I28" s="19">
        <v>0</v>
      </c>
      <c r="J28" s="20" t="s">
        <v>1667</v>
      </c>
    </row>
    <row r="29" spans="1:10" x14ac:dyDescent="0.25">
      <c r="A29" s="46" t="s">
        <v>54</v>
      </c>
      <c r="B29" s="17">
        <v>0</v>
      </c>
      <c r="C29" s="17">
        <v>0</v>
      </c>
      <c r="D29" s="17">
        <v>0</v>
      </c>
      <c r="E29" s="18" t="s">
        <v>1667</v>
      </c>
      <c r="F29" s="19">
        <v>0</v>
      </c>
      <c r="G29" s="19">
        <v>0</v>
      </c>
      <c r="H29" s="19">
        <v>0</v>
      </c>
      <c r="I29" s="19">
        <v>0</v>
      </c>
      <c r="J29" s="20" t="s">
        <v>1667</v>
      </c>
    </row>
    <row r="30" spans="1:10" x14ac:dyDescent="0.25">
      <c r="A30" s="46" t="s">
        <v>61</v>
      </c>
      <c r="B30" s="17">
        <v>0</v>
      </c>
      <c r="C30" s="17">
        <v>0</v>
      </c>
      <c r="D30" s="17">
        <v>0</v>
      </c>
      <c r="E30" s="18" t="s">
        <v>1667</v>
      </c>
      <c r="F30" s="19">
        <v>0</v>
      </c>
      <c r="G30" s="19">
        <v>0</v>
      </c>
      <c r="H30" s="19">
        <v>0</v>
      </c>
      <c r="I30" s="19">
        <v>0</v>
      </c>
      <c r="J30" s="20" t="s">
        <v>1667</v>
      </c>
    </row>
    <row r="31" spans="1:10" x14ac:dyDescent="0.25">
      <c r="A31" s="46" t="s">
        <v>135</v>
      </c>
      <c r="B31" s="17">
        <v>0</v>
      </c>
      <c r="C31" s="17">
        <v>0</v>
      </c>
      <c r="D31" s="17">
        <v>0</v>
      </c>
      <c r="E31" s="18" t="s">
        <v>1667</v>
      </c>
      <c r="F31" s="19">
        <v>0</v>
      </c>
      <c r="G31" s="19">
        <v>0</v>
      </c>
      <c r="H31" s="19">
        <v>0</v>
      </c>
      <c r="I31" s="19">
        <v>0</v>
      </c>
      <c r="J31" s="20" t="s">
        <v>1667</v>
      </c>
    </row>
    <row r="32" spans="1:10" ht="22.5" x14ac:dyDescent="0.25">
      <c r="A32" s="46" t="s">
        <v>71</v>
      </c>
      <c r="B32" s="17">
        <v>0</v>
      </c>
      <c r="C32" s="17">
        <v>0</v>
      </c>
      <c r="D32" s="17">
        <v>0</v>
      </c>
      <c r="E32" s="18" t="s">
        <v>1667</v>
      </c>
      <c r="F32" s="19">
        <v>0</v>
      </c>
      <c r="G32" s="19">
        <v>0</v>
      </c>
      <c r="H32" s="19">
        <v>0</v>
      </c>
      <c r="I32" s="19">
        <v>0</v>
      </c>
      <c r="J32" s="20" t="s">
        <v>1667</v>
      </c>
    </row>
    <row r="33" spans="1:10" x14ac:dyDescent="0.25">
      <c r="A33" s="46" t="s">
        <v>858</v>
      </c>
      <c r="B33" s="17">
        <v>0</v>
      </c>
      <c r="C33" s="17">
        <v>0</v>
      </c>
      <c r="D33" s="17">
        <v>0</v>
      </c>
      <c r="E33" s="18" t="s">
        <v>1667</v>
      </c>
      <c r="F33" s="19">
        <f>+VLOOKUP(A33,TDExterno!$A$7:$G$20,7,FALSE)</f>
        <v>1</v>
      </c>
      <c r="G33" s="19">
        <f>+VLOOKUP(A33,TDExterno!$A$6:$E$25,5,FALSE)</f>
        <v>0</v>
      </c>
      <c r="H33" s="19">
        <f>+VLOOKUP(A33,TDExterno!$A$7:$G$20,6,FALSE)</f>
        <v>0</v>
      </c>
      <c r="I33" s="19">
        <f>+VLOOKUP(A33,TDExterno!$A$6:$E$24,2,FALSE)+VLOOKUP(A33,TDExterno!$A$6:$E$24,3,FALSE)+VLOOKUP(A33,TDExterno!$A$6:$E$24,4,FALSE)</f>
        <v>1</v>
      </c>
      <c r="J33" s="20">
        <f t="shared" si="1"/>
        <v>0</v>
      </c>
    </row>
    <row r="34" spans="1:10" x14ac:dyDescent="0.25">
      <c r="A34" s="46" t="s">
        <v>35</v>
      </c>
      <c r="B34" s="17">
        <v>0</v>
      </c>
      <c r="C34" s="17">
        <v>0</v>
      </c>
      <c r="D34" s="17">
        <v>0</v>
      </c>
      <c r="E34" s="18" t="s">
        <v>1667</v>
      </c>
      <c r="F34" s="19">
        <v>0</v>
      </c>
      <c r="G34" s="19">
        <v>0</v>
      </c>
      <c r="H34" s="19">
        <v>0</v>
      </c>
      <c r="I34" s="19">
        <v>0</v>
      </c>
      <c r="J34" s="20" t="s">
        <v>1667</v>
      </c>
    </row>
    <row r="35" spans="1:10" x14ac:dyDescent="0.25">
      <c r="A35" s="46" t="s">
        <v>139</v>
      </c>
      <c r="B35" s="17">
        <v>0</v>
      </c>
      <c r="C35" s="17">
        <v>0</v>
      </c>
      <c r="D35" s="17">
        <v>0</v>
      </c>
      <c r="E35" s="18" t="s">
        <v>1667</v>
      </c>
      <c r="F35" s="19">
        <v>0</v>
      </c>
      <c r="G35" s="19">
        <v>0</v>
      </c>
      <c r="H35" s="19">
        <v>0</v>
      </c>
      <c r="I35" s="19">
        <v>0</v>
      </c>
      <c r="J35" s="20" t="s">
        <v>1667</v>
      </c>
    </row>
    <row r="36" spans="1:10" x14ac:dyDescent="0.25">
      <c r="A36" s="46" t="s">
        <v>38</v>
      </c>
      <c r="B36" s="17">
        <v>0</v>
      </c>
      <c r="C36" s="17">
        <v>0</v>
      </c>
      <c r="D36" s="17">
        <v>0</v>
      </c>
      <c r="E36" s="18" t="s">
        <v>1667</v>
      </c>
      <c r="F36" s="19">
        <f>+VLOOKUP(A36,TDExterno!$A$7:$G$20,7,FALSE)</f>
        <v>3</v>
      </c>
      <c r="G36" s="19">
        <f>+VLOOKUP(A36,TDExterno!$A$6:$E$25,5,FALSE)</f>
        <v>0</v>
      </c>
      <c r="H36" s="19">
        <f>+VLOOKUP(A36,TDExterno!$A$7:$G$20,6,FALSE)</f>
        <v>0</v>
      </c>
      <c r="I36" s="19">
        <f>+VLOOKUP(A36,TDExterno!$A$6:$E$24,2,FALSE)+VLOOKUP(A36,TDExterno!$A$6:$E$24,3,FALSE)+VLOOKUP(A36,TDExterno!$A$6:$E$24,4,FALSE)</f>
        <v>3</v>
      </c>
      <c r="J36" s="20">
        <f t="shared" si="1"/>
        <v>0</v>
      </c>
    </row>
    <row r="37" spans="1:10" x14ac:dyDescent="0.25">
      <c r="A37" s="46" t="s">
        <v>57</v>
      </c>
      <c r="B37" s="17">
        <v>0</v>
      </c>
      <c r="C37" s="17">
        <v>0</v>
      </c>
      <c r="D37" s="17">
        <v>0</v>
      </c>
      <c r="E37" s="18" t="s">
        <v>1667</v>
      </c>
      <c r="F37" s="19">
        <f>+VLOOKUP(A37,TDExterno!$A$7:$G$20,7,FALSE)</f>
        <v>1</v>
      </c>
      <c r="G37" s="19">
        <f>+VLOOKUP(A37,TDExterno!$A$6:$E$25,5,FALSE)</f>
        <v>1</v>
      </c>
      <c r="H37" s="19">
        <f>+VLOOKUP(A37,TDExterno!$A$7:$G$20,6,FALSE)</f>
        <v>0</v>
      </c>
      <c r="I37" s="19">
        <f>+VLOOKUP(A37,TDExterno!$A$6:$E$24,2,FALSE)+VLOOKUP(A37,TDExterno!$A$6:$E$24,3,FALSE)+VLOOKUP(A37,TDExterno!$A$6:$E$24,4,FALSE)</f>
        <v>0</v>
      </c>
      <c r="J37" s="20">
        <f t="shared" si="1"/>
        <v>1</v>
      </c>
    </row>
    <row r="38" spans="1:10" x14ac:dyDescent="0.25">
      <c r="A38" s="47" t="s">
        <v>63</v>
      </c>
      <c r="B38" s="17">
        <v>0</v>
      </c>
      <c r="C38" s="17">
        <v>0</v>
      </c>
      <c r="D38" s="17">
        <v>0</v>
      </c>
      <c r="E38" s="18" t="s">
        <v>1667</v>
      </c>
      <c r="F38" s="19">
        <f>+VLOOKUP(A38,TDExterno!$A$7:$G$20,7,FALSE)</f>
        <v>1</v>
      </c>
      <c r="G38" s="19">
        <f>+VLOOKUP(A38,TDExterno!$A$6:$E$25,5,FALSE)</f>
        <v>0</v>
      </c>
      <c r="H38" s="19">
        <f>+VLOOKUP(A38,TDExterno!$A$7:$G$20,6,FALSE)</f>
        <v>0</v>
      </c>
      <c r="I38" s="19">
        <f>+VLOOKUP(A38,TDExterno!$A$6:$E$24,2,FALSE)+VLOOKUP(A38,TDExterno!$A$6:$E$24,3,FALSE)+VLOOKUP(A38,TDExterno!$A$6:$E$24,4,FALSE)</f>
        <v>1</v>
      </c>
      <c r="J38" s="20">
        <f t="shared" si="1"/>
        <v>0</v>
      </c>
    </row>
    <row r="39" spans="1:10" x14ac:dyDescent="0.25">
      <c r="A39" s="47" t="s">
        <v>45</v>
      </c>
      <c r="B39" s="17">
        <v>0</v>
      </c>
      <c r="C39" s="17">
        <v>0</v>
      </c>
      <c r="D39" s="17">
        <v>0</v>
      </c>
      <c r="E39" s="18" t="s">
        <v>1667</v>
      </c>
      <c r="F39" s="19">
        <v>0</v>
      </c>
      <c r="G39" s="19">
        <v>0</v>
      </c>
      <c r="H39" s="19">
        <v>0</v>
      </c>
      <c r="I39" s="19">
        <v>0</v>
      </c>
      <c r="J39" s="20" t="s">
        <v>1667</v>
      </c>
    </row>
    <row r="40" spans="1:10" ht="15.75" thickBot="1" x14ac:dyDescent="0.3">
      <c r="A40" s="48" t="s">
        <v>82</v>
      </c>
      <c r="B40" s="17">
        <v>0</v>
      </c>
      <c r="C40" s="17">
        <v>0</v>
      </c>
      <c r="D40" s="17">
        <v>0</v>
      </c>
      <c r="E40" s="18" t="s">
        <v>1667</v>
      </c>
      <c r="F40" s="19">
        <v>0</v>
      </c>
      <c r="G40" s="19">
        <v>0</v>
      </c>
      <c r="H40" s="19">
        <v>0</v>
      </c>
      <c r="I40" s="19">
        <v>0</v>
      </c>
      <c r="J40" s="20" t="s">
        <v>1667</v>
      </c>
    </row>
    <row r="41" spans="1:10" ht="15.75" thickBot="1" x14ac:dyDescent="0.3">
      <c r="A41" s="21" t="s">
        <v>1453</v>
      </c>
      <c r="B41" s="22">
        <f>SUM(B9:B40)</f>
        <v>62</v>
      </c>
      <c r="C41" s="22">
        <f t="shared" ref="C41:D41" si="2">SUM(C9:C40)</f>
        <v>59</v>
      </c>
      <c r="D41" s="22">
        <f t="shared" si="2"/>
        <v>3</v>
      </c>
      <c r="E41" s="28">
        <f>+C41/B41</f>
        <v>0.95161290322580649</v>
      </c>
      <c r="F41" s="23">
        <f>SUM(F9:F40)</f>
        <v>160</v>
      </c>
      <c r="G41" s="23">
        <f>SUM(G9:G40)</f>
        <v>101</v>
      </c>
      <c r="H41" s="23">
        <f>SUM(H9:H40)</f>
        <v>3</v>
      </c>
      <c r="I41" s="23">
        <f>SUM(I9:I40)</f>
        <v>56</v>
      </c>
      <c r="J41" s="24">
        <f t="shared" si="1"/>
        <v>0.63124999999999998</v>
      </c>
    </row>
    <row r="42" spans="1:10" x14ac:dyDescent="0.25">
      <c r="A42" s="1"/>
    </row>
    <row r="43" spans="1:10" x14ac:dyDescent="0.25">
      <c r="A43" s="1"/>
    </row>
    <row r="44" spans="1:10" x14ac:dyDescent="0.25">
      <c r="A44" s="1"/>
    </row>
    <row r="45" spans="1:10" x14ac:dyDescent="0.25">
      <c r="A45" s="1"/>
    </row>
    <row r="46" spans="1:10" x14ac:dyDescent="0.25">
      <c r="A46" s="1"/>
    </row>
    <row r="47" spans="1:10" x14ac:dyDescent="0.25">
      <c r="A47" s="1"/>
    </row>
    <row r="48" spans="1:10" x14ac:dyDescent="0.25">
      <c r="A48" s="1"/>
    </row>
    <row r="49" spans="1:1" x14ac:dyDescent="0.25">
      <c r="A49" s="1"/>
    </row>
  </sheetData>
  <autoFilter ref="A8:J41"/>
  <mergeCells count="6">
    <mergeCell ref="A2:J2"/>
    <mergeCell ref="A3:J3"/>
    <mergeCell ref="A4:J4"/>
    <mergeCell ref="A5:J5"/>
    <mergeCell ref="B7:E7"/>
    <mergeCell ref="F7:J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1"/>
  <sheetViews>
    <sheetView zoomScale="90" zoomScaleNormal="90" workbookViewId="0">
      <selection activeCell="G38" sqref="G38"/>
    </sheetView>
  </sheetViews>
  <sheetFormatPr baseColWidth="10" defaultRowHeight="15" x14ac:dyDescent="0.25"/>
  <cols>
    <col min="1" max="1" width="49.140625" style="37" customWidth="1"/>
    <col min="2" max="2" width="22.42578125" style="37" customWidth="1"/>
    <col min="3" max="3" width="11.42578125" style="37" customWidth="1"/>
    <col min="4" max="4" width="11.5703125" style="37" customWidth="1"/>
    <col min="5" max="5" width="10.42578125" style="37" customWidth="1"/>
    <col min="6" max="6" width="8.140625" style="37" customWidth="1"/>
    <col min="7" max="7" width="12.42578125" style="37" customWidth="1"/>
    <col min="8" max="8" width="8.140625" style="37" customWidth="1"/>
    <col min="9" max="9" width="49.140625" style="37" customWidth="1"/>
    <col min="10" max="10" width="22.42578125" style="37" customWidth="1"/>
    <col min="11" max="11" width="8.140625" style="37" customWidth="1"/>
    <col min="12" max="13" width="12.42578125" style="37" customWidth="1"/>
    <col min="14" max="14" width="12.42578125" style="37" bestFit="1" customWidth="1"/>
    <col min="15" max="16384" width="11.42578125" style="37"/>
  </cols>
  <sheetData>
    <row r="2" spans="1:12" x14ac:dyDescent="0.25">
      <c r="A2" s="37" t="s">
        <v>10</v>
      </c>
      <c r="B2" s="37" t="s">
        <v>1454</v>
      </c>
      <c r="I2" s="37" t="s">
        <v>10</v>
      </c>
      <c r="J2" s="37" t="s">
        <v>1459</v>
      </c>
    </row>
    <row r="3" spans="1:12" x14ac:dyDescent="0.25">
      <c r="A3" s="37" t="s">
        <v>5</v>
      </c>
      <c r="B3" s="37" t="s">
        <v>1454</v>
      </c>
      <c r="I3" s="37" t="s">
        <v>5</v>
      </c>
      <c r="J3" s="37" t="s">
        <v>1454</v>
      </c>
    </row>
    <row r="5" spans="1:12" x14ac:dyDescent="0.25">
      <c r="A5" s="37" t="s">
        <v>1458</v>
      </c>
      <c r="B5" s="37" t="s">
        <v>1457</v>
      </c>
      <c r="I5" s="37" t="s">
        <v>1458</v>
      </c>
      <c r="J5" s="37" t="s">
        <v>1457</v>
      </c>
    </row>
    <row r="6" spans="1:12" x14ac:dyDescent="0.25">
      <c r="A6" s="37" t="s">
        <v>1455</v>
      </c>
      <c r="B6" s="37" t="s">
        <v>2595</v>
      </c>
      <c r="C6" s="37" t="s">
        <v>185</v>
      </c>
      <c r="D6" s="37" t="s">
        <v>2791</v>
      </c>
      <c r="E6" s="37" t="s">
        <v>59</v>
      </c>
      <c r="F6" s="37" t="s">
        <v>123</v>
      </c>
      <c r="G6" s="37" t="s">
        <v>1456</v>
      </c>
      <c r="I6" s="37" t="s">
        <v>1455</v>
      </c>
      <c r="J6" s="37" t="s">
        <v>59</v>
      </c>
      <c r="K6" s="37" t="s">
        <v>123</v>
      </c>
      <c r="L6" s="37" t="s">
        <v>1456</v>
      </c>
    </row>
    <row r="7" spans="1:12" x14ac:dyDescent="0.25">
      <c r="A7" s="26" t="s">
        <v>20</v>
      </c>
      <c r="B7" s="27"/>
      <c r="C7" s="27"/>
      <c r="D7" s="27"/>
      <c r="E7" s="27">
        <v>3</v>
      </c>
      <c r="F7" s="27"/>
      <c r="G7" s="27">
        <v>3</v>
      </c>
      <c r="I7" s="26" t="s">
        <v>20</v>
      </c>
      <c r="J7" s="27">
        <v>3</v>
      </c>
      <c r="K7" s="27"/>
      <c r="L7" s="27">
        <v>3</v>
      </c>
    </row>
    <row r="8" spans="1:12" x14ac:dyDescent="0.25">
      <c r="A8" s="26" t="s">
        <v>15</v>
      </c>
      <c r="B8" s="27"/>
      <c r="C8" s="27">
        <v>8</v>
      </c>
      <c r="D8" s="27"/>
      <c r="E8" s="27">
        <v>8</v>
      </c>
      <c r="F8" s="27">
        <v>1</v>
      </c>
      <c r="G8" s="27">
        <v>17</v>
      </c>
      <c r="I8" s="26" t="s">
        <v>15</v>
      </c>
      <c r="J8" s="27">
        <v>8</v>
      </c>
      <c r="K8" s="27">
        <v>1</v>
      </c>
      <c r="L8" s="27">
        <v>9</v>
      </c>
    </row>
    <row r="9" spans="1:12" x14ac:dyDescent="0.25">
      <c r="A9" s="26" t="s">
        <v>28</v>
      </c>
      <c r="B9" s="27"/>
      <c r="C9" s="27">
        <v>3</v>
      </c>
      <c r="D9" s="27"/>
      <c r="E9" s="27">
        <v>2</v>
      </c>
      <c r="F9" s="27"/>
      <c r="G9" s="27">
        <v>5</v>
      </c>
      <c r="I9" s="26" t="s">
        <v>28</v>
      </c>
      <c r="J9" s="27">
        <v>2</v>
      </c>
      <c r="K9" s="27"/>
      <c r="L9" s="27">
        <v>2</v>
      </c>
    </row>
    <row r="10" spans="1:12" x14ac:dyDescent="0.25">
      <c r="A10" s="26" t="s">
        <v>33</v>
      </c>
      <c r="B10" s="27"/>
      <c r="C10" s="27">
        <v>8</v>
      </c>
      <c r="D10" s="27"/>
      <c r="E10" s="27">
        <v>18</v>
      </c>
      <c r="F10" s="27">
        <v>2</v>
      </c>
      <c r="G10" s="27">
        <v>28</v>
      </c>
      <c r="I10" s="26" t="s">
        <v>33</v>
      </c>
      <c r="J10" s="27">
        <v>18</v>
      </c>
      <c r="K10" s="27">
        <v>2</v>
      </c>
      <c r="L10" s="27">
        <v>20</v>
      </c>
    </row>
    <row r="11" spans="1:12" x14ac:dyDescent="0.25">
      <c r="A11" s="26" t="s">
        <v>27</v>
      </c>
      <c r="B11" s="27">
        <v>2</v>
      </c>
      <c r="C11" s="27">
        <v>8</v>
      </c>
      <c r="D11" s="27"/>
      <c r="E11" s="27">
        <v>3</v>
      </c>
      <c r="F11" s="27"/>
      <c r="G11" s="27">
        <v>13</v>
      </c>
      <c r="I11" s="26" t="s">
        <v>27</v>
      </c>
      <c r="J11" s="27">
        <v>3</v>
      </c>
      <c r="K11" s="27"/>
      <c r="L11" s="27">
        <v>3</v>
      </c>
    </row>
    <row r="12" spans="1:12" x14ac:dyDescent="0.25">
      <c r="A12" s="26" t="s">
        <v>52</v>
      </c>
      <c r="B12" s="27"/>
      <c r="C12" s="27">
        <v>1</v>
      </c>
      <c r="D12" s="27"/>
      <c r="E12" s="27">
        <v>2</v>
      </c>
      <c r="F12" s="27"/>
      <c r="G12" s="27">
        <v>3</v>
      </c>
      <c r="I12" s="26" t="s">
        <v>52</v>
      </c>
      <c r="J12" s="27">
        <v>2</v>
      </c>
      <c r="K12" s="27"/>
      <c r="L12" s="27">
        <v>2</v>
      </c>
    </row>
    <row r="13" spans="1:12" x14ac:dyDescent="0.25">
      <c r="A13" s="26" t="s">
        <v>42</v>
      </c>
      <c r="B13" s="27"/>
      <c r="C13" s="27">
        <v>12</v>
      </c>
      <c r="D13" s="27">
        <v>3</v>
      </c>
      <c r="E13" s="27">
        <v>14</v>
      </c>
      <c r="F13" s="27"/>
      <c r="G13" s="27">
        <v>29</v>
      </c>
      <c r="I13" s="26" t="s">
        <v>42</v>
      </c>
      <c r="J13" s="27">
        <v>14</v>
      </c>
      <c r="K13" s="27"/>
      <c r="L13" s="27">
        <v>14</v>
      </c>
    </row>
    <row r="14" spans="1:12" x14ac:dyDescent="0.25">
      <c r="A14" s="26" t="s">
        <v>18</v>
      </c>
      <c r="B14" s="27"/>
      <c r="C14" s="27"/>
      <c r="D14" s="27"/>
      <c r="E14" s="27">
        <v>1</v>
      </c>
      <c r="F14" s="27"/>
      <c r="G14" s="27">
        <v>1</v>
      </c>
      <c r="I14" s="26" t="s">
        <v>18</v>
      </c>
      <c r="J14" s="27">
        <v>1</v>
      </c>
      <c r="K14" s="27"/>
      <c r="L14" s="27">
        <v>1</v>
      </c>
    </row>
    <row r="15" spans="1:12" x14ac:dyDescent="0.25">
      <c r="A15" s="26" t="s">
        <v>13</v>
      </c>
      <c r="B15" s="27"/>
      <c r="C15" s="27">
        <v>2</v>
      </c>
      <c r="D15" s="27"/>
      <c r="E15" s="27">
        <v>4</v>
      </c>
      <c r="F15" s="27"/>
      <c r="G15" s="27">
        <v>6</v>
      </c>
      <c r="I15" s="26" t="s">
        <v>13</v>
      </c>
      <c r="J15" s="27">
        <v>4</v>
      </c>
      <c r="K15" s="27"/>
      <c r="L15" s="27">
        <v>4</v>
      </c>
    </row>
    <row r="16" spans="1:12" x14ac:dyDescent="0.25">
      <c r="A16" s="26" t="s">
        <v>56</v>
      </c>
      <c r="B16" s="27"/>
      <c r="C16" s="27">
        <v>4</v>
      </c>
      <c r="D16" s="27"/>
      <c r="E16" s="27">
        <v>45</v>
      </c>
      <c r="F16" s="27"/>
      <c r="G16" s="27">
        <v>49</v>
      </c>
      <c r="I16" s="26" t="s">
        <v>56</v>
      </c>
      <c r="J16" s="27">
        <v>45</v>
      </c>
      <c r="K16" s="27"/>
      <c r="L16" s="27">
        <v>45</v>
      </c>
    </row>
    <row r="17" spans="1:12" x14ac:dyDescent="0.25">
      <c r="A17" s="26" t="s">
        <v>858</v>
      </c>
      <c r="B17" s="27"/>
      <c r="C17" s="27">
        <v>1</v>
      </c>
      <c r="D17" s="27"/>
      <c r="E17" s="27"/>
      <c r="F17" s="27"/>
      <c r="G17" s="27">
        <v>1</v>
      </c>
      <c r="I17" s="26" t="s">
        <v>57</v>
      </c>
      <c r="J17" s="27">
        <v>1</v>
      </c>
      <c r="K17" s="27"/>
      <c r="L17" s="27">
        <v>1</v>
      </c>
    </row>
    <row r="18" spans="1:12" x14ac:dyDescent="0.25">
      <c r="A18" s="26" t="s">
        <v>38</v>
      </c>
      <c r="B18" s="27"/>
      <c r="C18" s="27">
        <v>3</v>
      </c>
      <c r="D18" s="27"/>
      <c r="E18" s="27"/>
      <c r="F18" s="27"/>
      <c r="G18" s="27">
        <v>3</v>
      </c>
      <c r="I18" s="26" t="s">
        <v>1456</v>
      </c>
      <c r="J18" s="27">
        <v>101</v>
      </c>
      <c r="K18" s="27">
        <v>3</v>
      </c>
      <c r="L18" s="27">
        <v>104</v>
      </c>
    </row>
    <row r="19" spans="1:12" x14ac:dyDescent="0.25">
      <c r="A19" s="26" t="s">
        <v>57</v>
      </c>
      <c r="B19" s="27"/>
      <c r="C19" s="27"/>
      <c r="D19" s="27"/>
      <c r="E19" s="27">
        <v>1</v>
      </c>
      <c r="F19" s="27"/>
      <c r="G19" s="27">
        <v>1</v>
      </c>
    </row>
    <row r="20" spans="1:12" x14ac:dyDescent="0.25">
      <c r="A20" s="26" t="s">
        <v>63</v>
      </c>
      <c r="B20" s="27"/>
      <c r="C20" s="27">
        <v>1</v>
      </c>
      <c r="D20" s="27"/>
      <c r="E20" s="27"/>
      <c r="F20" s="27"/>
      <c r="G20" s="27">
        <v>1</v>
      </c>
    </row>
    <row r="21" spans="1:12" x14ac:dyDescent="0.25">
      <c r="A21" s="26" t="s">
        <v>1456</v>
      </c>
      <c r="B21" s="27">
        <v>2</v>
      </c>
      <c r="C21" s="27">
        <v>51</v>
      </c>
      <c r="D21" s="27">
        <v>3</v>
      </c>
      <c r="E21" s="27">
        <v>101</v>
      </c>
      <c r="F21" s="27">
        <v>3</v>
      </c>
      <c r="G21" s="27">
        <v>160</v>
      </c>
    </row>
    <row r="28" spans="1:12" x14ac:dyDescent="0.25">
      <c r="J28" s="37">
        <f>27+5</f>
        <v>32</v>
      </c>
    </row>
    <row r="32" spans="1:12" x14ac:dyDescent="0.25">
      <c r="A32" s="37" t="s">
        <v>10</v>
      </c>
      <c r="B32" s="37" t="s">
        <v>1459</v>
      </c>
      <c r="I32" s="37" t="s">
        <v>10</v>
      </c>
      <c r="J32" s="37" t="s">
        <v>1459</v>
      </c>
    </row>
    <row r="33" spans="1:10" x14ac:dyDescent="0.25">
      <c r="A33" s="37" t="s">
        <v>5</v>
      </c>
      <c r="B33" s="37" t="s">
        <v>1454</v>
      </c>
      <c r="I33" s="37" t="s">
        <v>3</v>
      </c>
      <c r="J33" s="37" t="s">
        <v>123</v>
      </c>
    </row>
    <row r="35" spans="1:10" x14ac:dyDescent="0.25">
      <c r="A35" s="37" t="s">
        <v>1458</v>
      </c>
      <c r="B35" s="37" t="s">
        <v>1457</v>
      </c>
      <c r="I35" s="37" t="s">
        <v>1455</v>
      </c>
      <c r="J35" s="37" t="s">
        <v>1458</v>
      </c>
    </row>
    <row r="36" spans="1:10" x14ac:dyDescent="0.25">
      <c r="A36" s="37" t="s">
        <v>1455</v>
      </c>
      <c r="B36" s="37" t="s">
        <v>59</v>
      </c>
      <c r="C36" s="37" t="s">
        <v>123</v>
      </c>
      <c r="D36" s="37" t="s">
        <v>1456</v>
      </c>
      <c r="I36" s="26" t="s">
        <v>15</v>
      </c>
      <c r="J36" s="27">
        <v>1</v>
      </c>
    </row>
    <row r="37" spans="1:10" x14ac:dyDescent="0.25">
      <c r="A37" s="26" t="s">
        <v>20</v>
      </c>
      <c r="B37" s="27">
        <v>1</v>
      </c>
      <c r="C37" s="27"/>
      <c r="D37" s="27">
        <v>1</v>
      </c>
      <c r="I37" s="26" t="s">
        <v>1456</v>
      </c>
      <c r="J37" s="27">
        <v>1</v>
      </c>
    </row>
    <row r="38" spans="1:10" x14ac:dyDescent="0.25">
      <c r="A38" s="26" t="s">
        <v>15</v>
      </c>
      <c r="B38" s="27">
        <v>5</v>
      </c>
      <c r="C38" s="27"/>
      <c r="D38" s="27">
        <v>5</v>
      </c>
    </row>
    <row r="39" spans="1:10" x14ac:dyDescent="0.25">
      <c r="A39" s="26" t="s">
        <v>33</v>
      </c>
      <c r="B39" s="27">
        <v>5</v>
      </c>
      <c r="C39" s="27">
        <v>2</v>
      </c>
      <c r="D39" s="27">
        <v>7</v>
      </c>
    </row>
    <row r="40" spans="1:10" x14ac:dyDescent="0.25">
      <c r="A40" s="26" t="s">
        <v>27</v>
      </c>
      <c r="B40" s="27">
        <v>1</v>
      </c>
      <c r="C40" s="27"/>
      <c r="D40" s="27">
        <v>1</v>
      </c>
    </row>
    <row r="41" spans="1:10" x14ac:dyDescent="0.25">
      <c r="A41" s="26" t="s">
        <v>42</v>
      </c>
      <c r="B41" s="27">
        <v>10</v>
      </c>
      <c r="C41" s="27"/>
      <c r="D41" s="27">
        <v>10</v>
      </c>
    </row>
    <row r="42" spans="1:10" x14ac:dyDescent="0.25">
      <c r="A42" s="26" t="s">
        <v>18</v>
      </c>
      <c r="B42" s="27">
        <v>1</v>
      </c>
      <c r="C42" s="27"/>
      <c r="D42" s="27">
        <v>1</v>
      </c>
    </row>
    <row r="43" spans="1:10" x14ac:dyDescent="0.25">
      <c r="A43" s="26" t="s">
        <v>56</v>
      </c>
      <c r="B43" s="27">
        <v>36</v>
      </c>
      <c r="C43" s="27"/>
      <c r="D43" s="27">
        <v>36</v>
      </c>
    </row>
    <row r="44" spans="1:10" x14ac:dyDescent="0.25">
      <c r="A44" s="26" t="s">
        <v>1456</v>
      </c>
      <c r="B44" s="27">
        <v>59</v>
      </c>
      <c r="C44" s="27">
        <v>2</v>
      </c>
      <c r="D44" s="27">
        <v>61</v>
      </c>
    </row>
    <row r="69" spans="9:9" x14ac:dyDescent="0.25">
      <c r="I69" s="37">
        <v>17</v>
      </c>
    </row>
    <row r="70" spans="9:9" x14ac:dyDescent="0.25">
      <c r="I70" s="37">
        <v>12</v>
      </c>
    </row>
    <row r="71" spans="9:9" x14ac:dyDescent="0.25">
      <c r="I71" s="37">
        <f>+I69-I70</f>
        <v>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5"/>
  <sheetViews>
    <sheetView workbookViewId="0">
      <pane xSplit="1" ySplit="1" topLeftCell="B17" activePane="bottomRight" state="frozen"/>
      <selection pane="topRight" activeCell="B1" sqref="B1"/>
      <selection pane="bottomLeft" activeCell="A2" sqref="A2"/>
      <selection pane="bottomRight" activeCell="H22" sqref="H22"/>
    </sheetView>
  </sheetViews>
  <sheetFormatPr baseColWidth="10" defaultRowHeight="15" x14ac:dyDescent="0.25"/>
  <cols>
    <col min="1" max="1" width="11.5703125" style="1"/>
    <col min="2" max="2" width="51.140625" style="1" customWidth="1"/>
    <col min="3" max="3" width="32.28515625" style="1" customWidth="1"/>
    <col min="4" max="10" width="11.5703125" style="1"/>
    <col min="11" max="16384" width="11.42578125" style="1"/>
  </cols>
  <sheetData>
    <row r="1" spans="1:10" ht="32.25" thickBot="1" x14ac:dyDescent="0.3">
      <c r="A1" s="38" t="s">
        <v>0</v>
      </c>
      <c r="B1" s="38" t="s">
        <v>1</v>
      </c>
      <c r="C1" s="38" t="s">
        <v>2</v>
      </c>
      <c r="D1" s="38" t="s">
        <v>3</v>
      </c>
      <c r="E1" s="38" t="s">
        <v>5</v>
      </c>
      <c r="F1" s="38" t="s">
        <v>7</v>
      </c>
      <c r="G1" s="38" t="s">
        <v>8</v>
      </c>
      <c r="H1" s="38" t="s">
        <v>9</v>
      </c>
      <c r="I1" s="38" t="s">
        <v>10</v>
      </c>
      <c r="J1" s="38" t="s">
        <v>4</v>
      </c>
    </row>
    <row r="2" spans="1:10" ht="42.75" thickBot="1" x14ac:dyDescent="0.3">
      <c r="A2" s="39" t="s">
        <v>1668</v>
      </c>
      <c r="B2" s="39" t="s">
        <v>1669</v>
      </c>
      <c r="C2" s="39" t="s">
        <v>1670</v>
      </c>
      <c r="D2" s="39" t="s">
        <v>17</v>
      </c>
      <c r="E2" s="39" t="s">
        <v>66</v>
      </c>
      <c r="F2" s="39" t="s">
        <v>57</v>
      </c>
      <c r="G2" s="39" t="s">
        <v>4151</v>
      </c>
      <c r="H2" s="40">
        <v>41487</v>
      </c>
      <c r="I2" s="40">
        <v>42735</v>
      </c>
      <c r="J2" s="41">
        <v>100</v>
      </c>
    </row>
    <row r="3" spans="1:10" ht="63.75" thickBot="1" x14ac:dyDescent="0.3">
      <c r="A3" s="42" t="s">
        <v>1671</v>
      </c>
      <c r="B3" s="42" t="s">
        <v>1672</v>
      </c>
      <c r="C3" s="42" t="s">
        <v>1673</v>
      </c>
      <c r="D3" s="42" t="s">
        <v>17</v>
      </c>
      <c r="E3" s="42" t="s">
        <v>66</v>
      </c>
      <c r="F3" s="42" t="s">
        <v>45</v>
      </c>
      <c r="G3" s="42" t="s">
        <v>4152</v>
      </c>
      <c r="H3" s="43">
        <v>41547</v>
      </c>
      <c r="I3" s="43">
        <v>42551</v>
      </c>
      <c r="J3" s="44">
        <v>100</v>
      </c>
    </row>
    <row r="4" spans="1:10" ht="84.75" thickBot="1" x14ac:dyDescent="0.3">
      <c r="A4" s="39" t="s">
        <v>1674</v>
      </c>
      <c r="B4" s="39" t="s">
        <v>1675</v>
      </c>
      <c r="C4" s="39" t="s">
        <v>1676</v>
      </c>
      <c r="D4" s="39" t="s">
        <v>17</v>
      </c>
      <c r="E4" s="39" t="s">
        <v>66</v>
      </c>
      <c r="F4" s="39" t="s">
        <v>42</v>
      </c>
      <c r="G4" s="39" t="s">
        <v>4163</v>
      </c>
      <c r="H4" s="40">
        <v>42278</v>
      </c>
      <c r="I4" s="40">
        <v>42323</v>
      </c>
      <c r="J4" s="41">
        <v>100</v>
      </c>
    </row>
    <row r="5" spans="1:10" ht="84.75" thickBot="1" x14ac:dyDescent="0.3">
      <c r="A5" s="42" t="s">
        <v>1677</v>
      </c>
      <c r="B5" s="42" t="s">
        <v>1678</v>
      </c>
      <c r="C5" s="42" t="s">
        <v>1679</v>
      </c>
      <c r="D5" s="42" t="s">
        <v>17</v>
      </c>
      <c r="E5" s="42" t="s">
        <v>66</v>
      </c>
      <c r="F5" s="42" t="s">
        <v>71</v>
      </c>
      <c r="G5" s="42" t="s">
        <v>4164</v>
      </c>
      <c r="H5" s="43">
        <v>41941</v>
      </c>
      <c r="I5" s="43">
        <v>42065</v>
      </c>
      <c r="J5" s="44">
        <v>0</v>
      </c>
    </row>
    <row r="6" spans="1:10" ht="63.75" thickBot="1" x14ac:dyDescent="0.3">
      <c r="A6" s="39" t="s">
        <v>1680</v>
      </c>
      <c r="B6" s="39" t="s">
        <v>1681</v>
      </c>
      <c r="C6" s="39" t="s">
        <v>1682</v>
      </c>
      <c r="D6" s="39" t="s">
        <v>17</v>
      </c>
      <c r="E6" s="39" t="s">
        <v>66</v>
      </c>
      <c r="F6" s="39" t="s">
        <v>71</v>
      </c>
      <c r="G6" s="39" t="s">
        <v>4164</v>
      </c>
      <c r="H6" s="40">
        <v>41954</v>
      </c>
      <c r="I6" s="40">
        <v>42065</v>
      </c>
      <c r="J6" s="41">
        <v>0</v>
      </c>
    </row>
    <row r="7" spans="1:10" ht="63.75" thickBot="1" x14ac:dyDescent="0.3">
      <c r="A7" s="42" t="s">
        <v>1683</v>
      </c>
      <c r="B7" s="42" t="s">
        <v>1684</v>
      </c>
      <c r="C7" s="42" t="s">
        <v>1685</v>
      </c>
      <c r="D7" s="42" t="s">
        <v>17</v>
      </c>
      <c r="E7" s="42" t="s">
        <v>66</v>
      </c>
      <c r="F7" s="42" t="s">
        <v>71</v>
      </c>
      <c r="G7" s="42" t="s">
        <v>4164</v>
      </c>
      <c r="H7" s="43">
        <v>41954</v>
      </c>
      <c r="I7" s="43">
        <v>42065</v>
      </c>
      <c r="J7" s="44">
        <v>0</v>
      </c>
    </row>
    <row r="8" spans="1:10" ht="63.75" thickBot="1" x14ac:dyDescent="0.3">
      <c r="A8" s="39" t="s">
        <v>1686</v>
      </c>
      <c r="B8" s="39" t="s">
        <v>1687</v>
      </c>
      <c r="C8" s="39" t="s">
        <v>1688</v>
      </c>
      <c r="D8" s="39" t="s">
        <v>17</v>
      </c>
      <c r="E8" s="39" t="s">
        <v>66</v>
      </c>
      <c r="F8" s="39" t="s">
        <v>71</v>
      </c>
      <c r="G8" s="39" t="s">
        <v>4164</v>
      </c>
      <c r="H8" s="40">
        <v>41954</v>
      </c>
      <c r="I8" s="40">
        <v>42065</v>
      </c>
      <c r="J8" s="41">
        <v>0</v>
      </c>
    </row>
    <row r="9" spans="1:10" ht="53.25" thickBot="1" x14ac:dyDescent="0.3">
      <c r="A9" s="42" t="s">
        <v>1689</v>
      </c>
      <c r="B9" s="42" t="s">
        <v>1690</v>
      </c>
      <c r="C9" s="42" t="s">
        <v>1691</v>
      </c>
      <c r="D9" s="42" t="s">
        <v>17</v>
      </c>
      <c r="E9" s="42" t="s">
        <v>66</v>
      </c>
      <c r="F9" s="42" t="s">
        <v>1692</v>
      </c>
      <c r="G9" s="42" t="s">
        <v>4140</v>
      </c>
      <c r="H9" s="43">
        <v>41935</v>
      </c>
      <c r="I9" s="43">
        <v>42490</v>
      </c>
      <c r="J9" s="44">
        <v>0</v>
      </c>
    </row>
    <row r="10" spans="1:10" ht="53.25" thickBot="1" x14ac:dyDescent="0.3">
      <c r="A10" s="39" t="s">
        <v>1694</v>
      </c>
      <c r="B10" s="39" t="s">
        <v>1695</v>
      </c>
      <c r="C10" s="39" t="s">
        <v>1691</v>
      </c>
      <c r="D10" s="39" t="s">
        <v>17</v>
      </c>
      <c r="E10" s="39" t="s">
        <v>66</v>
      </c>
      <c r="F10" s="39" t="s">
        <v>1692</v>
      </c>
      <c r="G10" s="39" t="s">
        <v>4140</v>
      </c>
      <c r="H10" s="40">
        <v>41935</v>
      </c>
      <c r="I10" s="40">
        <v>42490</v>
      </c>
      <c r="J10" s="41">
        <v>0</v>
      </c>
    </row>
    <row r="11" spans="1:10" ht="53.25" thickBot="1" x14ac:dyDescent="0.3">
      <c r="A11" s="42" t="s">
        <v>1696</v>
      </c>
      <c r="B11" s="42" t="s">
        <v>1697</v>
      </c>
      <c r="C11" s="42" t="s">
        <v>1691</v>
      </c>
      <c r="D11" s="42" t="s">
        <v>17</v>
      </c>
      <c r="E11" s="42" t="s">
        <v>66</v>
      </c>
      <c r="F11" s="42" t="s">
        <v>1692</v>
      </c>
      <c r="G11" s="42" t="s">
        <v>4140</v>
      </c>
      <c r="H11" s="43">
        <v>41935</v>
      </c>
      <c r="I11" s="43">
        <v>42490</v>
      </c>
      <c r="J11" s="44">
        <v>0</v>
      </c>
    </row>
    <row r="12" spans="1:10" ht="53.25" thickBot="1" x14ac:dyDescent="0.3">
      <c r="A12" s="39" t="s">
        <v>1698</v>
      </c>
      <c r="B12" s="39" t="s">
        <v>1699</v>
      </c>
      <c r="C12" s="39" t="s">
        <v>1691</v>
      </c>
      <c r="D12" s="39" t="s">
        <v>17</v>
      </c>
      <c r="E12" s="39" t="s">
        <v>66</v>
      </c>
      <c r="F12" s="39" t="s">
        <v>1692</v>
      </c>
      <c r="G12" s="39" t="s">
        <v>4140</v>
      </c>
      <c r="H12" s="40">
        <v>41935</v>
      </c>
      <c r="I12" s="40">
        <v>42490</v>
      </c>
      <c r="J12" s="41">
        <v>0</v>
      </c>
    </row>
    <row r="13" spans="1:10" ht="53.25" thickBot="1" x14ac:dyDescent="0.3">
      <c r="A13" s="42" t="s">
        <v>1700</v>
      </c>
      <c r="B13" s="42" t="s">
        <v>1701</v>
      </c>
      <c r="C13" s="42" t="s">
        <v>1691</v>
      </c>
      <c r="D13" s="42" t="s">
        <v>17</v>
      </c>
      <c r="E13" s="42" t="s">
        <v>66</v>
      </c>
      <c r="F13" s="42" t="s">
        <v>1692</v>
      </c>
      <c r="G13" s="42" t="s">
        <v>4140</v>
      </c>
      <c r="H13" s="43">
        <v>41935</v>
      </c>
      <c r="I13" s="43">
        <v>42490</v>
      </c>
      <c r="J13" s="44">
        <v>0</v>
      </c>
    </row>
    <row r="14" spans="1:10" ht="53.25" thickBot="1" x14ac:dyDescent="0.3">
      <c r="A14" s="39" t="s">
        <v>1702</v>
      </c>
      <c r="B14" s="39" t="s">
        <v>1703</v>
      </c>
      <c r="C14" s="39" t="s">
        <v>1691</v>
      </c>
      <c r="D14" s="39" t="s">
        <v>17</v>
      </c>
      <c r="E14" s="39" t="s">
        <v>66</v>
      </c>
      <c r="F14" s="39" t="s">
        <v>1692</v>
      </c>
      <c r="G14" s="39" t="s">
        <v>4140</v>
      </c>
      <c r="H14" s="40">
        <v>41935</v>
      </c>
      <c r="I14" s="40">
        <v>42490</v>
      </c>
      <c r="J14" s="41">
        <v>0</v>
      </c>
    </row>
    <row r="15" spans="1:10" ht="53.25" thickBot="1" x14ac:dyDescent="0.3">
      <c r="A15" s="42" t="s">
        <v>1704</v>
      </c>
      <c r="B15" s="42" t="s">
        <v>1705</v>
      </c>
      <c r="C15" s="42" t="s">
        <v>1691</v>
      </c>
      <c r="D15" s="42" t="s">
        <v>17</v>
      </c>
      <c r="E15" s="42" t="s">
        <v>66</v>
      </c>
      <c r="F15" s="42" t="s">
        <v>1692</v>
      </c>
      <c r="G15" s="42" t="s">
        <v>4140</v>
      </c>
      <c r="H15" s="43">
        <v>41935</v>
      </c>
      <c r="I15" s="43">
        <v>42490</v>
      </c>
      <c r="J15" s="44">
        <v>0</v>
      </c>
    </row>
    <row r="16" spans="1:10" ht="53.25" thickBot="1" x14ac:dyDescent="0.3">
      <c r="A16" s="39" t="s">
        <v>1706</v>
      </c>
      <c r="B16" s="39" t="s">
        <v>1707</v>
      </c>
      <c r="C16" s="39" t="s">
        <v>1691</v>
      </c>
      <c r="D16" s="39" t="s">
        <v>17</v>
      </c>
      <c r="E16" s="39" t="s">
        <v>66</v>
      </c>
      <c r="F16" s="39" t="s">
        <v>1692</v>
      </c>
      <c r="G16" s="39" t="s">
        <v>4140</v>
      </c>
      <c r="H16" s="40">
        <v>41935</v>
      </c>
      <c r="I16" s="40">
        <v>42490</v>
      </c>
      <c r="J16" s="41">
        <v>0</v>
      </c>
    </row>
    <row r="17" spans="1:10" ht="53.25" thickBot="1" x14ac:dyDescent="0.3">
      <c r="A17" s="42" t="s">
        <v>1708</v>
      </c>
      <c r="B17" s="42" t="s">
        <v>1709</v>
      </c>
      <c r="C17" s="42" t="s">
        <v>1691</v>
      </c>
      <c r="D17" s="42" t="s">
        <v>17</v>
      </c>
      <c r="E17" s="42" t="s">
        <v>66</v>
      </c>
      <c r="F17" s="42" t="s">
        <v>1692</v>
      </c>
      <c r="G17" s="42" t="s">
        <v>4140</v>
      </c>
      <c r="H17" s="43">
        <v>41935</v>
      </c>
      <c r="I17" s="43">
        <v>42490</v>
      </c>
      <c r="J17" s="44">
        <v>0</v>
      </c>
    </row>
    <row r="18" spans="1:10" ht="53.25" thickBot="1" x14ac:dyDescent="0.3">
      <c r="A18" s="39" t="s">
        <v>1710</v>
      </c>
      <c r="B18" s="39" t="s">
        <v>1711</v>
      </c>
      <c r="C18" s="39" t="s">
        <v>1691</v>
      </c>
      <c r="D18" s="39" t="s">
        <v>17</v>
      </c>
      <c r="E18" s="39" t="s">
        <v>66</v>
      </c>
      <c r="F18" s="39" t="s">
        <v>1692</v>
      </c>
      <c r="G18" s="39" t="s">
        <v>4140</v>
      </c>
      <c r="H18" s="40">
        <v>41935</v>
      </c>
      <c r="I18" s="40">
        <v>42490</v>
      </c>
      <c r="J18" s="41">
        <v>0</v>
      </c>
    </row>
    <row r="19" spans="1:10" ht="53.25" thickBot="1" x14ac:dyDescent="0.3">
      <c r="A19" s="42" t="s">
        <v>1712</v>
      </c>
      <c r="B19" s="42" t="s">
        <v>1713</v>
      </c>
      <c r="C19" s="42" t="s">
        <v>1691</v>
      </c>
      <c r="D19" s="42" t="s">
        <v>17</v>
      </c>
      <c r="E19" s="42" t="s">
        <v>66</v>
      </c>
      <c r="F19" s="42" t="s">
        <v>1692</v>
      </c>
      <c r="G19" s="42" t="s">
        <v>4140</v>
      </c>
      <c r="H19" s="43">
        <v>41935</v>
      </c>
      <c r="I19" s="43">
        <v>42490</v>
      </c>
      <c r="J19" s="44">
        <v>0</v>
      </c>
    </row>
    <row r="20" spans="1:10" ht="53.25" thickBot="1" x14ac:dyDescent="0.3">
      <c r="A20" s="39" t="s">
        <v>1714</v>
      </c>
      <c r="B20" s="39" t="s">
        <v>1715</v>
      </c>
      <c r="C20" s="39" t="s">
        <v>1691</v>
      </c>
      <c r="D20" s="39" t="s">
        <v>17</v>
      </c>
      <c r="E20" s="39" t="s">
        <v>66</v>
      </c>
      <c r="F20" s="39" t="s">
        <v>1692</v>
      </c>
      <c r="G20" s="39" t="s">
        <v>4140</v>
      </c>
      <c r="H20" s="40">
        <v>41935</v>
      </c>
      <c r="I20" s="40">
        <v>42490</v>
      </c>
      <c r="J20" s="41">
        <v>0</v>
      </c>
    </row>
    <row r="21" spans="1:10" ht="53.25" thickBot="1" x14ac:dyDescent="0.3">
      <c r="A21" s="42" t="s">
        <v>1716</v>
      </c>
      <c r="B21" s="42" t="s">
        <v>1717</v>
      </c>
      <c r="C21" s="42" t="s">
        <v>1691</v>
      </c>
      <c r="D21" s="42" t="s">
        <v>17</v>
      </c>
      <c r="E21" s="42" t="s">
        <v>66</v>
      </c>
      <c r="F21" s="42" t="s">
        <v>1692</v>
      </c>
      <c r="G21" s="42" t="s">
        <v>4140</v>
      </c>
      <c r="H21" s="43">
        <v>41935</v>
      </c>
      <c r="I21" s="43">
        <v>42490</v>
      </c>
      <c r="J21" s="44">
        <v>0</v>
      </c>
    </row>
    <row r="22" spans="1:10" ht="53.25" thickBot="1" x14ac:dyDescent="0.3">
      <c r="A22" s="39" t="s">
        <v>1718</v>
      </c>
      <c r="B22" s="39" t="s">
        <v>1719</v>
      </c>
      <c r="C22" s="39" t="s">
        <v>1691</v>
      </c>
      <c r="D22" s="39" t="s">
        <v>17</v>
      </c>
      <c r="E22" s="39" t="s">
        <v>66</v>
      </c>
      <c r="F22" s="39" t="s">
        <v>1692</v>
      </c>
      <c r="G22" s="39" t="s">
        <v>4140</v>
      </c>
      <c r="H22" s="40">
        <v>41935</v>
      </c>
      <c r="I22" s="40">
        <v>42490</v>
      </c>
      <c r="J22" s="41">
        <v>0</v>
      </c>
    </row>
    <row r="23" spans="1:10" ht="84.75" thickBot="1" x14ac:dyDescent="0.3">
      <c r="A23" s="42" t="s">
        <v>1720</v>
      </c>
      <c r="B23" s="42" t="s">
        <v>1721</v>
      </c>
      <c r="C23" s="42" t="s">
        <v>1722</v>
      </c>
      <c r="D23" s="42" t="s">
        <v>17</v>
      </c>
      <c r="E23" s="42" t="s">
        <v>66</v>
      </c>
      <c r="F23" s="42" t="s">
        <v>45</v>
      </c>
      <c r="G23" s="42" t="s">
        <v>4152</v>
      </c>
      <c r="H23" s="43">
        <v>42128</v>
      </c>
      <c r="I23" s="43">
        <v>42338</v>
      </c>
      <c r="J23" s="44">
        <v>0</v>
      </c>
    </row>
    <row r="24" spans="1:10" ht="84.75" thickBot="1" x14ac:dyDescent="0.3">
      <c r="A24" s="39" t="s">
        <v>1723</v>
      </c>
      <c r="B24" s="39" t="s">
        <v>1724</v>
      </c>
      <c r="C24" s="39" t="s">
        <v>1722</v>
      </c>
      <c r="D24" s="39" t="s">
        <v>17</v>
      </c>
      <c r="E24" s="39" t="s">
        <v>66</v>
      </c>
      <c r="F24" s="39" t="s">
        <v>45</v>
      </c>
      <c r="G24" s="39" t="s">
        <v>4152</v>
      </c>
      <c r="H24" s="40">
        <v>42219</v>
      </c>
      <c r="I24" s="40">
        <v>42369</v>
      </c>
      <c r="J24" s="41">
        <v>0</v>
      </c>
    </row>
    <row r="25" spans="1:10" ht="84.75" thickBot="1" x14ac:dyDescent="0.3">
      <c r="A25" s="42" t="s">
        <v>1725</v>
      </c>
      <c r="B25" s="42" t="s">
        <v>1726</v>
      </c>
      <c r="C25" s="42" t="s">
        <v>1727</v>
      </c>
      <c r="D25" s="42" t="s">
        <v>11</v>
      </c>
      <c r="E25" s="42" t="s">
        <v>66</v>
      </c>
      <c r="F25" s="42" t="s">
        <v>63</v>
      </c>
      <c r="G25" s="42" t="s">
        <v>4165</v>
      </c>
      <c r="H25" s="43">
        <v>42156</v>
      </c>
      <c r="I25" s="43">
        <v>42369</v>
      </c>
      <c r="J25" s="44">
        <v>0</v>
      </c>
    </row>
    <row r="26" spans="1:10" ht="84.75" thickBot="1" x14ac:dyDescent="0.3">
      <c r="A26" s="39" t="s">
        <v>1728</v>
      </c>
      <c r="B26" s="39" t="s">
        <v>1721</v>
      </c>
      <c r="C26" s="39" t="s">
        <v>1729</v>
      </c>
      <c r="D26" s="39" t="s">
        <v>17</v>
      </c>
      <c r="E26" s="39" t="s">
        <v>66</v>
      </c>
      <c r="F26" s="39" t="s">
        <v>45</v>
      </c>
      <c r="G26" s="39" t="s">
        <v>4152</v>
      </c>
      <c r="H26" s="40">
        <v>42128</v>
      </c>
      <c r="I26" s="40">
        <v>42338</v>
      </c>
      <c r="J26" s="41">
        <v>0</v>
      </c>
    </row>
    <row r="27" spans="1:10" ht="53.25" thickBot="1" x14ac:dyDescent="0.3">
      <c r="A27" s="42" t="s">
        <v>1730</v>
      </c>
      <c r="B27" s="42" t="s">
        <v>1724</v>
      </c>
      <c r="C27" s="42" t="s">
        <v>1731</v>
      </c>
      <c r="D27" s="42" t="s">
        <v>17</v>
      </c>
      <c r="E27" s="42" t="s">
        <v>66</v>
      </c>
      <c r="F27" s="42" t="s">
        <v>63</v>
      </c>
      <c r="G27" s="42" t="s">
        <v>4165</v>
      </c>
      <c r="H27" s="43">
        <v>42219</v>
      </c>
      <c r="I27" s="43">
        <v>42369</v>
      </c>
      <c r="J27" s="44">
        <v>0</v>
      </c>
    </row>
    <row r="28" spans="1:10" ht="74.25" thickBot="1" x14ac:dyDescent="0.3">
      <c r="A28" s="39" t="s">
        <v>75</v>
      </c>
      <c r="B28" s="39" t="s">
        <v>76</v>
      </c>
      <c r="C28" s="39" t="s">
        <v>77</v>
      </c>
      <c r="D28" s="39" t="s">
        <v>11</v>
      </c>
      <c r="E28" s="39" t="s">
        <v>66</v>
      </c>
      <c r="F28" s="39" t="s">
        <v>63</v>
      </c>
      <c r="G28" s="39" t="s">
        <v>4165</v>
      </c>
      <c r="H28" s="40">
        <v>42095</v>
      </c>
      <c r="I28" s="40">
        <v>43038</v>
      </c>
      <c r="J28" s="41">
        <v>50</v>
      </c>
    </row>
    <row r="29" spans="1:10" ht="42.75" thickBot="1" x14ac:dyDescent="0.3">
      <c r="A29" s="42" t="s">
        <v>1732</v>
      </c>
      <c r="B29" s="42" t="s">
        <v>1733</v>
      </c>
      <c r="C29" s="42" t="s">
        <v>1734</v>
      </c>
      <c r="D29" s="42" t="s">
        <v>17</v>
      </c>
      <c r="E29" s="42" t="s">
        <v>66</v>
      </c>
      <c r="F29" s="42" t="s">
        <v>63</v>
      </c>
      <c r="G29" s="42" t="s">
        <v>4165</v>
      </c>
      <c r="H29" s="43">
        <v>42149</v>
      </c>
      <c r="I29" s="43">
        <v>42216</v>
      </c>
      <c r="J29" s="44">
        <v>100</v>
      </c>
    </row>
    <row r="30" spans="1:10" ht="84.75" thickBot="1" x14ac:dyDescent="0.3">
      <c r="A30" s="39" t="s">
        <v>1735</v>
      </c>
      <c r="B30" s="39" t="s">
        <v>1736</v>
      </c>
      <c r="C30" s="39" t="s">
        <v>1737</v>
      </c>
      <c r="D30" s="39" t="s">
        <v>17</v>
      </c>
      <c r="E30" s="39" t="s">
        <v>66</v>
      </c>
      <c r="F30" s="39" t="s">
        <v>63</v>
      </c>
      <c r="G30" s="39" t="s">
        <v>4165</v>
      </c>
      <c r="H30" s="40">
        <v>42125</v>
      </c>
      <c r="I30" s="40">
        <v>42551</v>
      </c>
      <c r="J30" s="41">
        <v>100</v>
      </c>
    </row>
    <row r="31" spans="1:10" ht="63.75" thickBot="1" x14ac:dyDescent="0.3">
      <c r="A31" s="42" t="s">
        <v>1738</v>
      </c>
      <c r="B31" s="42" t="s">
        <v>1739</v>
      </c>
      <c r="C31" s="42" t="s">
        <v>1740</v>
      </c>
      <c r="D31" s="42" t="s">
        <v>17</v>
      </c>
      <c r="E31" s="42" t="s">
        <v>66</v>
      </c>
      <c r="F31" s="42" t="s">
        <v>57</v>
      </c>
      <c r="G31" s="42" t="s">
        <v>4151</v>
      </c>
      <c r="H31" s="43">
        <v>42064</v>
      </c>
      <c r="I31" s="43">
        <v>42308</v>
      </c>
      <c r="J31" s="44">
        <v>100</v>
      </c>
    </row>
    <row r="32" spans="1:10" ht="84.75" thickBot="1" x14ac:dyDescent="0.3">
      <c r="A32" s="39" t="s">
        <v>1741</v>
      </c>
      <c r="B32" s="39" t="s">
        <v>1742</v>
      </c>
      <c r="C32" s="39" t="s">
        <v>1743</v>
      </c>
      <c r="D32" s="39" t="s">
        <v>17</v>
      </c>
      <c r="E32" s="39" t="s">
        <v>66</v>
      </c>
      <c r="F32" s="39" t="s">
        <v>57</v>
      </c>
      <c r="G32" s="39" t="s">
        <v>4151</v>
      </c>
      <c r="H32" s="40">
        <v>42064</v>
      </c>
      <c r="I32" s="40">
        <v>42308</v>
      </c>
      <c r="J32" s="41">
        <v>0</v>
      </c>
    </row>
    <row r="33" spans="1:10" ht="84.75" thickBot="1" x14ac:dyDescent="0.3">
      <c r="A33" s="42" t="s">
        <v>1744</v>
      </c>
      <c r="B33" s="42" t="s">
        <v>1745</v>
      </c>
      <c r="C33" s="42" t="s">
        <v>1746</v>
      </c>
      <c r="D33" s="42" t="s">
        <v>17</v>
      </c>
      <c r="E33" s="42" t="s">
        <v>66</v>
      </c>
      <c r="F33" s="42" t="s">
        <v>57</v>
      </c>
      <c r="G33" s="42" t="s">
        <v>4151</v>
      </c>
      <c r="H33" s="43">
        <v>42156</v>
      </c>
      <c r="I33" s="43">
        <v>42216</v>
      </c>
      <c r="J33" s="44">
        <v>0</v>
      </c>
    </row>
    <row r="34" spans="1:10" ht="63.75" thickBot="1" x14ac:dyDescent="0.3">
      <c r="A34" s="39" t="s">
        <v>1747</v>
      </c>
      <c r="B34" s="39" t="s">
        <v>1748</v>
      </c>
      <c r="C34" s="39" t="s">
        <v>1749</v>
      </c>
      <c r="D34" s="39" t="s">
        <v>17</v>
      </c>
      <c r="E34" s="39" t="s">
        <v>66</v>
      </c>
      <c r="F34" s="39" t="s">
        <v>28</v>
      </c>
      <c r="G34" s="39" t="s">
        <v>4145</v>
      </c>
      <c r="H34" s="40">
        <v>42234</v>
      </c>
      <c r="I34" s="40">
        <v>42398</v>
      </c>
      <c r="J34" s="41">
        <v>100</v>
      </c>
    </row>
    <row r="35" spans="1:10" ht="63.75" thickBot="1" x14ac:dyDescent="0.3">
      <c r="A35" s="42" t="s">
        <v>1751</v>
      </c>
      <c r="B35" s="42" t="s">
        <v>1752</v>
      </c>
      <c r="C35" s="42" t="s">
        <v>1753</v>
      </c>
      <c r="D35" s="42" t="s">
        <v>11</v>
      </c>
      <c r="E35" s="42" t="s">
        <v>66</v>
      </c>
      <c r="F35" s="42" t="s">
        <v>13</v>
      </c>
      <c r="G35" s="42" t="s">
        <v>4138</v>
      </c>
      <c r="H35" s="43">
        <v>42171</v>
      </c>
      <c r="I35" s="43">
        <v>42201</v>
      </c>
      <c r="J35" s="44">
        <v>0</v>
      </c>
    </row>
    <row r="36" spans="1:10" ht="63.75" thickBot="1" x14ac:dyDescent="0.3">
      <c r="A36" s="39" t="s">
        <v>1754</v>
      </c>
      <c r="B36" s="39" t="s">
        <v>1755</v>
      </c>
      <c r="C36" s="39" t="s">
        <v>1753</v>
      </c>
      <c r="D36" s="39" t="s">
        <v>11</v>
      </c>
      <c r="E36" s="39" t="s">
        <v>66</v>
      </c>
      <c r="F36" s="39" t="s">
        <v>13</v>
      </c>
      <c r="G36" s="39" t="s">
        <v>4138</v>
      </c>
      <c r="H36" s="40">
        <v>42171</v>
      </c>
      <c r="I36" s="40">
        <v>42201</v>
      </c>
      <c r="J36" s="41">
        <v>0</v>
      </c>
    </row>
    <row r="37" spans="1:10" ht="63.75" thickBot="1" x14ac:dyDescent="0.3">
      <c r="A37" s="42" t="s">
        <v>1756</v>
      </c>
      <c r="B37" s="42" t="s">
        <v>1757</v>
      </c>
      <c r="C37" s="42" t="s">
        <v>1753</v>
      </c>
      <c r="D37" s="42" t="s">
        <v>11</v>
      </c>
      <c r="E37" s="42" t="s">
        <v>66</v>
      </c>
      <c r="F37" s="42" t="s">
        <v>13</v>
      </c>
      <c r="G37" s="42" t="s">
        <v>4138</v>
      </c>
      <c r="H37" s="43">
        <v>42171</v>
      </c>
      <c r="I37" s="43">
        <v>42291</v>
      </c>
      <c r="J37" s="44">
        <v>0</v>
      </c>
    </row>
    <row r="38" spans="1:10" ht="63.75" thickBot="1" x14ac:dyDescent="0.3">
      <c r="A38" s="39" t="s">
        <v>1758</v>
      </c>
      <c r="B38" s="39" t="s">
        <v>1759</v>
      </c>
      <c r="C38" s="39" t="s">
        <v>1760</v>
      </c>
      <c r="D38" s="39" t="s">
        <v>17</v>
      </c>
      <c r="E38" s="39" t="s">
        <v>66</v>
      </c>
      <c r="F38" s="39" t="s">
        <v>61</v>
      </c>
      <c r="G38" s="39" t="s">
        <v>4158</v>
      </c>
      <c r="H38" s="40">
        <v>42149</v>
      </c>
      <c r="I38" s="40">
        <v>42449</v>
      </c>
      <c r="J38" s="41">
        <v>100</v>
      </c>
    </row>
    <row r="39" spans="1:10" ht="74.25" thickBot="1" x14ac:dyDescent="0.3">
      <c r="A39" s="42" t="s">
        <v>1761</v>
      </c>
      <c r="B39" s="42" t="s">
        <v>1762</v>
      </c>
      <c r="C39" s="42" t="s">
        <v>1763</v>
      </c>
      <c r="D39" s="42" t="s">
        <v>17</v>
      </c>
      <c r="E39" s="42" t="s">
        <v>66</v>
      </c>
      <c r="F39" s="42" t="s">
        <v>63</v>
      </c>
      <c r="G39" s="42" t="s">
        <v>4165</v>
      </c>
      <c r="H39" s="43">
        <v>42006</v>
      </c>
      <c r="I39" s="43">
        <v>42369</v>
      </c>
      <c r="J39" s="44">
        <v>100</v>
      </c>
    </row>
    <row r="40" spans="1:10" ht="53.25" thickBot="1" x14ac:dyDescent="0.3">
      <c r="A40" s="39" t="s">
        <v>1764</v>
      </c>
      <c r="B40" s="39" t="s">
        <v>1762</v>
      </c>
      <c r="C40" s="39" t="s">
        <v>1765</v>
      </c>
      <c r="D40" s="39" t="s">
        <v>17</v>
      </c>
      <c r="E40" s="39" t="s">
        <v>66</v>
      </c>
      <c r="F40" s="39" t="s">
        <v>63</v>
      </c>
      <c r="G40" s="39" t="s">
        <v>4165</v>
      </c>
      <c r="H40" s="40">
        <v>42006</v>
      </c>
      <c r="I40" s="40">
        <v>42369</v>
      </c>
      <c r="J40" s="41">
        <v>100</v>
      </c>
    </row>
    <row r="41" spans="1:10" ht="63.75" thickBot="1" x14ac:dyDescent="0.3">
      <c r="A41" s="42" t="s">
        <v>1766</v>
      </c>
      <c r="B41" s="42" t="s">
        <v>1767</v>
      </c>
      <c r="C41" s="42" t="s">
        <v>1768</v>
      </c>
      <c r="D41" s="42" t="s">
        <v>17</v>
      </c>
      <c r="E41" s="42" t="s">
        <v>66</v>
      </c>
      <c r="F41" s="42" t="s">
        <v>42</v>
      </c>
      <c r="G41" s="42" t="s">
        <v>4163</v>
      </c>
      <c r="H41" s="43">
        <v>42216</v>
      </c>
      <c r="I41" s="43">
        <v>42400</v>
      </c>
      <c r="J41" s="44">
        <v>0</v>
      </c>
    </row>
    <row r="42" spans="1:10" ht="63.75" thickBot="1" x14ac:dyDescent="0.3">
      <c r="A42" s="39" t="s">
        <v>1769</v>
      </c>
      <c r="B42" s="39" t="s">
        <v>1770</v>
      </c>
      <c r="C42" s="39" t="s">
        <v>1768</v>
      </c>
      <c r="D42" s="39" t="s">
        <v>17</v>
      </c>
      <c r="E42" s="39" t="s">
        <v>66</v>
      </c>
      <c r="F42" s="39" t="s">
        <v>42</v>
      </c>
      <c r="G42" s="39" t="s">
        <v>4163</v>
      </c>
      <c r="H42" s="40">
        <v>42216</v>
      </c>
      <c r="I42" s="40">
        <v>42400</v>
      </c>
      <c r="J42" s="41">
        <v>0</v>
      </c>
    </row>
    <row r="43" spans="1:10" ht="63.75" thickBot="1" x14ac:dyDescent="0.3">
      <c r="A43" s="42" t="s">
        <v>1771</v>
      </c>
      <c r="B43" s="42" t="s">
        <v>1772</v>
      </c>
      <c r="C43" s="42" t="s">
        <v>1773</v>
      </c>
      <c r="D43" s="42" t="s">
        <v>17</v>
      </c>
      <c r="E43" s="42" t="s">
        <v>66</v>
      </c>
      <c r="F43" s="42" t="s">
        <v>42</v>
      </c>
      <c r="G43" s="42" t="s">
        <v>4163</v>
      </c>
      <c r="H43" s="43">
        <v>42139</v>
      </c>
      <c r="I43" s="43">
        <v>42246</v>
      </c>
      <c r="J43" s="44">
        <v>100</v>
      </c>
    </row>
    <row r="44" spans="1:10" ht="63.75" thickBot="1" x14ac:dyDescent="0.3">
      <c r="A44" s="39" t="s">
        <v>1774</v>
      </c>
      <c r="B44" s="39" t="s">
        <v>1775</v>
      </c>
      <c r="C44" s="39" t="s">
        <v>1776</v>
      </c>
      <c r="D44" s="39" t="s">
        <v>17</v>
      </c>
      <c r="E44" s="39" t="s">
        <v>66</v>
      </c>
      <c r="F44" s="39" t="s">
        <v>42</v>
      </c>
      <c r="G44" s="39" t="s">
        <v>4163</v>
      </c>
      <c r="H44" s="40">
        <v>42023</v>
      </c>
      <c r="I44" s="40">
        <v>42215</v>
      </c>
      <c r="J44" s="41">
        <v>100</v>
      </c>
    </row>
    <row r="45" spans="1:10" ht="53.25" thickBot="1" x14ac:dyDescent="0.3">
      <c r="A45" s="42" t="s">
        <v>1777</v>
      </c>
      <c r="B45" s="42" t="s">
        <v>1778</v>
      </c>
      <c r="C45" s="42" t="s">
        <v>1779</v>
      </c>
      <c r="D45" s="42" t="s">
        <v>17</v>
      </c>
      <c r="E45" s="42" t="s">
        <v>66</v>
      </c>
      <c r="F45" s="42" t="s">
        <v>45</v>
      </c>
      <c r="G45" s="42" t="s">
        <v>4152</v>
      </c>
      <c r="H45" s="43">
        <v>42005</v>
      </c>
      <c r="I45" s="43">
        <v>42369</v>
      </c>
      <c r="J45" s="44">
        <v>100</v>
      </c>
    </row>
    <row r="46" spans="1:10" ht="53.25" thickBot="1" x14ac:dyDescent="0.3">
      <c r="A46" s="39" t="s">
        <v>1780</v>
      </c>
      <c r="B46" s="39" t="s">
        <v>1781</v>
      </c>
      <c r="C46" s="39" t="s">
        <v>1782</v>
      </c>
      <c r="D46" s="39" t="s">
        <v>17</v>
      </c>
      <c r="E46" s="39" t="s">
        <v>66</v>
      </c>
      <c r="F46" s="39" t="s">
        <v>1692</v>
      </c>
      <c r="G46" s="39" t="s">
        <v>4140</v>
      </c>
      <c r="H46" s="40">
        <v>41935</v>
      </c>
      <c r="I46" s="40">
        <v>42308</v>
      </c>
      <c r="J46" s="41">
        <v>0</v>
      </c>
    </row>
    <row r="47" spans="1:10" ht="53.25" thickBot="1" x14ac:dyDescent="0.3">
      <c r="A47" s="42" t="s">
        <v>1783</v>
      </c>
      <c r="B47" s="42" t="s">
        <v>1715</v>
      </c>
      <c r="C47" s="42" t="s">
        <v>1782</v>
      </c>
      <c r="D47" s="42" t="s">
        <v>17</v>
      </c>
      <c r="E47" s="42" t="s">
        <v>66</v>
      </c>
      <c r="F47" s="42" t="s">
        <v>1692</v>
      </c>
      <c r="G47" s="42" t="s">
        <v>4140</v>
      </c>
      <c r="H47" s="43">
        <v>41935</v>
      </c>
      <c r="I47" s="43">
        <v>42308</v>
      </c>
      <c r="J47" s="44">
        <v>0</v>
      </c>
    </row>
    <row r="48" spans="1:10" ht="53.25" thickBot="1" x14ac:dyDescent="0.3">
      <c r="A48" s="39" t="s">
        <v>1784</v>
      </c>
      <c r="B48" s="39" t="s">
        <v>1785</v>
      </c>
      <c r="C48" s="39" t="s">
        <v>1782</v>
      </c>
      <c r="D48" s="39" t="s">
        <v>17</v>
      </c>
      <c r="E48" s="39" t="s">
        <v>66</v>
      </c>
      <c r="F48" s="39" t="s">
        <v>1692</v>
      </c>
      <c r="G48" s="39" t="s">
        <v>4140</v>
      </c>
      <c r="H48" s="40">
        <v>41935</v>
      </c>
      <c r="I48" s="40">
        <v>42308</v>
      </c>
      <c r="J48" s="41">
        <v>0</v>
      </c>
    </row>
    <row r="49" spans="1:10" ht="53.25" thickBot="1" x14ac:dyDescent="0.3">
      <c r="A49" s="42" t="s">
        <v>1786</v>
      </c>
      <c r="B49" s="42" t="s">
        <v>1787</v>
      </c>
      <c r="C49" s="42" t="s">
        <v>1782</v>
      </c>
      <c r="D49" s="42" t="s">
        <v>17</v>
      </c>
      <c r="E49" s="42" t="s">
        <v>66</v>
      </c>
      <c r="F49" s="42" t="s">
        <v>1692</v>
      </c>
      <c r="G49" s="42" t="s">
        <v>4140</v>
      </c>
      <c r="H49" s="43">
        <v>41935</v>
      </c>
      <c r="I49" s="43">
        <v>42308</v>
      </c>
      <c r="J49" s="44">
        <v>0</v>
      </c>
    </row>
    <row r="50" spans="1:10" ht="53.25" thickBot="1" x14ac:dyDescent="0.3">
      <c r="A50" s="39" t="s">
        <v>1788</v>
      </c>
      <c r="B50" s="39" t="s">
        <v>1789</v>
      </c>
      <c r="C50" s="39" t="s">
        <v>1782</v>
      </c>
      <c r="D50" s="39" t="s">
        <v>17</v>
      </c>
      <c r="E50" s="39" t="s">
        <v>66</v>
      </c>
      <c r="F50" s="39" t="s">
        <v>1692</v>
      </c>
      <c r="G50" s="39" t="s">
        <v>4140</v>
      </c>
      <c r="H50" s="40">
        <v>41935</v>
      </c>
      <c r="I50" s="40">
        <v>42308</v>
      </c>
      <c r="J50" s="41">
        <v>0</v>
      </c>
    </row>
    <row r="51" spans="1:10" ht="53.25" thickBot="1" x14ac:dyDescent="0.3">
      <c r="A51" s="42" t="s">
        <v>1790</v>
      </c>
      <c r="B51" s="42" t="s">
        <v>1719</v>
      </c>
      <c r="C51" s="42" t="s">
        <v>1782</v>
      </c>
      <c r="D51" s="42" t="s">
        <v>17</v>
      </c>
      <c r="E51" s="42" t="s">
        <v>66</v>
      </c>
      <c r="F51" s="42" t="s">
        <v>1692</v>
      </c>
      <c r="G51" s="42" t="s">
        <v>4140</v>
      </c>
      <c r="H51" s="43">
        <v>41935</v>
      </c>
      <c r="I51" s="43">
        <v>42308</v>
      </c>
      <c r="J51" s="44">
        <v>0</v>
      </c>
    </row>
    <row r="52" spans="1:10" ht="53.25" thickBot="1" x14ac:dyDescent="0.3">
      <c r="A52" s="39" t="s">
        <v>1791</v>
      </c>
      <c r="B52" s="39" t="s">
        <v>1717</v>
      </c>
      <c r="C52" s="39" t="s">
        <v>1782</v>
      </c>
      <c r="D52" s="39" t="s">
        <v>17</v>
      </c>
      <c r="E52" s="39" t="s">
        <v>66</v>
      </c>
      <c r="F52" s="39" t="s">
        <v>1692</v>
      </c>
      <c r="G52" s="39" t="s">
        <v>4140</v>
      </c>
      <c r="H52" s="40">
        <v>41935</v>
      </c>
      <c r="I52" s="40">
        <v>42308</v>
      </c>
      <c r="J52" s="41">
        <v>0</v>
      </c>
    </row>
    <row r="53" spans="1:10" ht="53.25" thickBot="1" x14ac:dyDescent="0.3">
      <c r="A53" s="42" t="s">
        <v>1792</v>
      </c>
      <c r="B53" s="42" t="s">
        <v>1709</v>
      </c>
      <c r="C53" s="42" t="s">
        <v>1782</v>
      </c>
      <c r="D53" s="42" t="s">
        <v>17</v>
      </c>
      <c r="E53" s="42" t="s">
        <v>66</v>
      </c>
      <c r="F53" s="42" t="s">
        <v>1692</v>
      </c>
      <c r="G53" s="42" t="s">
        <v>4140</v>
      </c>
      <c r="H53" s="43">
        <v>41935</v>
      </c>
      <c r="I53" s="43">
        <v>42308</v>
      </c>
      <c r="J53" s="44">
        <v>0</v>
      </c>
    </row>
    <row r="54" spans="1:10" ht="53.25" thickBot="1" x14ac:dyDescent="0.3">
      <c r="A54" s="39" t="s">
        <v>1793</v>
      </c>
      <c r="B54" s="39" t="s">
        <v>1711</v>
      </c>
      <c r="C54" s="39" t="s">
        <v>1782</v>
      </c>
      <c r="D54" s="39" t="s">
        <v>17</v>
      </c>
      <c r="E54" s="39" t="s">
        <v>66</v>
      </c>
      <c r="F54" s="39" t="s">
        <v>1692</v>
      </c>
      <c r="G54" s="39" t="s">
        <v>4140</v>
      </c>
      <c r="H54" s="40">
        <v>41935</v>
      </c>
      <c r="I54" s="40">
        <v>42308</v>
      </c>
      <c r="J54" s="41">
        <v>0</v>
      </c>
    </row>
    <row r="55" spans="1:10" ht="53.25" thickBot="1" x14ac:dyDescent="0.3">
      <c r="A55" s="42" t="s">
        <v>1794</v>
      </c>
      <c r="B55" s="42" t="s">
        <v>1795</v>
      </c>
      <c r="C55" s="42" t="s">
        <v>1796</v>
      </c>
      <c r="D55" s="42" t="s">
        <v>17</v>
      </c>
      <c r="E55" s="42" t="s">
        <v>66</v>
      </c>
      <c r="F55" s="42" t="s">
        <v>1692</v>
      </c>
      <c r="G55" s="42" t="s">
        <v>4140</v>
      </c>
      <c r="H55" s="43">
        <v>41935</v>
      </c>
      <c r="I55" s="43">
        <v>42308</v>
      </c>
      <c r="J55" s="44">
        <v>0</v>
      </c>
    </row>
    <row r="56" spans="1:10" ht="53.25" thickBot="1" x14ac:dyDescent="0.3">
      <c r="A56" s="39" t="s">
        <v>1797</v>
      </c>
      <c r="B56" s="39" t="s">
        <v>1798</v>
      </c>
      <c r="C56" s="39" t="s">
        <v>1796</v>
      </c>
      <c r="D56" s="39" t="s">
        <v>17</v>
      </c>
      <c r="E56" s="39" t="s">
        <v>66</v>
      </c>
      <c r="F56" s="39" t="s">
        <v>1692</v>
      </c>
      <c r="G56" s="39" t="s">
        <v>4140</v>
      </c>
      <c r="H56" s="40">
        <v>41935</v>
      </c>
      <c r="I56" s="40">
        <v>42308</v>
      </c>
      <c r="J56" s="41">
        <v>0</v>
      </c>
    </row>
    <row r="57" spans="1:10" ht="53.25" thickBot="1" x14ac:dyDescent="0.3">
      <c r="A57" s="42" t="s">
        <v>1799</v>
      </c>
      <c r="B57" s="42" t="s">
        <v>1800</v>
      </c>
      <c r="C57" s="42" t="s">
        <v>1796</v>
      </c>
      <c r="D57" s="42" t="s">
        <v>17</v>
      </c>
      <c r="E57" s="42" t="s">
        <v>66</v>
      </c>
      <c r="F57" s="42" t="s">
        <v>1692</v>
      </c>
      <c r="G57" s="42" t="s">
        <v>4140</v>
      </c>
      <c r="H57" s="43">
        <v>41935</v>
      </c>
      <c r="I57" s="43">
        <v>42308</v>
      </c>
      <c r="J57" s="44">
        <v>0</v>
      </c>
    </row>
    <row r="58" spans="1:10" ht="53.25" thickBot="1" x14ac:dyDescent="0.3">
      <c r="A58" s="39" t="s">
        <v>1801</v>
      </c>
      <c r="B58" s="39" t="s">
        <v>1802</v>
      </c>
      <c r="C58" s="39" t="s">
        <v>1796</v>
      </c>
      <c r="D58" s="39" t="s">
        <v>17</v>
      </c>
      <c r="E58" s="39" t="s">
        <v>66</v>
      </c>
      <c r="F58" s="39" t="s">
        <v>1692</v>
      </c>
      <c r="G58" s="39" t="s">
        <v>4140</v>
      </c>
      <c r="H58" s="40">
        <v>41935</v>
      </c>
      <c r="I58" s="40">
        <v>42308</v>
      </c>
      <c r="J58" s="41">
        <v>0</v>
      </c>
    </row>
    <row r="59" spans="1:10" ht="53.25" thickBot="1" x14ac:dyDescent="0.3">
      <c r="A59" s="42" t="s">
        <v>1803</v>
      </c>
      <c r="B59" s="42" t="s">
        <v>1800</v>
      </c>
      <c r="C59" s="42" t="s">
        <v>1796</v>
      </c>
      <c r="D59" s="42" t="s">
        <v>17</v>
      </c>
      <c r="E59" s="42" t="s">
        <v>66</v>
      </c>
      <c r="F59" s="42" t="s">
        <v>1692</v>
      </c>
      <c r="G59" s="42" t="s">
        <v>4140</v>
      </c>
      <c r="H59" s="43">
        <v>41935</v>
      </c>
      <c r="I59" s="43">
        <v>42308</v>
      </c>
      <c r="J59" s="44">
        <v>0</v>
      </c>
    </row>
    <row r="60" spans="1:10" ht="84.75" thickBot="1" x14ac:dyDescent="0.3">
      <c r="A60" s="39" t="s">
        <v>1804</v>
      </c>
      <c r="B60" s="39" t="s">
        <v>1805</v>
      </c>
      <c r="C60" s="39" t="s">
        <v>1806</v>
      </c>
      <c r="D60" s="39" t="s">
        <v>17</v>
      </c>
      <c r="E60" s="39" t="s">
        <v>66</v>
      </c>
      <c r="F60" s="39" t="s">
        <v>42</v>
      </c>
      <c r="G60" s="39" t="s">
        <v>4163</v>
      </c>
      <c r="H60" s="40">
        <v>42552</v>
      </c>
      <c r="I60" s="40">
        <v>42614</v>
      </c>
      <c r="J60" s="41">
        <v>100</v>
      </c>
    </row>
    <row r="61" spans="1:10" ht="84.75" thickBot="1" x14ac:dyDescent="0.3">
      <c r="A61" s="42" t="s">
        <v>1807</v>
      </c>
      <c r="B61" s="42" t="s">
        <v>1808</v>
      </c>
      <c r="C61" s="42" t="s">
        <v>1806</v>
      </c>
      <c r="D61" s="42" t="s">
        <v>17</v>
      </c>
      <c r="E61" s="42" t="s">
        <v>66</v>
      </c>
      <c r="F61" s="42" t="s">
        <v>42</v>
      </c>
      <c r="G61" s="42" t="s">
        <v>4163</v>
      </c>
      <c r="H61" s="43">
        <v>42552</v>
      </c>
      <c r="I61" s="43">
        <v>42614</v>
      </c>
      <c r="J61" s="44">
        <v>100</v>
      </c>
    </row>
    <row r="62" spans="1:10" ht="74.25" thickBot="1" x14ac:dyDescent="0.3">
      <c r="A62" s="39" t="s">
        <v>1809</v>
      </c>
      <c r="B62" s="39" t="s">
        <v>1810</v>
      </c>
      <c r="C62" s="39" t="s">
        <v>1811</v>
      </c>
      <c r="D62" s="39" t="s">
        <v>17</v>
      </c>
      <c r="E62" s="39" t="s">
        <v>66</v>
      </c>
      <c r="F62" s="39" t="s">
        <v>42</v>
      </c>
      <c r="G62" s="39" t="s">
        <v>4163</v>
      </c>
      <c r="H62" s="40">
        <v>42552</v>
      </c>
      <c r="I62" s="40">
        <v>42614</v>
      </c>
      <c r="J62" s="41">
        <v>100</v>
      </c>
    </row>
    <row r="63" spans="1:10" ht="63.75" thickBot="1" x14ac:dyDescent="0.3">
      <c r="A63" s="42" t="s">
        <v>1812</v>
      </c>
      <c r="B63" s="42" t="s">
        <v>1813</v>
      </c>
      <c r="C63" s="42" t="s">
        <v>1814</v>
      </c>
      <c r="D63" s="42" t="s">
        <v>17</v>
      </c>
      <c r="E63" s="42" t="s">
        <v>66</v>
      </c>
      <c r="F63" s="42" t="s">
        <v>42</v>
      </c>
      <c r="G63" s="42" t="s">
        <v>4163</v>
      </c>
      <c r="H63" s="43">
        <v>42379</v>
      </c>
      <c r="I63" s="43">
        <v>42410</v>
      </c>
      <c r="J63" s="44">
        <v>100</v>
      </c>
    </row>
    <row r="64" spans="1:10" ht="63.75" thickBot="1" x14ac:dyDescent="0.3">
      <c r="A64" s="39" t="s">
        <v>1815</v>
      </c>
      <c r="B64" s="39" t="s">
        <v>1816</v>
      </c>
      <c r="C64" s="39" t="s">
        <v>1814</v>
      </c>
      <c r="D64" s="39" t="s">
        <v>17</v>
      </c>
      <c r="E64" s="39" t="s">
        <v>66</v>
      </c>
      <c r="F64" s="39" t="s">
        <v>42</v>
      </c>
      <c r="G64" s="39" t="s">
        <v>4163</v>
      </c>
      <c r="H64" s="40">
        <v>42379</v>
      </c>
      <c r="I64" s="40">
        <v>42410</v>
      </c>
      <c r="J64" s="41">
        <v>100</v>
      </c>
    </row>
    <row r="65" spans="1:10" ht="84.75" thickBot="1" x14ac:dyDescent="0.3">
      <c r="A65" s="42" t="s">
        <v>1817</v>
      </c>
      <c r="B65" s="42" t="s">
        <v>1818</v>
      </c>
      <c r="C65" s="42" t="s">
        <v>1819</v>
      </c>
      <c r="D65" s="42" t="s">
        <v>17</v>
      </c>
      <c r="E65" s="42" t="s">
        <v>66</v>
      </c>
      <c r="F65" s="42" t="s">
        <v>82</v>
      </c>
      <c r="G65" s="42" t="s">
        <v>4160</v>
      </c>
      <c r="H65" s="43">
        <v>42434</v>
      </c>
      <c r="I65" s="43">
        <v>42735</v>
      </c>
      <c r="J65" s="44">
        <v>0</v>
      </c>
    </row>
    <row r="66" spans="1:10" ht="53.25" thickBot="1" x14ac:dyDescent="0.3">
      <c r="A66" s="39" t="s">
        <v>1820</v>
      </c>
      <c r="B66" s="39" t="s">
        <v>1821</v>
      </c>
      <c r="C66" s="39" t="s">
        <v>1822</v>
      </c>
      <c r="D66" s="39" t="s">
        <v>17</v>
      </c>
      <c r="E66" s="39" t="s">
        <v>66</v>
      </c>
      <c r="F66" s="39" t="s">
        <v>1692</v>
      </c>
      <c r="G66" s="39" t="s">
        <v>4140</v>
      </c>
      <c r="H66" s="40">
        <v>41935</v>
      </c>
      <c r="I66" s="40">
        <v>42566</v>
      </c>
      <c r="J66" s="41">
        <v>0</v>
      </c>
    </row>
    <row r="67" spans="1:10" ht="53.25" thickBot="1" x14ac:dyDescent="0.3">
      <c r="A67" s="42" t="s">
        <v>1823</v>
      </c>
      <c r="B67" s="42" t="s">
        <v>1800</v>
      </c>
      <c r="C67" s="42" t="s">
        <v>1822</v>
      </c>
      <c r="D67" s="42" t="s">
        <v>17</v>
      </c>
      <c r="E67" s="42" t="s">
        <v>66</v>
      </c>
      <c r="F67" s="42" t="s">
        <v>1692</v>
      </c>
      <c r="G67" s="42" t="s">
        <v>4140</v>
      </c>
      <c r="H67" s="43">
        <v>41935</v>
      </c>
      <c r="I67" s="43">
        <v>42673</v>
      </c>
      <c r="J67" s="44">
        <v>100</v>
      </c>
    </row>
    <row r="68" spans="1:10" ht="42.75" thickBot="1" x14ac:dyDescent="0.3">
      <c r="A68" s="39" t="s">
        <v>84</v>
      </c>
      <c r="B68" s="39" t="s">
        <v>85</v>
      </c>
      <c r="C68" s="39" t="s">
        <v>86</v>
      </c>
      <c r="D68" s="39" t="s">
        <v>17</v>
      </c>
      <c r="E68" s="39" t="s">
        <v>66</v>
      </c>
      <c r="F68" s="39" t="s">
        <v>27</v>
      </c>
      <c r="G68" s="39" t="s">
        <v>4144</v>
      </c>
      <c r="H68" s="40">
        <v>41935</v>
      </c>
      <c r="I68" s="40">
        <v>42791</v>
      </c>
      <c r="J68" s="41">
        <v>100</v>
      </c>
    </row>
    <row r="69" spans="1:10" ht="53.25" thickBot="1" x14ac:dyDescent="0.3">
      <c r="A69" s="42" t="s">
        <v>1824</v>
      </c>
      <c r="B69" s="42" t="s">
        <v>85</v>
      </c>
      <c r="C69" s="42" t="s">
        <v>1825</v>
      </c>
      <c r="D69" s="42" t="s">
        <v>17</v>
      </c>
      <c r="E69" s="42" t="s">
        <v>66</v>
      </c>
      <c r="F69" s="42" t="s">
        <v>1692</v>
      </c>
      <c r="G69" s="42" t="s">
        <v>4140</v>
      </c>
      <c r="H69" s="43">
        <v>41935</v>
      </c>
      <c r="I69" s="43">
        <v>42612</v>
      </c>
      <c r="J69" s="44">
        <v>100</v>
      </c>
    </row>
    <row r="70" spans="1:10" ht="53.25" thickBot="1" x14ac:dyDescent="0.3">
      <c r="A70" s="39" t="s">
        <v>1826</v>
      </c>
      <c r="B70" s="39" t="s">
        <v>1827</v>
      </c>
      <c r="C70" s="39" t="s">
        <v>1828</v>
      </c>
      <c r="D70" s="39" t="s">
        <v>17</v>
      </c>
      <c r="E70" s="39" t="s">
        <v>66</v>
      </c>
      <c r="F70" s="39" t="s">
        <v>1692</v>
      </c>
      <c r="G70" s="39" t="s">
        <v>4140</v>
      </c>
      <c r="H70" s="40">
        <v>41935</v>
      </c>
      <c r="I70" s="40">
        <v>42612</v>
      </c>
      <c r="J70" s="41">
        <v>100</v>
      </c>
    </row>
    <row r="71" spans="1:10" ht="53.25" thickBot="1" x14ac:dyDescent="0.3">
      <c r="A71" s="42" t="s">
        <v>1829</v>
      </c>
      <c r="B71" s="42" t="s">
        <v>85</v>
      </c>
      <c r="C71" s="42" t="s">
        <v>1828</v>
      </c>
      <c r="D71" s="42" t="s">
        <v>17</v>
      </c>
      <c r="E71" s="42" t="s">
        <v>66</v>
      </c>
      <c r="F71" s="42" t="s">
        <v>1692</v>
      </c>
      <c r="G71" s="42" t="s">
        <v>4140</v>
      </c>
      <c r="H71" s="43">
        <v>41935</v>
      </c>
      <c r="I71" s="43">
        <v>42612</v>
      </c>
      <c r="J71" s="44">
        <v>100</v>
      </c>
    </row>
    <row r="72" spans="1:10" ht="63.75" thickBot="1" x14ac:dyDescent="0.3">
      <c r="A72" s="39" t="s">
        <v>1830</v>
      </c>
      <c r="B72" s="39" t="s">
        <v>1831</v>
      </c>
      <c r="C72" s="39" t="s">
        <v>1832</v>
      </c>
      <c r="D72" s="39" t="s">
        <v>17</v>
      </c>
      <c r="E72" s="39" t="s">
        <v>66</v>
      </c>
      <c r="F72" s="39" t="s">
        <v>22</v>
      </c>
      <c r="G72" s="39" t="s">
        <v>4142</v>
      </c>
      <c r="H72" s="40">
        <v>42338</v>
      </c>
      <c r="I72" s="40">
        <v>42551</v>
      </c>
      <c r="J72" s="41">
        <v>100</v>
      </c>
    </row>
    <row r="73" spans="1:10" ht="84.75" thickBot="1" x14ac:dyDescent="0.3">
      <c r="A73" s="42" t="s">
        <v>87</v>
      </c>
      <c r="B73" s="42" t="s">
        <v>88</v>
      </c>
      <c r="C73" s="42" t="s">
        <v>89</v>
      </c>
      <c r="D73" s="42" t="s">
        <v>17</v>
      </c>
      <c r="E73" s="42" t="s">
        <v>66</v>
      </c>
      <c r="F73" s="42" t="s">
        <v>27</v>
      </c>
      <c r="G73" s="42" t="s">
        <v>4144</v>
      </c>
      <c r="H73" s="43">
        <v>42430</v>
      </c>
      <c r="I73" s="43">
        <v>43008</v>
      </c>
      <c r="J73" s="44">
        <v>100</v>
      </c>
    </row>
    <row r="74" spans="1:10" ht="53.25" thickBot="1" x14ac:dyDescent="0.3">
      <c r="A74" s="39" t="s">
        <v>1834</v>
      </c>
      <c r="B74" s="39" t="s">
        <v>1835</v>
      </c>
      <c r="C74" s="39" t="s">
        <v>1836</v>
      </c>
      <c r="D74" s="39" t="s">
        <v>17</v>
      </c>
      <c r="E74" s="39" t="s">
        <v>66</v>
      </c>
      <c r="F74" s="39" t="s">
        <v>27</v>
      </c>
      <c r="G74" s="39" t="s">
        <v>4144</v>
      </c>
      <c r="H74" s="40">
        <v>42430</v>
      </c>
      <c r="I74" s="40">
        <v>42724</v>
      </c>
      <c r="J74" s="41">
        <v>100</v>
      </c>
    </row>
    <row r="75" spans="1:10" ht="84.75" thickBot="1" x14ac:dyDescent="0.3">
      <c r="A75" s="42" t="s">
        <v>1838</v>
      </c>
      <c r="B75" s="42" t="s">
        <v>1839</v>
      </c>
      <c r="C75" s="42" t="s">
        <v>1840</v>
      </c>
      <c r="D75" s="42" t="s">
        <v>17</v>
      </c>
      <c r="E75" s="42" t="s">
        <v>66</v>
      </c>
      <c r="F75" s="42" t="s">
        <v>27</v>
      </c>
      <c r="G75" s="42" t="s">
        <v>4144</v>
      </c>
      <c r="H75" s="43">
        <v>42430</v>
      </c>
      <c r="I75" s="43">
        <v>42671</v>
      </c>
      <c r="J75" s="44">
        <v>100</v>
      </c>
    </row>
    <row r="76" spans="1:10" ht="74.25" thickBot="1" x14ac:dyDescent="0.3">
      <c r="A76" s="39" t="s">
        <v>1841</v>
      </c>
      <c r="B76" s="39" t="s">
        <v>1842</v>
      </c>
      <c r="C76" s="39" t="s">
        <v>1843</v>
      </c>
      <c r="D76" s="39" t="s">
        <v>17</v>
      </c>
      <c r="E76" s="39" t="s">
        <v>66</v>
      </c>
      <c r="F76" s="39" t="s">
        <v>27</v>
      </c>
      <c r="G76" s="39" t="s">
        <v>4144</v>
      </c>
      <c r="H76" s="40">
        <v>42430</v>
      </c>
      <c r="I76" s="40">
        <v>42671</v>
      </c>
      <c r="J76" s="41">
        <v>100</v>
      </c>
    </row>
    <row r="77" spans="1:10" ht="95.25" thickBot="1" x14ac:dyDescent="0.3">
      <c r="A77" s="42" t="s">
        <v>1844</v>
      </c>
      <c r="B77" s="42" t="s">
        <v>1845</v>
      </c>
      <c r="C77" s="42" t="s">
        <v>1846</v>
      </c>
      <c r="D77" s="42" t="s">
        <v>17</v>
      </c>
      <c r="E77" s="42" t="s">
        <v>66</v>
      </c>
      <c r="F77" s="42" t="s">
        <v>27</v>
      </c>
      <c r="G77" s="42" t="s">
        <v>4144</v>
      </c>
      <c r="H77" s="43">
        <v>42065</v>
      </c>
      <c r="I77" s="43">
        <v>42244</v>
      </c>
      <c r="J77" s="44">
        <v>100</v>
      </c>
    </row>
    <row r="78" spans="1:10" ht="84.75" thickBot="1" x14ac:dyDescent="0.3">
      <c r="A78" s="39" t="s">
        <v>1847</v>
      </c>
      <c r="B78" s="39" t="s">
        <v>1845</v>
      </c>
      <c r="C78" s="39" t="s">
        <v>1848</v>
      </c>
      <c r="D78" s="39" t="s">
        <v>17</v>
      </c>
      <c r="E78" s="39" t="s">
        <v>66</v>
      </c>
      <c r="F78" s="39" t="s">
        <v>27</v>
      </c>
      <c r="G78" s="39" t="s">
        <v>4144</v>
      </c>
      <c r="H78" s="40">
        <v>42065</v>
      </c>
      <c r="I78" s="40">
        <v>42244</v>
      </c>
      <c r="J78" s="41">
        <v>0</v>
      </c>
    </row>
    <row r="79" spans="1:10" ht="84.75" thickBot="1" x14ac:dyDescent="0.3">
      <c r="A79" s="42" t="s">
        <v>1849</v>
      </c>
      <c r="B79" s="42" t="s">
        <v>1845</v>
      </c>
      <c r="C79" s="42" t="s">
        <v>1850</v>
      </c>
      <c r="D79" s="42" t="s">
        <v>17</v>
      </c>
      <c r="E79" s="42" t="s">
        <v>66</v>
      </c>
      <c r="F79" s="42" t="s">
        <v>27</v>
      </c>
      <c r="G79" s="42" t="s">
        <v>4144</v>
      </c>
      <c r="H79" s="43">
        <v>42065</v>
      </c>
      <c r="I79" s="43">
        <v>42244</v>
      </c>
      <c r="J79" s="44">
        <v>0</v>
      </c>
    </row>
    <row r="80" spans="1:10" ht="84.75" thickBot="1" x14ac:dyDescent="0.3">
      <c r="A80" s="39" t="s">
        <v>1851</v>
      </c>
      <c r="B80" s="39" t="s">
        <v>1845</v>
      </c>
      <c r="C80" s="39" t="s">
        <v>1852</v>
      </c>
      <c r="D80" s="39" t="s">
        <v>17</v>
      </c>
      <c r="E80" s="39" t="s">
        <v>66</v>
      </c>
      <c r="F80" s="39" t="s">
        <v>27</v>
      </c>
      <c r="G80" s="39" t="s">
        <v>4144</v>
      </c>
      <c r="H80" s="40">
        <v>42065</v>
      </c>
      <c r="I80" s="40">
        <v>42244</v>
      </c>
      <c r="J80" s="41">
        <v>0</v>
      </c>
    </row>
    <row r="81" spans="1:10" ht="84.75" thickBot="1" x14ac:dyDescent="0.3">
      <c r="A81" s="42" t="s">
        <v>1853</v>
      </c>
      <c r="B81" s="42" t="s">
        <v>1854</v>
      </c>
      <c r="C81" s="42" t="s">
        <v>1855</v>
      </c>
      <c r="D81" s="42" t="s">
        <v>17</v>
      </c>
      <c r="E81" s="42" t="s">
        <v>66</v>
      </c>
      <c r="F81" s="42" t="s">
        <v>27</v>
      </c>
      <c r="G81" s="42" t="s">
        <v>4144</v>
      </c>
      <c r="H81" s="43">
        <v>42107</v>
      </c>
      <c r="I81" s="43">
        <v>42216</v>
      </c>
      <c r="J81" s="44">
        <v>0</v>
      </c>
    </row>
    <row r="82" spans="1:10" ht="84.75" thickBot="1" x14ac:dyDescent="0.3">
      <c r="A82" s="39" t="s">
        <v>1856</v>
      </c>
      <c r="B82" s="39" t="s">
        <v>1857</v>
      </c>
      <c r="C82" s="39" t="s">
        <v>1855</v>
      </c>
      <c r="D82" s="39" t="s">
        <v>17</v>
      </c>
      <c r="E82" s="39" t="s">
        <v>66</v>
      </c>
      <c r="F82" s="39" t="s">
        <v>27</v>
      </c>
      <c r="G82" s="39" t="s">
        <v>4144</v>
      </c>
      <c r="H82" s="40">
        <v>42223</v>
      </c>
      <c r="I82" s="40">
        <v>42234</v>
      </c>
      <c r="J82" s="41">
        <v>0</v>
      </c>
    </row>
    <row r="83" spans="1:10" ht="95.25" thickBot="1" x14ac:dyDescent="0.3">
      <c r="A83" s="42" t="s">
        <v>1858</v>
      </c>
      <c r="B83" s="42" t="s">
        <v>1845</v>
      </c>
      <c r="C83" s="42" t="s">
        <v>1846</v>
      </c>
      <c r="D83" s="42" t="s">
        <v>17</v>
      </c>
      <c r="E83" s="42" t="s">
        <v>66</v>
      </c>
      <c r="F83" s="42" t="s">
        <v>27</v>
      </c>
      <c r="G83" s="42" t="s">
        <v>4144</v>
      </c>
      <c r="H83" s="43">
        <v>42065</v>
      </c>
      <c r="I83" s="43">
        <v>42244</v>
      </c>
      <c r="J83" s="44">
        <v>0</v>
      </c>
    </row>
    <row r="84" spans="1:10" ht="84.75" thickBot="1" x14ac:dyDescent="0.3">
      <c r="A84" s="39" t="s">
        <v>1859</v>
      </c>
      <c r="B84" s="39" t="s">
        <v>1845</v>
      </c>
      <c r="C84" s="39" t="s">
        <v>1848</v>
      </c>
      <c r="D84" s="39" t="s">
        <v>17</v>
      </c>
      <c r="E84" s="39" t="s">
        <v>66</v>
      </c>
      <c r="F84" s="39" t="s">
        <v>27</v>
      </c>
      <c r="G84" s="39" t="s">
        <v>4144</v>
      </c>
      <c r="H84" s="40">
        <v>42065</v>
      </c>
      <c r="I84" s="40">
        <v>42244</v>
      </c>
      <c r="J84" s="41">
        <v>100</v>
      </c>
    </row>
    <row r="85" spans="1:10" ht="84.75" thickBot="1" x14ac:dyDescent="0.3">
      <c r="A85" s="42" t="s">
        <v>1860</v>
      </c>
      <c r="B85" s="42" t="s">
        <v>1845</v>
      </c>
      <c r="C85" s="42" t="s">
        <v>1850</v>
      </c>
      <c r="D85" s="42" t="s">
        <v>17</v>
      </c>
      <c r="E85" s="42" t="s">
        <v>66</v>
      </c>
      <c r="F85" s="42" t="s">
        <v>27</v>
      </c>
      <c r="G85" s="42" t="s">
        <v>4144</v>
      </c>
      <c r="H85" s="43">
        <v>42065</v>
      </c>
      <c r="I85" s="43">
        <v>42244</v>
      </c>
      <c r="J85" s="44">
        <v>100</v>
      </c>
    </row>
    <row r="86" spans="1:10" ht="84.75" thickBot="1" x14ac:dyDescent="0.3">
      <c r="A86" s="39" t="s">
        <v>1861</v>
      </c>
      <c r="B86" s="39" t="s">
        <v>1845</v>
      </c>
      <c r="C86" s="39" t="s">
        <v>1852</v>
      </c>
      <c r="D86" s="39" t="s">
        <v>17</v>
      </c>
      <c r="E86" s="39" t="s">
        <v>66</v>
      </c>
      <c r="F86" s="39" t="s">
        <v>27</v>
      </c>
      <c r="G86" s="39" t="s">
        <v>4144</v>
      </c>
      <c r="H86" s="40">
        <v>42065</v>
      </c>
      <c r="I86" s="40">
        <v>42244</v>
      </c>
      <c r="J86" s="41">
        <v>100</v>
      </c>
    </row>
    <row r="87" spans="1:10" ht="84.75" thickBot="1" x14ac:dyDescent="0.3">
      <c r="A87" s="42" t="s">
        <v>1862</v>
      </c>
      <c r="B87" s="42" t="s">
        <v>1854</v>
      </c>
      <c r="C87" s="42" t="s">
        <v>1855</v>
      </c>
      <c r="D87" s="42" t="s">
        <v>17</v>
      </c>
      <c r="E87" s="42" t="s">
        <v>66</v>
      </c>
      <c r="F87" s="42" t="s">
        <v>27</v>
      </c>
      <c r="G87" s="42" t="s">
        <v>4144</v>
      </c>
      <c r="H87" s="43">
        <v>42107</v>
      </c>
      <c r="I87" s="43">
        <v>42216</v>
      </c>
      <c r="J87" s="44">
        <v>100</v>
      </c>
    </row>
    <row r="88" spans="1:10" ht="84.75" thickBot="1" x14ac:dyDescent="0.3">
      <c r="A88" s="39" t="s">
        <v>1863</v>
      </c>
      <c r="B88" s="39" t="s">
        <v>1857</v>
      </c>
      <c r="C88" s="39" t="s">
        <v>1855</v>
      </c>
      <c r="D88" s="39" t="s">
        <v>17</v>
      </c>
      <c r="E88" s="39" t="s">
        <v>66</v>
      </c>
      <c r="F88" s="39" t="s">
        <v>27</v>
      </c>
      <c r="G88" s="39" t="s">
        <v>4144</v>
      </c>
      <c r="H88" s="40">
        <v>42223</v>
      </c>
      <c r="I88" s="40">
        <v>42234</v>
      </c>
      <c r="J88" s="41">
        <v>100</v>
      </c>
    </row>
    <row r="89" spans="1:10" ht="84.75" thickBot="1" x14ac:dyDescent="0.3">
      <c r="A89" s="42" t="s">
        <v>1864</v>
      </c>
      <c r="B89" s="42" t="s">
        <v>1865</v>
      </c>
      <c r="C89" s="42" t="s">
        <v>1866</v>
      </c>
      <c r="D89" s="42" t="s">
        <v>17</v>
      </c>
      <c r="E89" s="42" t="s">
        <v>66</v>
      </c>
      <c r="F89" s="42" t="s">
        <v>90</v>
      </c>
      <c r="G89" s="42" t="s">
        <v>4161</v>
      </c>
      <c r="H89" s="43">
        <v>42019</v>
      </c>
      <c r="I89" s="43">
        <v>42369</v>
      </c>
      <c r="J89" s="44">
        <v>0</v>
      </c>
    </row>
    <row r="90" spans="1:10" ht="84.75" thickBot="1" x14ac:dyDescent="0.3">
      <c r="A90" s="39" t="s">
        <v>1867</v>
      </c>
      <c r="B90" s="39" t="s">
        <v>1868</v>
      </c>
      <c r="C90" s="39" t="s">
        <v>1869</v>
      </c>
      <c r="D90" s="39" t="s">
        <v>17</v>
      </c>
      <c r="E90" s="39" t="s">
        <v>66</v>
      </c>
      <c r="F90" s="39" t="s">
        <v>90</v>
      </c>
      <c r="G90" s="39" t="s">
        <v>4161</v>
      </c>
      <c r="H90" s="40">
        <v>42019</v>
      </c>
      <c r="I90" s="40">
        <v>42369</v>
      </c>
      <c r="J90" s="41">
        <v>0</v>
      </c>
    </row>
    <row r="91" spans="1:10" ht="53.25" thickBot="1" x14ac:dyDescent="0.3">
      <c r="A91" s="42" t="s">
        <v>1870</v>
      </c>
      <c r="B91" s="42" t="s">
        <v>1871</v>
      </c>
      <c r="C91" s="42" t="s">
        <v>1872</v>
      </c>
      <c r="D91" s="42" t="s">
        <v>17</v>
      </c>
      <c r="E91" s="42" t="s">
        <v>66</v>
      </c>
      <c r="F91" s="42" t="s">
        <v>90</v>
      </c>
      <c r="G91" s="42" t="s">
        <v>4161</v>
      </c>
      <c r="H91" s="43">
        <v>42019</v>
      </c>
      <c r="I91" s="43">
        <v>42369</v>
      </c>
      <c r="J91" s="44">
        <v>0</v>
      </c>
    </row>
    <row r="92" spans="1:10" ht="74.25" thickBot="1" x14ac:dyDescent="0.3">
      <c r="A92" s="39" t="s">
        <v>1873</v>
      </c>
      <c r="B92" s="39" t="s">
        <v>1868</v>
      </c>
      <c r="C92" s="39" t="s">
        <v>1874</v>
      </c>
      <c r="D92" s="39" t="s">
        <v>17</v>
      </c>
      <c r="E92" s="39" t="s">
        <v>66</v>
      </c>
      <c r="F92" s="39" t="s">
        <v>90</v>
      </c>
      <c r="G92" s="39" t="s">
        <v>4161</v>
      </c>
      <c r="H92" s="40">
        <v>42124</v>
      </c>
      <c r="I92" s="40">
        <v>42369</v>
      </c>
      <c r="J92" s="41">
        <v>0</v>
      </c>
    </row>
    <row r="93" spans="1:10" ht="63.75" thickBot="1" x14ac:dyDescent="0.3">
      <c r="A93" s="42" t="s">
        <v>1875</v>
      </c>
      <c r="B93" s="42" t="s">
        <v>1876</v>
      </c>
      <c r="C93" s="42" t="s">
        <v>1877</v>
      </c>
      <c r="D93" s="42" t="s">
        <v>17</v>
      </c>
      <c r="E93" s="42" t="s">
        <v>66</v>
      </c>
      <c r="F93" s="42" t="s">
        <v>42</v>
      </c>
      <c r="G93" s="42" t="s">
        <v>4163</v>
      </c>
      <c r="H93" s="43">
        <v>42093</v>
      </c>
      <c r="I93" s="43">
        <v>42153</v>
      </c>
      <c r="J93" s="44">
        <v>0</v>
      </c>
    </row>
    <row r="94" spans="1:10" ht="63.75" thickBot="1" x14ac:dyDescent="0.3">
      <c r="A94" s="39" t="s">
        <v>1878</v>
      </c>
      <c r="B94" s="39" t="s">
        <v>1879</v>
      </c>
      <c r="C94" s="39" t="s">
        <v>1880</v>
      </c>
      <c r="D94" s="39" t="s">
        <v>17</v>
      </c>
      <c r="E94" s="39" t="s">
        <v>66</v>
      </c>
      <c r="F94" s="39" t="s">
        <v>27</v>
      </c>
      <c r="G94" s="39" t="s">
        <v>4144</v>
      </c>
      <c r="H94" s="40">
        <v>42109</v>
      </c>
      <c r="I94" s="40">
        <v>42185</v>
      </c>
      <c r="J94" s="41">
        <v>100</v>
      </c>
    </row>
    <row r="95" spans="1:10" ht="63.75" thickBot="1" x14ac:dyDescent="0.3">
      <c r="A95" s="42" t="s">
        <v>1881</v>
      </c>
      <c r="B95" s="42" t="s">
        <v>1882</v>
      </c>
      <c r="C95" s="42" t="s">
        <v>1883</v>
      </c>
      <c r="D95" s="42" t="s">
        <v>17</v>
      </c>
      <c r="E95" s="42" t="s">
        <v>66</v>
      </c>
      <c r="F95" s="42" t="s">
        <v>18</v>
      </c>
      <c r="G95" s="42" t="s">
        <v>4144</v>
      </c>
      <c r="H95" s="43">
        <v>42360</v>
      </c>
      <c r="I95" s="43">
        <v>42674</v>
      </c>
      <c r="J95" s="44">
        <v>100</v>
      </c>
    </row>
    <row r="96" spans="1:10" ht="84.75" thickBot="1" x14ac:dyDescent="0.3">
      <c r="A96" s="39" t="s">
        <v>1884</v>
      </c>
      <c r="B96" s="39" t="s">
        <v>1885</v>
      </c>
      <c r="C96" s="39" t="s">
        <v>1886</v>
      </c>
      <c r="D96" s="39" t="s">
        <v>17</v>
      </c>
      <c r="E96" s="39" t="s">
        <v>66</v>
      </c>
      <c r="F96" s="39" t="s">
        <v>63</v>
      </c>
      <c r="G96" s="39" t="s">
        <v>4165</v>
      </c>
      <c r="H96" s="40">
        <v>42349</v>
      </c>
      <c r="I96" s="40">
        <v>42369</v>
      </c>
      <c r="J96" s="41">
        <v>100</v>
      </c>
    </row>
    <row r="97" spans="1:10" ht="74.25" thickBot="1" x14ac:dyDescent="0.3">
      <c r="A97" s="42" t="s">
        <v>1887</v>
      </c>
      <c r="B97" s="42" t="s">
        <v>1888</v>
      </c>
      <c r="C97" s="42" t="s">
        <v>1889</v>
      </c>
      <c r="D97" s="42" t="s">
        <v>17</v>
      </c>
      <c r="E97" s="42" t="s">
        <v>66</v>
      </c>
      <c r="F97" s="42" t="s">
        <v>63</v>
      </c>
      <c r="G97" s="42" t="s">
        <v>4165</v>
      </c>
      <c r="H97" s="43">
        <v>42353</v>
      </c>
      <c r="I97" s="43">
        <v>42369</v>
      </c>
      <c r="J97" s="44">
        <v>100</v>
      </c>
    </row>
    <row r="98" spans="1:10" ht="84.75" thickBot="1" x14ac:dyDescent="0.3">
      <c r="A98" s="39" t="s">
        <v>1890</v>
      </c>
      <c r="B98" s="39" t="s">
        <v>1891</v>
      </c>
      <c r="C98" s="39" t="s">
        <v>1892</v>
      </c>
      <c r="D98" s="39" t="s">
        <v>17</v>
      </c>
      <c r="E98" s="39" t="s">
        <v>66</v>
      </c>
      <c r="F98" s="39" t="s">
        <v>63</v>
      </c>
      <c r="G98" s="39" t="s">
        <v>4165</v>
      </c>
      <c r="H98" s="40">
        <v>42379</v>
      </c>
      <c r="I98" s="40">
        <v>42490</v>
      </c>
      <c r="J98" s="41">
        <v>100</v>
      </c>
    </row>
    <row r="99" spans="1:10" ht="84.75" thickBot="1" x14ac:dyDescent="0.3">
      <c r="A99" s="42" t="s">
        <v>1893</v>
      </c>
      <c r="B99" s="42" t="s">
        <v>1894</v>
      </c>
      <c r="C99" s="42" t="s">
        <v>1895</v>
      </c>
      <c r="D99" s="42" t="s">
        <v>17</v>
      </c>
      <c r="E99" s="42" t="s">
        <v>66</v>
      </c>
      <c r="F99" s="42" t="s">
        <v>63</v>
      </c>
      <c r="G99" s="42" t="s">
        <v>4165</v>
      </c>
      <c r="H99" s="43">
        <v>42379</v>
      </c>
      <c r="I99" s="43">
        <v>42643</v>
      </c>
      <c r="J99" s="44">
        <v>100</v>
      </c>
    </row>
    <row r="100" spans="1:10" ht="84.75" thickBot="1" x14ac:dyDescent="0.3">
      <c r="A100" s="39" t="s">
        <v>1896</v>
      </c>
      <c r="B100" s="39" t="s">
        <v>1897</v>
      </c>
      <c r="C100" s="39" t="s">
        <v>1898</v>
      </c>
      <c r="D100" s="39" t="s">
        <v>17</v>
      </c>
      <c r="E100" s="39" t="s">
        <v>66</v>
      </c>
      <c r="F100" s="39" t="s">
        <v>63</v>
      </c>
      <c r="G100" s="39" t="s">
        <v>4165</v>
      </c>
      <c r="H100" s="40">
        <v>42379</v>
      </c>
      <c r="I100" s="40">
        <v>42490</v>
      </c>
      <c r="J100" s="41">
        <v>100</v>
      </c>
    </row>
    <row r="101" spans="1:10" ht="74.25" thickBot="1" x14ac:dyDescent="0.3">
      <c r="A101" s="42" t="s">
        <v>1899</v>
      </c>
      <c r="B101" s="42" t="s">
        <v>1900</v>
      </c>
      <c r="C101" s="42" t="s">
        <v>1901</v>
      </c>
      <c r="D101" s="42" t="s">
        <v>17</v>
      </c>
      <c r="E101" s="42" t="s">
        <v>66</v>
      </c>
      <c r="F101" s="42" t="s">
        <v>90</v>
      </c>
      <c r="G101" s="42" t="s">
        <v>4161</v>
      </c>
      <c r="H101" s="43">
        <v>42339</v>
      </c>
      <c r="I101" s="43">
        <v>42490</v>
      </c>
      <c r="J101" s="44">
        <v>100</v>
      </c>
    </row>
    <row r="102" spans="1:10" ht="74.25" thickBot="1" x14ac:dyDescent="0.3">
      <c r="A102" s="39" t="s">
        <v>1902</v>
      </c>
      <c r="B102" s="39" t="s">
        <v>1903</v>
      </c>
      <c r="C102" s="39" t="s">
        <v>1901</v>
      </c>
      <c r="D102" s="39" t="s">
        <v>17</v>
      </c>
      <c r="E102" s="39" t="s">
        <v>66</v>
      </c>
      <c r="F102" s="39" t="s">
        <v>90</v>
      </c>
      <c r="G102" s="39" t="s">
        <v>4161</v>
      </c>
      <c r="H102" s="40">
        <v>42339</v>
      </c>
      <c r="I102" s="40">
        <v>42581</v>
      </c>
      <c r="J102" s="41">
        <v>100</v>
      </c>
    </row>
    <row r="103" spans="1:10" ht="84.75" thickBot="1" x14ac:dyDescent="0.3">
      <c r="A103" s="42" t="s">
        <v>1904</v>
      </c>
      <c r="B103" s="42" t="s">
        <v>1905</v>
      </c>
      <c r="C103" s="42" t="s">
        <v>1906</v>
      </c>
      <c r="D103" s="42" t="s">
        <v>17</v>
      </c>
      <c r="E103" s="42" t="s">
        <v>66</v>
      </c>
      <c r="F103" s="42" t="s">
        <v>90</v>
      </c>
      <c r="G103" s="42" t="s">
        <v>4161</v>
      </c>
      <c r="H103" s="43">
        <v>42339</v>
      </c>
      <c r="I103" s="43">
        <v>42643</v>
      </c>
      <c r="J103" s="44">
        <v>100</v>
      </c>
    </row>
    <row r="104" spans="1:10" ht="53.25" thickBot="1" x14ac:dyDescent="0.3">
      <c r="A104" s="39" t="s">
        <v>1907</v>
      </c>
      <c r="B104" s="39" t="s">
        <v>1908</v>
      </c>
      <c r="C104" s="39" t="s">
        <v>1909</v>
      </c>
      <c r="D104" s="39" t="s">
        <v>17</v>
      </c>
      <c r="E104" s="39" t="s">
        <v>66</v>
      </c>
      <c r="F104" s="39" t="s">
        <v>56</v>
      </c>
      <c r="G104" s="39" t="s">
        <v>4157</v>
      </c>
      <c r="H104" s="40">
        <v>42005</v>
      </c>
      <c r="I104" s="40">
        <v>42734</v>
      </c>
      <c r="J104" s="41">
        <v>100</v>
      </c>
    </row>
    <row r="105" spans="1:10" ht="63.75" thickBot="1" x14ac:dyDescent="0.3">
      <c r="A105" s="42" t="s">
        <v>1911</v>
      </c>
      <c r="B105" s="42" t="s">
        <v>1908</v>
      </c>
      <c r="C105" s="42" t="s">
        <v>1912</v>
      </c>
      <c r="D105" s="42" t="s">
        <v>17</v>
      </c>
      <c r="E105" s="42" t="s">
        <v>66</v>
      </c>
      <c r="F105" s="42" t="s">
        <v>56</v>
      </c>
      <c r="G105" s="42" t="s">
        <v>4157</v>
      </c>
      <c r="H105" s="43">
        <v>42370</v>
      </c>
      <c r="I105" s="43">
        <v>42734</v>
      </c>
      <c r="J105" s="44">
        <v>100</v>
      </c>
    </row>
    <row r="106" spans="1:10" ht="53.25" thickBot="1" x14ac:dyDescent="0.3">
      <c r="A106" s="39" t="s">
        <v>1913</v>
      </c>
      <c r="B106" s="39" t="s">
        <v>1908</v>
      </c>
      <c r="C106" s="39" t="s">
        <v>1909</v>
      </c>
      <c r="D106" s="39" t="s">
        <v>17</v>
      </c>
      <c r="E106" s="39" t="s">
        <v>66</v>
      </c>
      <c r="F106" s="39" t="s">
        <v>56</v>
      </c>
      <c r="G106" s="39" t="s">
        <v>4157</v>
      </c>
      <c r="H106" s="40">
        <v>42370</v>
      </c>
      <c r="I106" s="40">
        <v>42734</v>
      </c>
      <c r="J106" s="41">
        <v>100</v>
      </c>
    </row>
    <row r="107" spans="1:10" ht="63.75" thickBot="1" x14ac:dyDescent="0.3">
      <c r="A107" s="42" t="s">
        <v>1914</v>
      </c>
      <c r="B107" s="42" t="s">
        <v>1908</v>
      </c>
      <c r="C107" s="42" t="s">
        <v>1912</v>
      </c>
      <c r="D107" s="42" t="s">
        <v>17</v>
      </c>
      <c r="E107" s="42" t="s">
        <v>66</v>
      </c>
      <c r="F107" s="42" t="s">
        <v>56</v>
      </c>
      <c r="G107" s="42" t="s">
        <v>4157</v>
      </c>
      <c r="H107" s="43">
        <v>42370</v>
      </c>
      <c r="I107" s="43">
        <v>42734</v>
      </c>
      <c r="J107" s="44">
        <v>100</v>
      </c>
    </row>
    <row r="108" spans="1:10" ht="53.25" thickBot="1" x14ac:dyDescent="0.3">
      <c r="A108" s="39" t="s">
        <v>1915</v>
      </c>
      <c r="B108" s="39" t="s">
        <v>1916</v>
      </c>
      <c r="C108" s="39" t="s">
        <v>1917</v>
      </c>
      <c r="D108" s="39" t="s">
        <v>17</v>
      </c>
      <c r="E108" s="39" t="s">
        <v>66</v>
      </c>
      <c r="F108" s="39" t="s">
        <v>49</v>
      </c>
      <c r="G108" s="39" t="s">
        <v>4153</v>
      </c>
      <c r="H108" s="40">
        <v>42401</v>
      </c>
      <c r="I108" s="40">
        <v>42705</v>
      </c>
      <c r="J108" s="41">
        <v>100</v>
      </c>
    </row>
    <row r="109" spans="1:10" ht="53.25" thickBot="1" x14ac:dyDescent="0.3">
      <c r="A109" s="42" t="s">
        <v>1918</v>
      </c>
      <c r="B109" s="42" t="s">
        <v>1916</v>
      </c>
      <c r="C109" s="42" t="s">
        <v>1919</v>
      </c>
      <c r="D109" s="42" t="s">
        <v>17</v>
      </c>
      <c r="E109" s="42" t="s">
        <v>66</v>
      </c>
      <c r="F109" s="42" t="s">
        <v>49</v>
      </c>
      <c r="G109" s="42" t="s">
        <v>4153</v>
      </c>
      <c r="H109" s="43">
        <v>42401</v>
      </c>
      <c r="I109" s="43">
        <v>42705</v>
      </c>
      <c r="J109" s="44">
        <v>100</v>
      </c>
    </row>
    <row r="110" spans="1:10" ht="53.25" thickBot="1" x14ac:dyDescent="0.3">
      <c r="A110" s="39" t="s">
        <v>1920</v>
      </c>
      <c r="B110" s="39" t="s">
        <v>1916</v>
      </c>
      <c r="C110" s="39" t="s">
        <v>1921</v>
      </c>
      <c r="D110" s="39" t="s">
        <v>17</v>
      </c>
      <c r="E110" s="39" t="s">
        <v>66</v>
      </c>
      <c r="F110" s="39" t="s">
        <v>49</v>
      </c>
      <c r="G110" s="39" t="s">
        <v>4153</v>
      </c>
      <c r="H110" s="40">
        <v>42401</v>
      </c>
      <c r="I110" s="40">
        <v>42705</v>
      </c>
      <c r="J110" s="41">
        <v>100</v>
      </c>
    </row>
    <row r="111" spans="1:10" ht="53.25" thickBot="1" x14ac:dyDescent="0.3">
      <c r="A111" s="42" t="s">
        <v>1922</v>
      </c>
      <c r="B111" s="42" t="s">
        <v>1916</v>
      </c>
      <c r="C111" s="42" t="s">
        <v>1923</v>
      </c>
      <c r="D111" s="42" t="s">
        <v>17</v>
      </c>
      <c r="E111" s="42" t="s">
        <v>66</v>
      </c>
      <c r="F111" s="42" t="s">
        <v>49</v>
      </c>
      <c r="G111" s="42" t="s">
        <v>4153</v>
      </c>
      <c r="H111" s="43">
        <v>42401</v>
      </c>
      <c r="I111" s="43">
        <v>42705</v>
      </c>
      <c r="J111" s="44">
        <v>100</v>
      </c>
    </row>
    <row r="112" spans="1:10" ht="74.25" thickBot="1" x14ac:dyDescent="0.3">
      <c r="A112" s="39" t="s">
        <v>1924</v>
      </c>
      <c r="B112" s="39" t="s">
        <v>1925</v>
      </c>
      <c r="C112" s="39" t="s">
        <v>1926</v>
      </c>
      <c r="D112" s="39" t="s">
        <v>17</v>
      </c>
      <c r="E112" s="39" t="s">
        <v>66</v>
      </c>
      <c r="F112" s="39" t="s">
        <v>51</v>
      </c>
      <c r="G112" s="39" t="s">
        <v>4154</v>
      </c>
      <c r="H112" s="40">
        <v>42217</v>
      </c>
      <c r="I112" s="40">
        <v>42353</v>
      </c>
      <c r="J112" s="41">
        <v>100</v>
      </c>
    </row>
    <row r="113" spans="1:10" ht="63.75" thickBot="1" x14ac:dyDescent="0.3">
      <c r="A113" s="42" t="s">
        <v>1927</v>
      </c>
      <c r="B113" s="42" t="s">
        <v>1928</v>
      </c>
      <c r="C113" s="42" t="s">
        <v>1929</v>
      </c>
      <c r="D113" s="42" t="s">
        <v>17</v>
      </c>
      <c r="E113" s="42" t="s">
        <v>66</v>
      </c>
      <c r="F113" s="42" t="s">
        <v>51</v>
      </c>
      <c r="G113" s="42" t="s">
        <v>4154</v>
      </c>
      <c r="H113" s="43">
        <v>42278</v>
      </c>
      <c r="I113" s="43">
        <v>42353</v>
      </c>
      <c r="J113" s="44">
        <v>100</v>
      </c>
    </row>
    <row r="114" spans="1:10" ht="53.25" thickBot="1" x14ac:dyDescent="0.3">
      <c r="A114" s="39" t="s">
        <v>1930</v>
      </c>
      <c r="B114" s="39" t="s">
        <v>1931</v>
      </c>
      <c r="C114" s="39" t="s">
        <v>1932</v>
      </c>
      <c r="D114" s="39" t="s">
        <v>17</v>
      </c>
      <c r="E114" s="39" t="s">
        <v>66</v>
      </c>
      <c r="F114" s="39" t="s">
        <v>15</v>
      </c>
      <c r="G114" s="39" t="s">
        <v>4139</v>
      </c>
      <c r="H114" s="40">
        <v>42132</v>
      </c>
      <c r="I114" s="40">
        <v>42312</v>
      </c>
      <c r="J114" s="41">
        <v>0</v>
      </c>
    </row>
    <row r="115" spans="1:10" ht="53.25" thickBot="1" x14ac:dyDescent="0.3">
      <c r="A115" s="42" t="s">
        <v>1933</v>
      </c>
      <c r="B115" s="42" t="s">
        <v>1934</v>
      </c>
      <c r="C115" s="42" t="s">
        <v>1932</v>
      </c>
      <c r="D115" s="42" t="s">
        <v>17</v>
      </c>
      <c r="E115" s="42" t="s">
        <v>66</v>
      </c>
      <c r="F115" s="42" t="s">
        <v>15</v>
      </c>
      <c r="G115" s="42" t="s">
        <v>4139</v>
      </c>
      <c r="H115" s="43">
        <v>42132</v>
      </c>
      <c r="I115" s="43">
        <v>42312</v>
      </c>
      <c r="J115" s="44">
        <v>100</v>
      </c>
    </row>
    <row r="116" spans="1:10" ht="63.75" thickBot="1" x14ac:dyDescent="0.3">
      <c r="A116" s="39" t="s">
        <v>1935</v>
      </c>
      <c r="B116" s="39" t="s">
        <v>1936</v>
      </c>
      <c r="C116" s="39" t="s">
        <v>1937</v>
      </c>
      <c r="D116" s="39" t="s">
        <v>17</v>
      </c>
      <c r="E116" s="39" t="s">
        <v>66</v>
      </c>
      <c r="F116" s="39" t="s">
        <v>63</v>
      </c>
      <c r="G116" s="39" t="s">
        <v>4165</v>
      </c>
      <c r="H116" s="40">
        <v>42339</v>
      </c>
      <c r="I116" s="40">
        <v>42369</v>
      </c>
      <c r="J116" s="41">
        <v>100</v>
      </c>
    </row>
    <row r="117" spans="1:10" ht="63.75" thickBot="1" x14ac:dyDescent="0.3">
      <c r="A117" s="42" t="s">
        <v>1938</v>
      </c>
      <c r="B117" s="42" t="s">
        <v>1939</v>
      </c>
      <c r="C117" s="42" t="s">
        <v>1937</v>
      </c>
      <c r="D117" s="42" t="s">
        <v>17</v>
      </c>
      <c r="E117" s="42" t="s">
        <v>66</v>
      </c>
      <c r="F117" s="42" t="s">
        <v>63</v>
      </c>
      <c r="G117" s="42" t="s">
        <v>4165</v>
      </c>
      <c r="H117" s="43">
        <v>42373</v>
      </c>
      <c r="I117" s="43">
        <v>42399</v>
      </c>
      <c r="J117" s="44">
        <v>100</v>
      </c>
    </row>
    <row r="118" spans="1:10" ht="63.75" thickBot="1" x14ac:dyDescent="0.3">
      <c r="A118" s="39" t="s">
        <v>1940</v>
      </c>
      <c r="B118" s="39" t="s">
        <v>1941</v>
      </c>
      <c r="C118" s="39" t="s">
        <v>1937</v>
      </c>
      <c r="D118" s="39" t="s">
        <v>17</v>
      </c>
      <c r="E118" s="39" t="s">
        <v>66</v>
      </c>
      <c r="F118" s="39" t="s">
        <v>63</v>
      </c>
      <c r="G118" s="39" t="s">
        <v>4165</v>
      </c>
      <c r="H118" s="40">
        <v>42401</v>
      </c>
      <c r="I118" s="40">
        <v>42428</v>
      </c>
      <c r="J118" s="41">
        <v>100</v>
      </c>
    </row>
    <row r="119" spans="1:10" ht="84.75" thickBot="1" x14ac:dyDescent="0.3">
      <c r="A119" s="42" t="s">
        <v>1942</v>
      </c>
      <c r="B119" s="42" t="s">
        <v>1943</v>
      </c>
      <c r="C119" s="42" t="s">
        <v>1944</v>
      </c>
      <c r="D119" s="42" t="s">
        <v>17</v>
      </c>
      <c r="E119" s="42" t="s">
        <v>66</v>
      </c>
      <c r="F119" s="42" t="s">
        <v>63</v>
      </c>
      <c r="G119" s="42" t="s">
        <v>4165</v>
      </c>
      <c r="H119" s="43">
        <v>42430</v>
      </c>
      <c r="I119" s="43">
        <v>42444</v>
      </c>
      <c r="J119" s="44">
        <v>100</v>
      </c>
    </row>
    <row r="120" spans="1:10" ht="74.25" thickBot="1" x14ac:dyDescent="0.3">
      <c r="A120" s="39" t="s">
        <v>1945</v>
      </c>
      <c r="B120" s="39" t="s">
        <v>1946</v>
      </c>
      <c r="C120" s="39" t="s">
        <v>1947</v>
      </c>
      <c r="D120" s="39" t="s">
        <v>17</v>
      </c>
      <c r="E120" s="39" t="s">
        <v>66</v>
      </c>
      <c r="F120" s="39" t="s">
        <v>63</v>
      </c>
      <c r="G120" s="39" t="s">
        <v>4165</v>
      </c>
      <c r="H120" s="40">
        <v>42186</v>
      </c>
      <c r="I120" s="40">
        <v>42551</v>
      </c>
      <c r="J120" s="41">
        <v>100</v>
      </c>
    </row>
    <row r="121" spans="1:10" ht="63.75" thickBot="1" x14ac:dyDescent="0.3">
      <c r="A121" s="42" t="s">
        <v>1948</v>
      </c>
      <c r="B121" s="42" t="s">
        <v>1949</v>
      </c>
      <c r="C121" s="42" t="s">
        <v>1950</v>
      </c>
      <c r="D121" s="42" t="s">
        <v>17</v>
      </c>
      <c r="E121" s="42" t="s">
        <v>66</v>
      </c>
      <c r="F121" s="42" t="s">
        <v>63</v>
      </c>
      <c r="G121" s="42" t="s">
        <v>4165</v>
      </c>
      <c r="H121" s="43">
        <v>42217</v>
      </c>
      <c r="I121" s="43">
        <v>42247</v>
      </c>
      <c r="J121" s="44">
        <v>100</v>
      </c>
    </row>
    <row r="122" spans="1:10" ht="63.75" thickBot="1" x14ac:dyDescent="0.3">
      <c r="A122" s="39" t="s">
        <v>1951</v>
      </c>
      <c r="B122" s="39" t="s">
        <v>1952</v>
      </c>
      <c r="C122" s="39" t="s">
        <v>1953</v>
      </c>
      <c r="D122" s="39" t="s">
        <v>17</v>
      </c>
      <c r="E122" s="39" t="s">
        <v>66</v>
      </c>
      <c r="F122" s="39" t="s">
        <v>28</v>
      </c>
      <c r="G122" s="39" t="s">
        <v>4145</v>
      </c>
      <c r="H122" s="40">
        <v>42264</v>
      </c>
      <c r="I122" s="40">
        <v>42369</v>
      </c>
      <c r="J122" s="41">
        <v>100</v>
      </c>
    </row>
    <row r="123" spans="1:10" ht="74.25" thickBot="1" x14ac:dyDescent="0.3">
      <c r="A123" s="42" t="s">
        <v>1954</v>
      </c>
      <c r="B123" s="42" t="s">
        <v>1955</v>
      </c>
      <c r="C123" s="42" t="s">
        <v>1956</v>
      </c>
      <c r="D123" s="42" t="s">
        <v>17</v>
      </c>
      <c r="E123" s="42" t="s">
        <v>66</v>
      </c>
      <c r="F123" s="42" t="s">
        <v>57</v>
      </c>
      <c r="G123" s="42" t="s">
        <v>4151</v>
      </c>
      <c r="H123" s="43">
        <v>42401</v>
      </c>
      <c r="I123" s="43">
        <v>42551</v>
      </c>
      <c r="J123" s="44">
        <v>0</v>
      </c>
    </row>
    <row r="124" spans="1:10" ht="74.25" thickBot="1" x14ac:dyDescent="0.3">
      <c r="A124" s="39" t="s">
        <v>1958</v>
      </c>
      <c r="B124" s="39" t="s">
        <v>1959</v>
      </c>
      <c r="C124" s="39" t="s">
        <v>1956</v>
      </c>
      <c r="D124" s="39" t="s">
        <v>17</v>
      </c>
      <c r="E124" s="39" t="s">
        <v>66</v>
      </c>
      <c r="F124" s="39" t="s">
        <v>57</v>
      </c>
      <c r="G124" s="39" t="s">
        <v>4151</v>
      </c>
      <c r="H124" s="40">
        <v>42401</v>
      </c>
      <c r="I124" s="40">
        <v>42734</v>
      </c>
      <c r="J124" s="41">
        <v>100</v>
      </c>
    </row>
    <row r="125" spans="1:10" ht="74.25" thickBot="1" x14ac:dyDescent="0.3">
      <c r="A125" s="42" t="s">
        <v>1960</v>
      </c>
      <c r="B125" s="42" t="s">
        <v>1961</v>
      </c>
      <c r="C125" s="42" t="s">
        <v>1956</v>
      </c>
      <c r="D125" s="42" t="s">
        <v>17</v>
      </c>
      <c r="E125" s="42" t="s">
        <v>66</v>
      </c>
      <c r="F125" s="42" t="s">
        <v>57</v>
      </c>
      <c r="G125" s="42" t="s">
        <v>4151</v>
      </c>
      <c r="H125" s="43">
        <v>42401</v>
      </c>
      <c r="I125" s="43">
        <v>42734</v>
      </c>
      <c r="J125" s="44">
        <v>100</v>
      </c>
    </row>
    <row r="126" spans="1:10" ht="74.25" thickBot="1" x14ac:dyDescent="0.3">
      <c r="A126" s="39" t="s">
        <v>1962</v>
      </c>
      <c r="B126" s="39" t="s">
        <v>1963</v>
      </c>
      <c r="C126" s="39" t="s">
        <v>1964</v>
      </c>
      <c r="D126" s="39" t="s">
        <v>17</v>
      </c>
      <c r="E126" s="39" t="s">
        <v>66</v>
      </c>
      <c r="F126" s="39" t="s">
        <v>57</v>
      </c>
      <c r="G126" s="39" t="s">
        <v>4151</v>
      </c>
      <c r="H126" s="40">
        <v>42401</v>
      </c>
      <c r="I126" s="40">
        <v>42490</v>
      </c>
      <c r="J126" s="41">
        <v>0</v>
      </c>
    </row>
    <row r="127" spans="1:10" ht="74.25" thickBot="1" x14ac:dyDescent="0.3">
      <c r="A127" s="42" t="s">
        <v>1965</v>
      </c>
      <c r="B127" s="42" t="s">
        <v>1966</v>
      </c>
      <c r="C127" s="42" t="s">
        <v>1956</v>
      </c>
      <c r="D127" s="42" t="s">
        <v>17</v>
      </c>
      <c r="E127" s="42" t="s">
        <v>66</v>
      </c>
      <c r="F127" s="42" t="s">
        <v>57</v>
      </c>
      <c r="G127" s="42" t="s">
        <v>4151</v>
      </c>
      <c r="H127" s="43">
        <v>42401</v>
      </c>
      <c r="I127" s="43">
        <v>42734</v>
      </c>
      <c r="J127" s="44">
        <v>0</v>
      </c>
    </row>
    <row r="128" spans="1:10" ht="74.25" thickBot="1" x14ac:dyDescent="0.3">
      <c r="A128" s="39" t="s">
        <v>1967</v>
      </c>
      <c r="B128" s="39" t="s">
        <v>1968</v>
      </c>
      <c r="C128" s="39" t="s">
        <v>1956</v>
      </c>
      <c r="D128" s="39" t="s">
        <v>17</v>
      </c>
      <c r="E128" s="39" t="s">
        <v>66</v>
      </c>
      <c r="F128" s="39" t="s">
        <v>57</v>
      </c>
      <c r="G128" s="39" t="s">
        <v>4151</v>
      </c>
      <c r="H128" s="40">
        <v>42401</v>
      </c>
      <c r="I128" s="40">
        <v>42490</v>
      </c>
      <c r="J128" s="41">
        <v>0</v>
      </c>
    </row>
    <row r="129" spans="1:10" ht="53.25" thickBot="1" x14ac:dyDescent="0.3">
      <c r="A129" s="42" t="s">
        <v>1969</v>
      </c>
      <c r="B129" s="42" t="s">
        <v>1970</v>
      </c>
      <c r="C129" s="42" t="s">
        <v>1971</v>
      </c>
      <c r="D129" s="42" t="s">
        <v>17</v>
      </c>
      <c r="E129" s="42" t="s">
        <v>66</v>
      </c>
      <c r="F129" s="42" t="s">
        <v>49</v>
      </c>
      <c r="G129" s="42" t="s">
        <v>4153</v>
      </c>
      <c r="H129" s="43">
        <v>42109</v>
      </c>
      <c r="I129" s="43">
        <v>42369</v>
      </c>
      <c r="J129" s="44">
        <v>100</v>
      </c>
    </row>
    <row r="130" spans="1:10" ht="63.75" thickBot="1" x14ac:dyDescent="0.3">
      <c r="A130" s="39" t="s">
        <v>1972</v>
      </c>
      <c r="B130" s="39" t="s">
        <v>1973</v>
      </c>
      <c r="C130" s="39" t="s">
        <v>1974</v>
      </c>
      <c r="D130" s="39" t="s">
        <v>17</v>
      </c>
      <c r="E130" s="39" t="s">
        <v>66</v>
      </c>
      <c r="F130" s="39" t="s">
        <v>42</v>
      </c>
      <c r="G130" s="39" t="s">
        <v>4163</v>
      </c>
      <c r="H130" s="40">
        <v>42487</v>
      </c>
      <c r="I130" s="40">
        <v>42674</v>
      </c>
      <c r="J130" s="41">
        <v>100</v>
      </c>
    </row>
    <row r="131" spans="1:10" ht="63.75" thickBot="1" x14ac:dyDescent="0.3">
      <c r="A131" s="42" t="s">
        <v>1975</v>
      </c>
      <c r="B131" s="42" t="s">
        <v>1976</v>
      </c>
      <c r="C131" s="42" t="s">
        <v>1977</v>
      </c>
      <c r="D131" s="42" t="s">
        <v>17</v>
      </c>
      <c r="E131" s="42" t="s">
        <v>66</v>
      </c>
      <c r="F131" s="42" t="s">
        <v>42</v>
      </c>
      <c r="G131" s="42" t="s">
        <v>4163</v>
      </c>
      <c r="H131" s="43">
        <v>42487</v>
      </c>
      <c r="I131" s="43">
        <v>42551</v>
      </c>
      <c r="J131" s="44">
        <v>100</v>
      </c>
    </row>
    <row r="132" spans="1:10" ht="63.75" thickBot="1" x14ac:dyDescent="0.3">
      <c r="A132" s="39" t="s">
        <v>1978</v>
      </c>
      <c r="B132" s="39" t="s">
        <v>1979</v>
      </c>
      <c r="C132" s="39" t="s">
        <v>1980</v>
      </c>
      <c r="D132" s="39" t="s">
        <v>17</v>
      </c>
      <c r="E132" s="39" t="s">
        <v>66</v>
      </c>
      <c r="F132" s="39" t="s">
        <v>42</v>
      </c>
      <c r="G132" s="39" t="s">
        <v>4163</v>
      </c>
      <c r="H132" s="40">
        <v>42487</v>
      </c>
      <c r="I132" s="40">
        <v>42674</v>
      </c>
      <c r="J132" s="41">
        <v>100</v>
      </c>
    </row>
    <row r="133" spans="1:10" ht="63.75" thickBot="1" x14ac:dyDescent="0.3">
      <c r="A133" s="42" t="s">
        <v>1981</v>
      </c>
      <c r="B133" s="42" t="s">
        <v>1982</v>
      </c>
      <c r="C133" s="42" t="s">
        <v>1983</v>
      </c>
      <c r="D133" s="42" t="s">
        <v>17</v>
      </c>
      <c r="E133" s="42" t="s">
        <v>66</v>
      </c>
      <c r="F133" s="42" t="s">
        <v>42</v>
      </c>
      <c r="G133" s="42" t="s">
        <v>4163</v>
      </c>
      <c r="H133" s="43">
        <v>42487</v>
      </c>
      <c r="I133" s="43">
        <v>42521</v>
      </c>
      <c r="J133" s="44">
        <v>100</v>
      </c>
    </row>
    <row r="134" spans="1:10" ht="63.75" thickBot="1" x14ac:dyDescent="0.3">
      <c r="A134" s="39" t="s">
        <v>1984</v>
      </c>
      <c r="B134" s="39" t="s">
        <v>1979</v>
      </c>
      <c r="C134" s="39" t="s">
        <v>1985</v>
      </c>
      <c r="D134" s="39" t="s">
        <v>17</v>
      </c>
      <c r="E134" s="39" t="s">
        <v>66</v>
      </c>
      <c r="F134" s="39" t="s">
        <v>42</v>
      </c>
      <c r="G134" s="39" t="s">
        <v>4163</v>
      </c>
      <c r="H134" s="40">
        <v>42487</v>
      </c>
      <c r="I134" s="40">
        <v>42735</v>
      </c>
      <c r="J134" s="41">
        <v>100</v>
      </c>
    </row>
    <row r="135" spans="1:10" ht="63.75" thickBot="1" x14ac:dyDescent="0.3">
      <c r="A135" s="42" t="s">
        <v>1986</v>
      </c>
      <c r="B135" s="42" t="s">
        <v>1987</v>
      </c>
      <c r="C135" s="42" t="s">
        <v>1988</v>
      </c>
      <c r="D135" s="42" t="s">
        <v>17</v>
      </c>
      <c r="E135" s="42" t="s">
        <v>66</v>
      </c>
      <c r="F135" s="42" t="s">
        <v>42</v>
      </c>
      <c r="G135" s="42" t="s">
        <v>4163</v>
      </c>
      <c r="H135" s="43">
        <v>42487</v>
      </c>
      <c r="I135" s="43">
        <v>42551</v>
      </c>
      <c r="J135" s="44">
        <v>100</v>
      </c>
    </row>
    <row r="136" spans="1:10" ht="53.25" thickBot="1" x14ac:dyDescent="0.3">
      <c r="A136" s="39" t="s">
        <v>1989</v>
      </c>
      <c r="B136" s="39" t="s">
        <v>1990</v>
      </c>
      <c r="C136" s="39" t="s">
        <v>1991</v>
      </c>
      <c r="D136" s="39" t="s">
        <v>17</v>
      </c>
      <c r="E136" s="39" t="s">
        <v>66</v>
      </c>
      <c r="F136" s="39" t="s">
        <v>1692</v>
      </c>
      <c r="G136" s="39" t="s">
        <v>4140</v>
      </c>
      <c r="H136" s="40">
        <v>42342</v>
      </c>
      <c r="I136" s="40">
        <v>42551</v>
      </c>
      <c r="J136" s="41">
        <v>100</v>
      </c>
    </row>
    <row r="137" spans="1:10" ht="53.25" thickBot="1" x14ac:dyDescent="0.3">
      <c r="A137" s="42" t="s">
        <v>1992</v>
      </c>
      <c r="B137" s="42" t="s">
        <v>1993</v>
      </c>
      <c r="C137" s="42" t="s">
        <v>1991</v>
      </c>
      <c r="D137" s="42" t="s">
        <v>17</v>
      </c>
      <c r="E137" s="42" t="s">
        <v>66</v>
      </c>
      <c r="F137" s="42" t="s">
        <v>1692</v>
      </c>
      <c r="G137" s="42" t="s">
        <v>4140</v>
      </c>
      <c r="H137" s="43">
        <v>42342</v>
      </c>
      <c r="I137" s="43">
        <v>42551</v>
      </c>
      <c r="J137" s="44">
        <v>100</v>
      </c>
    </row>
    <row r="138" spans="1:10" ht="53.25" thickBot="1" x14ac:dyDescent="0.3">
      <c r="A138" s="39" t="s">
        <v>1994</v>
      </c>
      <c r="B138" s="39" t="s">
        <v>1995</v>
      </c>
      <c r="C138" s="39" t="s">
        <v>1991</v>
      </c>
      <c r="D138" s="39" t="s">
        <v>17</v>
      </c>
      <c r="E138" s="39" t="s">
        <v>66</v>
      </c>
      <c r="F138" s="39" t="s">
        <v>1692</v>
      </c>
      <c r="G138" s="39" t="s">
        <v>4140</v>
      </c>
      <c r="H138" s="40">
        <v>42342</v>
      </c>
      <c r="I138" s="40">
        <v>42551</v>
      </c>
      <c r="J138" s="41">
        <v>100</v>
      </c>
    </row>
    <row r="139" spans="1:10" ht="53.25" thickBot="1" x14ac:dyDescent="0.3">
      <c r="A139" s="42" t="s">
        <v>1996</v>
      </c>
      <c r="B139" s="42" t="s">
        <v>1997</v>
      </c>
      <c r="C139" s="42" t="s">
        <v>1991</v>
      </c>
      <c r="D139" s="42" t="s">
        <v>17</v>
      </c>
      <c r="E139" s="42" t="s">
        <v>66</v>
      </c>
      <c r="F139" s="42" t="s">
        <v>1692</v>
      </c>
      <c r="G139" s="42" t="s">
        <v>4140</v>
      </c>
      <c r="H139" s="43">
        <v>42342</v>
      </c>
      <c r="I139" s="43">
        <v>42551</v>
      </c>
      <c r="J139" s="44">
        <v>100</v>
      </c>
    </row>
    <row r="140" spans="1:10" ht="53.25" thickBot="1" x14ac:dyDescent="0.3">
      <c r="A140" s="39" t="s">
        <v>1998</v>
      </c>
      <c r="B140" s="39" t="s">
        <v>1999</v>
      </c>
      <c r="C140" s="39" t="s">
        <v>1991</v>
      </c>
      <c r="D140" s="39" t="s">
        <v>17</v>
      </c>
      <c r="E140" s="39" t="s">
        <v>66</v>
      </c>
      <c r="F140" s="39" t="s">
        <v>1692</v>
      </c>
      <c r="G140" s="39" t="s">
        <v>4140</v>
      </c>
      <c r="H140" s="40">
        <v>42342</v>
      </c>
      <c r="I140" s="40">
        <v>42551</v>
      </c>
      <c r="J140" s="41">
        <v>100</v>
      </c>
    </row>
    <row r="141" spans="1:10" ht="53.25" thickBot="1" x14ac:dyDescent="0.3">
      <c r="A141" s="42" t="s">
        <v>2000</v>
      </c>
      <c r="B141" s="42" t="s">
        <v>2001</v>
      </c>
      <c r="C141" s="42" t="s">
        <v>1991</v>
      </c>
      <c r="D141" s="42" t="s">
        <v>17</v>
      </c>
      <c r="E141" s="42" t="s">
        <v>66</v>
      </c>
      <c r="F141" s="42" t="s">
        <v>1692</v>
      </c>
      <c r="G141" s="42" t="s">
        <v>4140</v>
      </c>
      <c r="H141" s="43">
        <v>42342</v>
      </c>
      <c r="I141" s="43">
        <v>42551</v>
      </c>
      <c r="J141" s="44">
        <v>100</v>
      </c>
    </row>
    <row r="142" spans="1:10" ht="53.25" thickBot="1" x14ac:dyDescent="0.3">
      <c r="A142" s="39" t="s">
        <v>96</v>
      </c>
      <c r="B142" s="39" t="s">
        <v>97</v>
      </c>
      <c r="C142" s="39" t="s">
        <v>98</v>
      </c>
      <c r="D142" s="39" t="s">
        <v>17</v>
      </c>
      <c r="E142" s="39" t="s">
        <v>66</v>
      </c>
      <c r="F142" s="39" t="s">
        <v>45</v>
      </c>
      <c r="G142" s="39" t="s">
        <v>4152</v>
      </c>
      <c r="H142" s="40">
        <v>42492</v>
      </c>
      <c r="I142" s="40">
        <v>42737</v>
      </c>
      <c r="J142" s="41">
        <v>100</v>
      </c>
    </row>
    <row r="143" spans="1:10" ht="53.25" thickBot="1" x14ac:dyDescent="0.3">
      <c r="A143" s="42" t="s">
        <v>99</v>
      </c>
      <c r="B143" s="42" t="s">
        <v>100</v>
      </c>
      <c r="C143" s="42" t="s">
        <v>101</v>
      </c>
      <c r="D143" s="42" t="s">
        <v>17</v>
      </c>
      <c r="E143" s="42" t="s">
        <v>66</v>
      </c>
      <c r="F143" s="42" t="s">
        <v>45</v>
      </c>
      <c r="G143" s="42" t="s">
        <v>4152</v>
      </c>
      <c r="H143" s="43">
        <v>42492</v>
      </c>
      <c r="I143" s="43">
        <v>42737</v>
      </c>
      <c r="J143" s="44">
        <v>100</v>
      </c>
    </row>
    <row r="144" spans="1:10" ht="53.25" thickBot="1" x14ac:dyDescent="0.3">
      <c r="A144" s="39" t="s">
        <v>2002</v>
      </c>
      <c r="B144" s="39" t="s">
        <v>2003</v>
      </c>
      <c r="C144" s="39" t="s">
        <v>2004</v>
      </c>
      <c r="D144" s="39" t="s">
        <v>17</v>
      </c>
      <c r="E144" s="39" t="s">
        <v>66</v>
      </c>
      <c r="F144" s="39" t="s">
        <v>45</v>
      </c>
      <c r="G144" s="39" t="s">
        <v>4152</v>
      </c>
      <c r="H144" s="40">
        <v>42562</v>
      </c>
      <c r="I144" s="40">
        <v>42699</v>
      </c>
      <c r="J144" s="41">
        <v>100</v>
      </c>
    </row>
    <row r="145" spans="1:10" ht="53.25" thickBot="1" x14ac:dyDescent="0.3">
      <c r="A145" s="42" t="s">
        <v>102</v>
      </c>
      <c r="B145" s="42" t="s">
        <v>103</v>
      </c>
      <c r="C145" s="42" t="s">
        <v>104</v>
      </c>
      <c r="D145" s="42" t="s">
        <v>17</v>
      </c>
      <c r="E145" s="42" t="s">
        <v>66</v>
      </c>
      <c r="F145" s="42" t="s">
        <v>45</v>
      </c>
      <c r="G145" s="42" t="s">
        <v>4152</v>
      </c>
      <c r="H145" s="43">
        <v>42492</v>
      </c>
      <c r="I145" s="43">
        <v>42737</v>
      </c>
      <c r="J145" s="44">
        <v>100</v>
      </c>
    </row>
    <row r="146" spans="1:10" ht="63.75" thickBot="1" x14ac:dyDescent="0.3">
      <c r="A146" s="39" t="s">
        <v>105</v>
      </c>
      <c r="B146" s="39" t="s">
        <v>106</v>
      </c>
      <c r="C146" s="39" t="s">
        <v>107</v>
      </c>
      <c r="D146" s="39" t="s">
        <v>17</v>
      </c>
      <c r="E146" s="39" t="s">
        <v>66</v>
      </c>
      <c r="F146" s="39" t="s">
        <v>13</v>
      </c>
      <c r="G146" s="39" t="s">
        <v>4138</v>
      </c>
      <c r="H146" s="40">
        <v>42545</v>
      </c>
      <c r="I146" s="40">
        <v>42910</v>
      </c>
      <c r="J146" s="41">
        <v>100</v>
      </c>
    </row>
    <row r="147" spans="1:10" ht="63.75" thickBot="1" x14ac:dyDescent="0.3">
      <c r="A147" s="42" t="s">
        <v>108</v>
      </c>
      <c r="B147" s="42" t="s">
        <v>106</v>
      </c>
      <c r="C147" s="42" t="s">
        <v>109</v>
      </c>
      <c r="D147" s="42" t="s">
        <v>17</v>
      </c>
      <c r="E147" s="42" t="s">
        <v>66</v>
      </c>
      <c r="F147" s="42" t="s">
        <v>13</v>
      </c>
      <c r="G147" s="42" t="s">
        <v>4138</v>
      </c>
      <c r="H147" s="43">
        <v>42545</v>
      </c>
      <c r="I147" s="43">
        <v>42910</v>
      </c>
      <c r="J147" s="44">
        <v>100</v>
      </c>
    </row>
    <row r="148" spans="1:10" ht="63.75" thickBot="1" x14ac:dyDescent="0.3">
      <c r="A148" s="39" t="s">
        <v>110</v>
      </c>
      <c r="B148" s="39" t="s">
        <v>106</v>
      </c>
      <c r="C148" s="39" t="s">
        <v>111</v>
      </c>
      <c r="D148" s="39" t="s">
        <v>17</v>
      </c>
      <c r="E148" s="39" t="s">
        <v>66</v>
      </c>
      <c r="F148" s="39" t="s">
        <v>13</v>
      </c>
      <c r="G148" s="39" t="s">
        <v>4138</v>
      </c>
      <c r="H148" s="40">
        <v>42545</v>
      </c>
      <c r="I148" s="40">
        <v>42910</v>
      </c>
      <c r="J148" s="41">
        <v>100</v>
      </c>
    </row>
    <row r="149" spans="1:10" ht="53.25" thickBot="1" x14ac:dyDescent="0.3">
      <c r="A149" s="42" t="s">
        <v>2005</v>
      </c>
      <c r="B149" s="42" t="s">
        <v>2006</v>
      </c>
      <c r="C149" s="42" t="s">
        <v>2007</v>
      </c>
      <c r="D149" s="42" t="s">
        <v>17</v>
      </c>
      <c r="E149" s="42" t="s">
        <v>66</v>
      </c>
      <c r="F149" s="42" t="s">
        <v>45</v>
      </c>
      <c r="G149" s="42" t="s">
        <v>4152</v>
      </c>
      <c r="H149" s="43">
        <v>42492</v>
      </c>
      <c r="I149" s="43">
        <v>42642</v>
      </c>
      <c r="J149" s="44">
        <v>100</v>
      </c>
    </row>
    <row r="150" spans="1:10" ht="53.25" thickBot="1" x14ac:dyDescent="0.3">
      <c r="A150" s="39" t="s">
        <v>2008</v>
      </c>
      <c r="B150" s="39" t="s">
        <v>2009</v>
      </c>
      <c r="C150" s="39" t="s">
        <v>2010</v>
      </c>
      <c r="D150" s="39" t="s">
        <v>17</v>
      </c>
      <c r="E150" s="39" t="s">
        <v>66</v>
      </c>
      <c r="F150" s="39" t="s">
        <v>45</v>
      </c>
      <c r="G150" s="39" t="s">
        <v>4152</v>
      </c>
      <c r="H150" s="40">
        <v>42522</v>
      </c>
      <c r="I150" s="40">
        <v>42674</v>
      </c>
      <c r="J150" s="41">
        <v>100</v>
      </c>
    </row>
    <row r="151" spans="1:10" ht="42.75" thickBot="1" x14ac:dyDescent="0.3">
      <c r="A151" s="42" t="s">
        <v>2011</v>
      </c>
      <c r="B151" s="42" t="s">
        <v>2012</v>
      </c>
      <c r="C151" s="42" t="s">
        <v>2013</v>
      </c>
      <c r="D151" s="42" t="s">
        <v>17</v>
      </c>
      <c r="E151" s="42" t="s">
        <v>66</v>
      </c>
      <c r="F151" s="42" t="s">
        <v>57</v>
      </c>
      <c r="G151" s="42" t="s">
        <v>4151</v>
      </c>
      <c r="H151" s="43">
        <v>42552</v>
      </c>
      <c r="I151" s="43">
        <v>42643</v>
      </c>
      <c r="J151" s="44">
        <v>100</v>
      </c>
    </row>
    <row r="152" spans="1:10" ht="42.75" thickBot="1" x14ac:dyDescent="0.3">
      <c r="A152" s="39" t="s">
        <v>2014</v>
      </c>
      <c r="B152" s="39" t="s">
        <v>2015</v>
      </c>
      <c r="C152" s="39" t="s">
        <v>2016</v>
      </c>
      <c r="D152" s="39" t="s">
        <v>17</v>
      </c>
      <c r="E152" s="39" t="s">
        <v>66</v>
      </c>
      <c r="F152" s="39" t="s">
        <v>57</v>
      </c>
      <c r="G152" s="39" t="s">
        <v>4151</v>
      </c>
      <c r="H152" s="40">
        <v>42552</v>
      </c>
      <c r="I152" s="40">
        <v>42643</v>
      </c>
      <c r="J152" s="41">
        <v>100</v>
      </c>
    </row>
    <row r="153" spans="1:10" ht="42.75" thickBot="1" x14ac:dyDescent="0.3">
      <c r="A153" s="42" t="s">
        <v>2017</v>
      </c>
      <c r="B153" s="42" t="s">
        <v>2018</v>
      </c>
      <c r="C153" s="42" t="s">
        <v>2016</v>
      </c>
      <c r="D153" s="42" t="s">
        <v>59</v>
      </c>
      <c r="E153" s="42" t="s">
        <v>66</v>
      </c>
      <c r="F153" s="42" t="s">
        <v>57</v>
      </c>
      <c r="G153" s="42" t="s">
        <v>4151</v>
      </c>
      <c r="H153" s="43">
        <v>42552</v>
      </c>
      <c r="I153" s="43">
        <v>42719</v>
      </c>
      <c r="J153" s="44">
        <v>100</v>
      </c>
    </row>
    <row r="154" spans="1:10" ht="42.75" thickBot="1" x14ac:dyDescent="0.3">
      <c r="A154" s="39" t="s">
        <v>2019</v>
      </c>
      <c r="B154" s="39" t="s">
        <v>2020</v>
      </c>
      <c r="C154" s="39" t="s">
        <v>2016</v>
      </c>
      <c r="D154" s="39" t="s">
        <v>59</v>
      </c>
      <c r="E154" s="39" t="s">
        <v>66</v>
      </c>
      <c r="F154" s="39" t="s">
        <v>57</v>
      </c>
      <c r="G154" s="39" t="s">
        <v>4151</v>
      </c>
      <c r="H154" s="40">
        <v>42552</v>
      </c>
      <c r="I154" s="40">
        <v>42719</v>
      </c>
      <c r="J154" s="41">
        <v>100</v>
      </c>
    </row>
    <row r="155" spans="1:10" ht="42.75" thickBot="1" x14ac:dyDescent="0.3">
      <c r="A155" s="42" t="s">
        <v>2021</v>
      </c>
      <c r="B155" s="42" t="s">
        <v>2022</v>
      </c>
      <c r="C155" s="42" t="s">
        <v>2023</v>
      </c>
      <c r="D155" s="42" t="s">
        <v>59</v>
      </c>
      <c r="E155" s="42" t="s">
        <v>66</v>
      </c>
      <c r="F155" s="42" t="s">
        <v>57</v>
      </c>
      <c r="G155" s="42" t="s">
        <v>4151</v>
      </c>
      <c r="H155" s="43">
        <v>42552</v>
      </c>
      <c r="I155" s="43">
        <v>42719</v>
      </c>
      <c r="J155" s="44">
        <v>100</v>
      </c>
    </row>
    <row r="156" spans="1:10" ht="42.75" thickBot="1" x14ac:dyDescent="0.3">
      <c r="A156" s="39" t="s">
        <v>2024</v>
      </c>
      <c r="B156" s="39" t="s">
        <v>2025</v>
      </c>
      <c r="C156" s="39" t="s">
        <v>2023</v>
      </c>
      <c r="D156" s="39" t="s">
        <v>59</v>
      </c>
      <c r="E156" s="39" t="s">
        <v>66</v>
      </c>
      <c r="F156" s="39" t="s">
        <v>57</v>
      </c>
      <c r="G156" s="39" t="s">
        <v>4151</v>
      </c>
      <c r="H156" s="40">
        <v>42552</v>
      </c>
      <c r="I156" s="40">
        <v>42719</v>
      </c>
      <c r="J156" s="41">
        <v>100</v>
      </c>
    </row>
    <row r="157" spans="1:10" ht="42.75" thickBot="1" x14ac:dyDescent="0.3">
      <c r="A157" s="42" t="s">
        <v>2026</v>
      </c>
      <c r="B157" s="42" t="s">
        <v>2027</v>
      </c>
      <c r="C157" s="42" t="s">
        <v>2028</v>
      </c>
      <c r="D157" s="42" t="s">
        <v>17</v>
      </c>
      <c r="E157" s="42" t="s">
        <v>66</v>
      </c>
      <c r="F157" s="42" t="s">
        <v>57</v>
      </c>
      <c r="G157" s="42" t="s">
        <v>4151</v>
      </c>
      <c r="H157" s="43">
        <v>42552</v>
      </c>
      <c r="I157" s="43">
        <v>42643</v>
      </c>
      <c r="J157" s="44">
        <v>100</v>
      </c>
    </row>
    <row r="158" spans="1:10" ht="42.75" thickBot="1" x14ac:dyDescent="0.3">
      <c r="A158" s="39" t="s">
        <v>2029</v>
      </c>
      <c r="B158" s="39" t="s">
        <v>2030</v>
      </c>
      <c r="C158" s="39" t="s">
        <v>2028</v>
      </c>
      <c r="D158" s="39" t="s">
        <v>17</v>
      </c>
      <c r="E158" s="39" t="s">
        <v>66</v>
      </c>
      <c r="F158" s="39" t="s">
        <v>57</v>
      </c>
      <c r="G158" s="39" t="s">
        <v>4151</v>
      </c>
      <c r="H158" s="40">
        <v>42552</v>
      </c>
      <c r="I158" s="40">
        <v>42643</v>
      </c>
      <c r="J158" s="41">
        <v>100</v>
      </c>
    </row>
    <row r="159" spans="1:10" ht="42.75" thickBot="1" x14ac:dyDescent="0.3">
      <c r="A159" s="42" t="s">
        <v>2031</v>
      </c>
      <c r="B159" s="42" t="s">
        <v>2032</v>
      </c>
      <c r="C159" s="42" t="s">
        <v>2033</v>
      </c>
      <c r="D159" s="42" t="s">
        <v>17</v>
      </c>
      <c r="E159" s="42" t="s">
        <v>66</v>
      </c>
      <c r="F159" s="42" t="s">
        <v>57</v>
      </c>
      <c r="G159" s="42" t="s">
        <v>4151</v>
      </c>
      <c r="H159" s="43">
        <v>42552</v>
      </c>
      <c r="I159" s="43">
        <v>42643</v>
      </c>
      <c r="J159" s="44">
        <v>100</v>
      </c>
    </row>
    <row r="160" spans="1:10" ht="42.75" thickBot="1" x14ac:dyDescent="0.3">
      <c r="A160" s="39" t="s">
        <v>2034</v>
      </c>
      <c r="B160" s="39" t="s">
        <v>2035</v>
      </c>
      <c r="C160" s="39" t="s">
        <v>2033</v>
      </c>
      <c r="D160" s="39" t="s">
        <v>59</v>
      </c>
      <c r="E160" s="39" t="s">
        <v>66</v>
      </c>
      <c r="F160" s="39" t="s">
        <v>57</v>
      </c>
      <c r="G160" s="39" t="s">
        <v>4151</v>
      </c>
      <c r="H160" s="40">
        <v>42552</v>
      </c>
      <c r="I160" s="40">
        <v>42643</v>
      </c>
      <c r="J160" s="41">
        <v>100</v>
      </c>
    </row>
    <row r="161" spans="1:10" ht="42.75" thickBot="1" x14ac:dyDescent="0.3">
      <c r="A161" s="42" t="s">
        <v>2036</v>
      </c>
      <c r="B161" s="42" t="s">
        <v>2037</v>
      </c>
      <c r="C161" s="42" t="s">
        <v>2038</v>
      </c>
      <c r="D161" s="42" t="s">
        <v>17</v>
      </c>
      <c r="E161" s="42" t="s">
        <v>66</v>
      </c>
      <c r="F161" s="42" t="s">
        <v>57</v>
      </c>
      <c r="G161" s="42" t="s">
        <v>4151</v>
      </c>
      <c r="H161" s="43">
        <v>42552</v>
      </c>
      <c r="I161" s="43">
        <v>42643</v>
      </c>
      <c r="J161" s="44">
        <v>100</v>
      </c>
    </row>
    <row r="162" spans="1:10" ht="42.75" thickBot="1" x14ac:dyDescent="0.3">
      <c r="A162" s="39" t="s">
        <v>2039</v>
      </c>
      <c r="B162" s="39" t="s">
        <v>2040</v>
      </c>
      <c r="C162" s="39" t="s">
        <v>2038</v>
      </c>
      <c r="D162" s="39" t="s">
        <v>59</v>
      </c>
      <c r="E162" s="39" t="s">
        <v>66</v>
      </c>
      <c r="F162" s="39" t="s">
        <v>57</v>
      </c>
      <c r="G162" s="39" t="s">
        <v>4151</v>
      </c>
      <c r="H162" s="40">
        <v>42552</v>
      </c>
      <c r="I162" s="40">
        <v>42643</v>
      </c>
      <c r="J162" s="41">
        <v>100</v>
      </c>
    </row>
    <row r="163" spans="1:10" ht="42.75" thickBot="1" x14ac:dyDescent="0.3">
      <c r="A163" s="42" t="s">
        <v>2041</v>
      </c>
      <c r="B163" s="42" t="s">
        <v>2042</v>
      </c>
      <c r="C163" s="42" t="s">
        <v>2043</v>
      </c>
      <c r="D163" s="42" t="s">
        <v>59</v>
      </c>
      <c r="E163" s="42" t="s">
        <v>66</v>
      </c>
      <c r="F163" s="42" t="s">
        <v>57</v>
      </c>
      <c r="G163" s="42" t="s">
        <v>4151</v>
      </c>
      <c r="H163" s="43">
        <v>42552</v>
      </c>
      <c r="I163" s="43">
        <v>42719</v>
      </c>
      <c r="J163" s="44">
        <v>100</v>
      </c>
    </row>
    <row r="164" spans="1:10" ht="42.75" thickBot="1" x14ac:dyDescent="0.3">
      <c r="A164" s="39" t="s">
        <v>2044</v>
      </c>
      <c r="B164" s="39" t="s">
        <v>2045</v>
      </c>
      <c r="C164" s="39" t="s">
        <v>2043</v>
      </c>
      <c r="D164" s="39" t="s">
        <v>59</v>
      </c>
      <c r="E164" s="39" t="s">
        <v>66</v>
      </c>
      <c r="F164" s="39" t="s">
        <v>57</v>
      </c>
      <c r="G164" s="39" t="s">
        <v>4151</v>
      </c>
      <c r="H164" s="40">
        <v>42552</v>
      </c>
      <c r="I164" s="40">
        <v>42719</v>
      </c>
      <c r="J164" s="41">
        <v>100</v>
      </c>
    </row>
    <row r="165" spans="1:10" ht="42.75" thickBot="1" x14ac:dyDescent="0.3">
      <c r="A165" s="42" t="s">
        <v>2046</v>
      </c>
      <c r="B165" s="42" t="s">
        <v>2047</v>
      </c>
      <c r="C165" s="42" t="s">
        <v>2043</v>
      </c>
      <c r="D165" s="42" t="s">
        <v>59</v>
      </c>
      <c r="E165" s="42" t="s">
        <v>66</v>
      </c>
      <c r="F165" s="42" t="s">
        <v>57</v>
      </c>
      <c r="G165" s="42" t="s">
        <v>4151</v>
      </c>
      <c r="H165" s="43">
        <v>42552</v>
      </c>
      <c r="I165" s="43">
        <v>42719</v>
      </c>
      <c r="J165" s="44">
        <v>100</v>
      </c>
    </row>
    <row r="166" spans="1:10" ht="42.75" thickBot="1" x14ac:dyDescent="0.3">
      <c r="A166" s="39" t="s">
        <v>2048</v>
      </c>
      <c r="B166" s="39" t="s">
        <v>2049</v>
      </c>
      <c r="C166" s="39" t="s">
        <v>2050</v>
      </c>
      <c r="D166" s="39" t="s">
        <v>17</v>
      </c>
      <c r="E166" s="39" t="s">
        <v>66</v>
      </c>
      <c r="F166" s="39" t="s">
        <v>57</v>
      </c>
      <c r="G166" s="39" t="s">
        <v>4151</v>
      </c>
      <c r="H166" s="40">
        <v>42552</v>
      </c>
      <c r="I166" s="40">
        <v>42719</v>
      </c>
      <c r="J166" s="41">
        <v>100</v>
      </c>
    </row>
    <row r="167" spans="1:10" ht="42.75" thickBot="1" x14ac:dyDescent="0.3">
      <c r="A167" s="42" t="s">
        <v>2051</v>
      </c>
      <c r="B167" s="42" t="s">
        <v>2052</v>
      </c>
      <c r="C167" s="42" t="s">
        <v>2050</v>
      </c>
      <c r="D167" s="42" t="s">
        <v>17</v>
      </c>
      <c r="E167" s="42" t="s">
        <v>66</v>
      </c>
      <c r="F167" s="42" t="s">
        <v>57</v>
      </c>
      <c r="G167" s="42" t="s">
        <v>4151</v>
      </c>
      <c r="H167" s="43">
        <v>42552</v>
      </c>
      <c r="I167" s="43">
        <v>42719</v>
      </c>
      <c r="J167" s="44">
        <v>100</v>
      </c>
    </row>
    <row r="168" spans="1:10" ht="42.75" thickBot="1" x14ac:dyDescent="0.3">
      <c r="A168" s="39" t="s">
        <v>2053</v>
      </c>
      <c r="B168" s="39" t="s">
        <v>2054</v>
      </c>
      <c r="C168" s="39" t="s">
        <v>2050</v>
      </c>
      <c r="D168" s="39" t="s">
        <v>17</v>
      </c>
      <c r="E168" s="39" t="s">
        <v>66</v>
      </c>
      <c r="F168" s="39" t="s">
        <v>57</v>
      </c>
      <c r="G168" s="39" t="s">
        <v>4151</v>
      </c>
      <c r="H168" s="40">
        <v>42552</v>
      </c>
      <c r="I168" s="40">
        <v>42719</v>
      </c>
      <c r="J168" s="41">
        <v>100</v>
      </c>
    </row>
    <row r="169" spans="1:10" ht="42.75" thickBot="1" x14ac:dyDescent="0.3">
      <c r="A169" s="42" t="s">
        <v>2055</v>
      </c>
      <c r="B169" s="42" t="s">
        <v>2056</v>
      </c>
      <c r="C169" s="42" t="s">
        <v>2057</v>
      </c>
      <c r="D169" s="42" t="s">
        <v>17</v>
      </c>
      <c r="E169" s="42" t="s">
        <v>66</v>
      </c>
      <c r="F169" s="42" t="s">
        <v>57</v>
      </c>
      <c r="G169" s="42" t="s">
        <v>4151</v>
      </c>
      <c r="H169" s="43">
        <v>42531</v>
      </c>
      <c r="I169" s="43">
        <v>42643</v>
      </c>
      <c r="J169" s="44">
        <v>100</v>
      </c>
    </row>
    <row r="170" spans="1:10" ht="42.75" thickBot="1" x14ac:dyDescent="0.3">
      <c r="A170" s="39" t="s">
        <v>2058</v>
      </c>
      <c r="B170" s="39" t="s">
        <v>2059</v>
      </c>
      <c r="C170" s="39" t="s">
        <v>2057</v>
      </c>
      <c r="D170" s="39" t="s">
        <v>17</v>
      </c>
      <c r="E170" s="39" t="s">
        <v>66</v>
      </c>
      <c r="F170" s="39" t="s">
        <v>57</v>
      </c>
      <c r="G170" s="39" t="s">
        <v>4151</v>
      </c>
      <c r="H170" s="40">
        <v>42531</v>
      </c>
      <c r="I170" s="40">
        <v>42719</v>
      </c>
      <c r="J170" s="41">
        <v>100</v>
      </c>
    </row>
    <row r="171" spans="1:10" ht="42.75" thickBot="1" x14ac:dyDescent="0.3">
      <c r="A171" s="42" t="s">
        <v>2060</v>
      </c>
      <c r="B171" s="42" t="s">
        <v>2061</v>
      </c>
      <c r="C171" s="42" t="s">
        <v>2062</v>
      </c>
      <c r="D171" s="42" t="s">
        <v>59</v>
      </c>
      <c r="E171" s="42" t="s">
        <v>66</v>
      </c>
      <c r="F171" s="42" t="s">
        <v>57</v>
      </c>
      <c r="G171" s="42" t="s">
        <v>4151</v>
      </c>
      <c r="H171" s="43">
        <v>42552</v>
      </c>
      <c r="I171" s="43">
        <v>42643</v>
      </c>
      <c r="J171" s="44">
        <v>100</v>
      </c>
    </row>
    <row r="172" spans="1:10" ht="42.75" thickBot="1" x14ac:dyDescent="0.3">
      <c r="A172" s="39" t="s">
        <v>2063</v>
      </c>
      <c r="B172" s="39" t="s">
        <v>2018</v>
      </c>
      <c r="C172" s="39" t="s">
        <v>2062</v>
      </c>
      <c r="D172" s="39" t="s">
        <v>59</v>
      </c>
      <c r="E172" s="39" t="s">
        <v>66</v>
      </c>
      <c r="F172" s="39" t="s">
        <v>57</v>
      </c>
      <c r="G172" s="39" t="s">
        <v>4151</v>
      </c>
      <c r="H172" s="40">
        <v>42552</v>
      </c>
      <c r="I172" s="40">
        <v>42719</v>
      </c>
      <c r="J172" s="41">
        <v>100</v>
      </c>
    </row>
    <row r="173" spans="1:10" ht="42.75" thickBot="1" x14ac:dyDescent="0.3">
      <c r="A173" s="42" t="s">
        <v>2064</v>
      </c>
      <c r="B173" s="42" t="s">
        <v>2065</v>
      </c>
      <c r="C173" s="42" t="s">
        <v>2013</v>
      </c>
      <c r="D173" s="42" t="s">
        <v>17</v>
      </c>
      <c r="E173" s="42" t="s">
        <v>66</v>
      </c>
      <c r="F173" s="42" t="s">
        <v>57</v>
      </c>
      <c r="G173" s="42" t="s">
        <v>4151</v>
      </c>
      <c r="H173" s="43">
        <v>42508</v>
      </c>
      <c r="I173" s="43">
        <v>42515</v>
      </c>
      <c r="J173" s="44">
        <v>100</v>
      </c>
    </row>
    <row r="174" spans="1:10" ht="42.75" thickBot="1" x14ac:dyDescent="0.3">
      <c r="A174" s="39" t="s">
        <v>2066</v>
      </c>
      <c r="B174" s="39" t="s">
        <v>2067</v>
      </c>
      <c r="C174" s="39" t="s">
        <v>2013</v>
      </c>
      <c r="D174" s="39" t="s">
        <v>17</v>
      </c>
      <c r="E174" s="39" t="s">
        <v>66</v>
      </c>
      <c r="F174" s="39" t="s">
        <v>57</v>
      </c>
      <c r="G174" s="39" t="s">
        <v>4151</v>
      </c>
      <c r="H174" s="40">
        <v>42508</v>
      </c>
      <c r="I174" s="40">
        <v>42576</v>
      </c>
      <c r="J174" s="41">
        <v>100</v>
      </c>
    </row>
    <row r="175" spans="1:10" ht="42.75" thickBot="1" x14ac:dyDescent="0.3">
      <c r="A175" s="42" t="s">
        <v>2068</v>
      </c>
      <c r="B175" s="42" t="s">
        <v>2012</v>
      </c>
      <c r="C175" s="42" t="s">
        <v>2013</v>
      </c>
      <c r="D175" s="42" t="s">
        <v>17</v>
      </c>
      <c r="E175" s="42" t="s">
        <v>66</v>
      </c>
      <c r="F175" s="42" t="s">
        <v>57</v>
      </c>
      <c r="G175" s="42" t="s">
        <v>4151</v>
      </c>
      <c r="H175" s="43">
        <v>42552</v>
      </c>
      <c r="I175" s="43">
        <v>42643</v>
      </c>
      <c r="J175" s="44">
        <v>100</v>
      </c>
    </row>
    <row r="176" spans="1:10" ht="53.25" thickBot="1" x14ac:dyDescent="0.3">
      <c r="A176" s="39" t="s">
        <v>2069</v>
      </c>
      <c r="B176" s="39" t="s">
        <v>2070</v>
      </c>
      <c r="C176" s="39" t="s">
        <v>2071</v>
      </c>
      <c r="D176" s="39" t="s">
        <v>17</v>
      </c>
      <c r="E176" s="39" t="s">
        <v>66</v>
      </c>
      <c r="F176" s="39" t="s">
        <v>1692</v>
      </c>
      <c r="G176" s="39" t="s">
        <v>4140</v>
      </c>
      <c r="H176" s="40">
        <v>42342</v>
      </c>
      <c r="I176" s="40">
        <v>42612</v>
      </c>
      <c r="J176" s="41">
        <v>100</v>
      </c>
    </row>
    <row r="177" spans="1:10" ht="53.25" thickBot="1" x14ac:dyDescent="0.3">
      <c r="A177" s="42" t="s">
        <v>2072</v>
      </c>
      <c r="B177" s="42" t="s">
        <v>2073</v>
      </c>
      <c r="C177" s="42" t="s">
        <v>2071</v>
      </c>
      <c r="D177" s="42" t="s">
        <v>17</v>
      </c>
      <c r="E177" s="42" t="s">
        <v>66</v>
      </c>
      <c r="F177" s="42" t="s">
        <v>1692</v>
      </c>
      <c r="G177" s="42" t="s">
        <v>4140</v>
      </c>
      <c r="H177" s="43">
        <v>42585</v>
      </c>
      <c r="I177" s="43">
        <v>42612</v>
      </c>
      <c r="J177" s="44">
        <v>100</v>
      </c>
    </row>
    <row r="178" spans="1:10" ht="53.25" thickBot="1" x14ac:dyDescent="0.3">
      <c r="A178" s="39" t="s">
        <v>2074</v>
      </c>
      <c r="B178" s="39" t="s">
        <v>2075</v>
      </c>
      <c r="C178" s="39" t="s">
        <v>2071</v>
      </c>
      <c r="D178" s="39" t="s">
        <v>17</v>
      </c>
      <c r="E178" s="39" t="s">
        <v>66</v>
      </c>
      <c r="F178" s="39" t="s">
        <v>1692</v>
      </c>
      <c r="G178" s="39" t="s">
        <v>4140</v>
      </c>
      <c r="H178" s="40">
        <v>42585</v>
      </c>
      <c r="I178" s="40">
        <v>42612</v>
      </c>
      <c r="J178" s="41">
        <v>100</v>
      </c>
    </row>
    <row r="179" spans="1:10" ht="53.25" thickBot="1" x14ac:dyDescent="0.3">
      <c r="A179" s="42" t="s">
        <v>2076</v>
      </c>
      <c r="B179" s="42" t="s">
        <v>2077</v>
      </c>
      <c r="C179" s="42" t="s">
        <v>2071</v>
      </c>
      <c r="D179" s="42" t="s">
        <v>17</v>
      </c>
      <c r="E179" s="42" t="s">
        <v>66</v>
      </c>
      <c r="F179" s="42" t="s">
        <v>1692</v>
      </c>
      <c r="G179" s="42" t="s">
        <v>4140</v>
      </c>
      <c r="H179" s="43">
        <v>42585</v>
      </c>
      <c r="I179" s="43">
        <v>42704</v>
      </c>
      <c r="J179" s="44">
        <v>100</v>
      </c>
    </row>
    <row r="180" spans="1:10" ht="53.25" thickBot="1" x14ac:dyDescent="0.3">
      <c r="A180" s="39" t="s">
        <v>2078</v>
      </c>
      <c r="B180" s="39" t="s">
        <v>2079</v>
      </c>
      <c r="C180" s="39" t="s">
        <v>2080</v>
      </c>
      <c r="D180" s="39" t="s">
        <v>17</v>
      </c>
      <c r="E180" s="39" t="s">
        <v>66</v>
      </c>
      <c r="F180" s="39" t="s">
        <v>1692</v>
      </c>
      <c r="G180" s="39" t="s">
        <v>4140</v>
      </c>
      <c r="H180" s="40">
        <v>42342</v>
      </c>
      <c r="I180" s="40">
        <v>42704</v>
      </c>
      <c r="J180" s="41">
        <v>100</v>
      </c>
    </row>
    <row r="181" spans="1:10" ht="53.25" thickBot="1" x14ac:dyDescent="0.3">
      <c r="A181" s="42" t="s">
        <v>2081</v>
      </c>
      <c r="B181" s="42" t="s">
        <v>2082</v>
      </c>
      <c r="C181" s="42" t="s">
        <v>2080</v>
      </c>
      <c r="D181" s="42" t="s">
        <v>17</v>
      </c>
      <c r="E181" s="42" t="s">
        <v>66</v>
      </c>
      <c r="F181" s="42" t="s">
        <v>1692</v>
      </c>
      <c r="G181" s="42" t="s">
        <v>4140</v>
      </c>
      <c r="H181" s="43">
        <v>42342</v>
      </c>
      <c r="I181" s="43">
        <v>42704</v>
      </c>
      <c r="J181" s="44">
        <v>100</v>
      </c>
    </row>
    <row r="182" spans="1:10" ht="53.25" thickBot="1" x14ac:dyDescent="0.3">
      <c r="A182" s="39" t="s">
        <v>2083</v>
      </c>
      <c r="B182" s="39" t="s">
        <v>2084</v>
      </c>
      <c r="C182" s="39" t="s">
        <v>2085</v>
      </c>
      <c r="D182" s="39" t="s">
        <v>17</v>
      </c>
      <c r="E182" s="39" t="s">
        <v>66</v>
      </c>
      <c r="F182" s="39" t="s">
        <v>1692</v>
      </c>
      <c r="G182" s="39" t="s">
        <v>4140</v>
      </c>
      <c r="H182" s="40">
        <v>42342</v>
      </c>
      <c r="I182" s="40">
        <v>42612</v>
      </c>
      <c r="J182" s="41">
        <v>100</v>
      </c>
    </row>
    <row r="183" spans="1:10" ht="53.25" thickBot="1" x14ac:dyDescent="0.3">
      <c r="A183" s="42" t="s">
        <v>2086</v>
      </c>
      <c r="B183" s="42" t="s">
        <v>2087</v>
      </c>
      <c r="C183" s="42" t="s">
        <v>2085</v>
      </c>
      <c r="D183" s="42" t="s">
        <v>17</v>
      </c>
      <c r="E183" s="42" t="s">
        <v>66</v>
      </c>
      <c r="F183" s="42" t="s">
        <v>1692</v>
      </c>
      <c r="G183" s="42" t="s">
        <v>4140</v>
      </c>
      <c r="H183" s="43">
        <v>42342</v>
      </c>
      <c r="I183" s="43">
        <v>42612</v>
      </c>
      <c r="J183" s="44">
        <v>100</v>
      </c>
    </row>
    <row r="184" spans="1:10" ht="53.25" thickBot="1" x14ac:dyDescent="0.3">
      <c r="A184" s="39" t="s">
        <v>2088</v>
      </c>
      <c r="B184" s="39" t="s">
        <v>2089</v>
      </c>
      <c r="C184" s="39" t="s">
        <v>2085</v>
      </c>
      <c r="D184" s="39" t="s">
        <v>17</v>
      </c>
      <c r="E184" s="39" t="s">
        <v>66</v>
      </c>
      <c r="F184" s="39" t="s">
        <v>1692</v>
      </c>
      <c r="G184" s="39" t="s">
        <v>4140</v>
      </c>
      <c r="H184" s="40">
        <v>42342</v>
      </c>
      <c r="I184" s="40">
        <v>42612</v>
      </c>
      <c r="J184" s="41">
        <v>100</v>
      </c>
    </row>
    <row r="185" spans="1:10" ht="53.25" thickBot="1" x14ac:dyDescent="0.3">
      <c r="A185" s="42" t="s">
        <v>2090</v>
      </c>
      <c r="B185" s="42" t="s">
        <v>2091</v>
      </c>
      <c r="C185" s="42" t="s">
        <v>2092</v>
      </c>
      <c r="D185" s="42" t="s">
        <v>17</v>
      </c>
      <c r="E185" s="42" t="s">
        <v>66</v>
      </c>
      <c r="F185" s="42" t="s">
        <v>1692</v>
      </c>
      <c r="G185" s="42" t="s">
        <v>4140</v>
      </c>
      <c r="H185" s="43">
        <v>42342</v>
      </c>
      <c r="I185" s="43">
        <v>42612</v>
      </c>
      <c r="J185" s="44">
        <v>100</v>
      </c>
    </row>
    <row r="186" spans="1:10" ht="53.25" thickBot="1" x14ac:dyDescent="0.3">
      <c r="A186" s="39" t="s">
        <v>2093</v>
      </c>
      <c r="B186" s="39" t="s">
        <v>2094</v>
      </c>
      <c r="C186" s="39" t="s">
        <v>2092</v>
      </c>
      <c r="D186" s="39" t="s">
        <v>17</v>
      </c>
      <c r="E186" s="39" t="s">
        <v>66</v>
      </c>
      <c r="F186" s="39" t="s">
        <v>1692</v>
      </c>
      <c r="G186" s="39" t="s">
        <v>4140</v>
      </c>
      <c r="H186" s="40">
        <v>42342</v>
      </c>
      <c r="I186" s="40">
        <v>42612</v>
      </c>
      <c r="J186" s="41">
        <v>100</v>
      </c>
    </row>
    <row r="187" spans="1:10" ht="42.75" thickBot="1" x14ac:dyDescent="0.3">
      <c r="A187" s="42" t="s">
        <v>2095</v>
      </c>
      <c r="B187" s="42" t="s">
        <v>2096</v>
      </c>
      <c r="C187" s="42" t="s">
        <v>2097</v>
      </c>
      <c r="D187" s="42" t="s">
        <v>17</v>
      </c>
      <c r="E187" s="42" t="s">
        <v>66</v>
      </c>
      <c r="F187" s="42" t="s">
        <v>27</v>
      </c>
      <c r="G187" s="42" t="s">
        <v>4144</v>
      </c>
      <c r="H187" s="43">
        <v>42430</v>
      </c>
      <c r="I187" s="43">
        <v>42671</v>
      </c>
      <c r="J187" s="44">
        <v>100</v>
      </c>
    </row>
    <row r="188" spans="1:10" ht="42.75" thickBot="1" x14ac:dyDescent="0.3">
      <c r="A188" s="39" t="s">
        <v>114</v>
      </c>
      <c r="B188" s="39" t="s">
        <v>115</v>
      </c>
      <c r="C188" s="39" t="s">
        <v>116</v>
      </c>
      <c r="D188" s="39" t="s">
        <v>11</v>
      </c>
      <c r="E188" s="39" t="s">
        <v>66</v>
      </c>
      <c r="F188" s="39" t="s">
        <v>27</v>
      </c>
      <c r="G188" s="39" t="s">
        <v>4144</v>
      </c>
      <c r="H188" s="40">
        <v>42430</v>
      </c>
      <c r="I188" s="40">
        <v>43008</v>
      </c>
      <c r="J188" s="41">
        <v>100</v>
      </c>
    </row>
    <row r="189" spans="1:10" ht="42.75" thickBot="1" x14ac:dyDescent="0.3">
      <c r="A189" s="42" t="s">
        <v>2098</v>
      </c>
      <c r="B189" s="42" t="s">
        <v>2099</v>
      </c>
      <c r="C189" s="42" t="s">
        <v>2100</v>
      </c>
      <c r="D189" s="42" t="s">
        <v>17</v>
      </c>
      <c r="E189" s="42" t="s">
        <v>66</v>
      </c>
      <c r="F189" s="42" t="s">
        <v>27</v>
      </c>
      <c r="G189" s="42" t="s">
        <v>4144</v>
      </c>
      <c r="H189" s="43">
        <v>42461</v>
      </c>
      <c r="I189" s="43">
        <v>42671</v>
      </c>
      <c r="J189" s="44">
        <v>100</v>
      </c>
    </row>
    <row r="190" spans="1:10" ht="42.75" thickBot="1" x14ac:dyDescent="0.3">
      <c r="A190" s="39" t="s">
        <v>2101</v>
      </c>
      <c r="B190" s="39" t="s">
        <v>2102</v>
      </c>
      <c r="C190" s="39" t="s">
        <v>2103</v>
      </c>
      <c r="D190" s="39" t="s">
        <v>17</v>
      </c>
      <c r="E190" s="39" t="s">
        <v>66</v>
      </c>
      <c r="F190" s="39" t="s">
        <v>27</v>
      </c>
      <c r="G190" s="39" t="s">
        <v>4144</v>
      </c>
      <c r="H190" s="40">
        <v>42461</v>
      </c>
      <c r="I190" s="40">
        <v>42671</v>
      </c>
      <c r="J190" s="41">
        <v>100</v>
      </c>
    </row>
    <row r="191" spans="1:10" ht="53.25" thickBot="1" x14ac:dyDescent="0.3">
      <c r="A191" s="42" t="s">
        <v>2104</v>
      </c>
      <c r="B191" s="42" t="s">
        <v>2105</v>
      </c>
      <c r="C191" s="42" t="s">
        <v>2106</v>
      </c>
      <c r="D191" s="42" t="s">
        <v>11</v>
      </c>
      <c r="E191" s="42" t="s">
        <v>66</v>
      </c>
      <c r="F191" s="42" t="s">
        <v>15</v>
      </c>
      <c r="G191" s="42" t="s">
        <v>4139</v>
      </c>
      <c r="H191" s="43">
        <v>42309</v>
      </c>
      <c r="I191" s="43">
        <v>42429</v>
      </c>
      <c r="J191" s="44">
        <v>100</v>
      </c>
    </row>
    <row r="192" spans="1:10" ht="53.25" thickBot="1" x14ac:dyDescent="0.3">
      <c r="A192" s="39" t="s">
        <v>2107</v>
      </c>
      <c r="B192" s="39" t="s">
        <v>2108</v>
      </c>
      <c r="C192" s="39" t="s">
        <v>2109</v>
      </c>
      <c r="D192" s="39" t="s">
        <v>17</v>
      </c>
      <c r="E192" s="39" t="s">
        <v>66</v>
      </c>
      <c r="F192" s="39" t="s">
        <v>15</v>
      </c>
      <c r="G192" s="39" t="s">
        <v>4139</v>
      </c>
      <c r="H192" s="40">
        <v>42309</v>
      </c>
      <c r="I192" s="40">
        <v>42366</v>
      </c>
      <c r="J192" s="41">
        <v>100</v>
      </c>
    </row>
    <row r="193" spans="1:10" ht="53.25" thickBot="1" x14ac:dyDescent="0.3">
      <c r="A193" s="42" t="s">
        <v>2110</v>
      </c>
      <c r="B193" s="42" t="s">
        <v>2111</v>
      </c>
      <c r="C193" s="42" t="s">
        <v>2112</v>
      </c>
      <c r="D193" s="42" t="s">
        <v>17</v>
      </c>
      <c r="E193" s="42" t="s">
        <v>66</v>
      </c>
      <c r="F193" s="42" t="s">
        <v>15</v>
      </c>
      <c r="G193" s="42" t="s">
        <v>4139</v>
      </c>
      <c r="H193" s="43">
        <v>42309</v>
      </c>
      <c r="I193" s="43">
        <v>42428</v>
      </c>
      <c r="J193" s="44">
        <v>100</v>
      </c>
    </row>
    <row r="194" spans="1:10" ht="53.25" thickBot="1" x14ac:dyDescent="0.3">
      <c r="A194" s="39" t="s">
        <v>2113</v>
      </c>
      <c r="B194" s="39" t="s">
        <v>2114</v>
      </c>
      <c r="C194" s="39" t="s">
        <v>2115</v>
      </c>
      <c r="D194" s="39" t="s">
        <v>11</v>
      </c>
      <c r="E194" s="39" t="s">
        <v>66</v>
      </c>
      <c r="F194" s="39" t="s">
        <v>15</v>
      </c>
      <c r="G194" s="39" t="s">
        <v>4139</v>
      </c>
      <c r="H194" s="40">
        <v>42309</v>
      </c>
      <c r="I194" s="40">
        <v>42549</v>
      </c>
      <c r="J194" s="41">
        <v>100</v>
      </c>
    </row>
    <row r="195" spans="1:10" ht="53.25" thickBot="1" x14ac:dyDescent="0.3">
      <c r="A195" s="42" t="s">
        <v>2116</v>
      </c>
      <c r="B195" s="42" t="s">
        <v>2117</v>
      </c>
      <c r="C195" s="42" t="s">
        <v>2118</v>
      </c>
      <c r="D195" s="42" t="s">
        <v>11</v>
      </c>
      <c r="E195" s="42" t="s">
        <v>66</v>
      </c>
      <c r="F195" s="42" t="s">
        <v>15</v>
      </c>
      <c r="G195" s="42" t="s">
        <v>4139</v>
      </c>
      <c r="H195" s="43">
        <v>42309</v>
      </c>
      <c r="I195" s="43">
        <v>42549</v>
      </c>
      <c r="J195" s="44">
        <v>100</v>
      </c>
    </row>
    <row r="196" spans="1:10" ht="53.25" thickBot="1" x14ac:dyDescent="0.3">
      <c r="A196" s="39" t="s">
        <v>2119</v>
      </c>
      <c r="B196" s="39" t="s">
        <v>2120</v>
      </c>
      <c r="C196" s="39" t="s">
        <v>2121</v>
      </c>
      <c r="D196" s="39" t="s">
        <v>11</v>
      </c>
      <c r="E196" s="39" t="s">
        <v>66</v>
      </c>
      <c r="F196" s="39" t="s">
        <v>15</v>
      </c>
      <c r="G196" s="39" t="s">
        <v>4139</v>
      </c>
      <c r="H196" s="40">
        <v>42309</v>
      </c>
      <c r="I196" s="40">
        <v>42366</v>
      </c>
      <c r="J196" s="41">
        <v>100</v>
      </c>
    </row>
    <row r="197" spans="1:10" ht="53.25" thickBot="1" x14ac:dyDescent="0.3">
      <c r="A197" s="42" t="s">
        <v>2122</v>
      </c>
      <c r="B197" s="42" t="s">
        <v>2123</v>
      </c>
      <c r="C197" s="42" t="s">
        <v>2124</v>
      </c>
      <c r="D197" s="42" t="s">
        <v>17</v>
      </c>
      <c r="E197" s="42" t="s">
        <v>66</v>
      </c>
      <c r="F197" s="42" t="s">
        <v>15</v>
      </c>
      <c r="G197" s="42" t="s">
        <v>4139</v>
      </c>
      <c r="H197" s="43">
        <v>42309</v>
      </c>
      <c r="I197" s="43">
        <v>42366</v>
      </c>
      <c r="J197" s="44">
        <v>100</v>
      </c>
    </row>
    <row r="198" spans="1:10" ht="53.25" thickBot="1" x14ac:dyDescent="0.3">
      <c r="A198" s="39" t="s">
        <v>2125</v>
      </c>
      <c r="B198" s="39" t="s">
        <v>2126</v>
      </c>
      <c r="C198" s="39" t="s">
        <v>2127</v>
      </c>
      <c r="D198" s="39" t="s">
        <v>11</v>
      </c>
      <c r="E198" s="39" t="s">
        <v>66</v>
      </c>
      <c r="F198" s="39" t="s">
        <v>15</v>
      </c>
      <c r="G198" s="39" t="s">
        <v>4139</v>
      </c>
      <c r="H198" s="40">
        <v>42309</v>
      </c>
      <c r="I198" s="40">
        <v>42549</v>
      </c>
      <c r="J198" s="41">
        <v>100</v>
      </c>
    </row>
    <row r="199" spans="1:10" ht="53.25" thickBot="1" x14ac:dyDescent="0.3">
      <c r="A199" s="42" t="s">
        <v>2128</v>
      </c>
      <c r="B199" s="42" t="s">
        <v>2129</v>
      </c>
      <c r="C199" s="42" t="s">
        <v>2130</v>
      </c>
      <c r="D199" s="42" t="s">
        <v>17</v>
      </c>
      <c r="E199" s="42" t="s">
        <v>66</v>
      </c>
      <c r="F199" s="42" t="s">
        <v>15</v>
      </c>
      <c r="G199" s="42" t="s">
        <v>4139</v>
      </c>
      <c r="H199" s="43">
        <v>42309</v>
      </c>
      <c r="I199" s="43">
        <v>42549</v>
      </c>
      <c r="J199" s="44">
        <v>100</v>
      </c>
    </row>
    <row r="200" spans="1:10" ht="53.25" thickBot="1" x14ac:dyDescent="0.3">
      <c r="A200" s="39" t="s">
        <v>2131</v>
      </c>
      <c r="B200" s="39" t="s">
        <v>2132</v>
      </c>
      <c r="C200" s="39" t="s">
        <v>2133</v>
      </c>
      <c r="D200" s="39" t="s">
        <v>17</v>
      </c>
      <c r="E200" s="39" t="s">
        <v>66</v>
      </c>
      <c r="F200" s="39" t="s">
        <v>15</v>
      </c>
      <c r="G200" s="39" t="s">
        <v>4139</v>
      </c>
      <c r="H200" s="40">
        <v>42309</v>
      </c>
      <c r="I200" s="40">
        <v>42366</v>
      </c>
      <c r="J200" s="41">
        <v>100</v>
      </c>
    </row>
    <row r="201" spans="1:10" ht="53.25" thickBot="1" x14ac:dyDescent="0.3">
      <c r="A201" s="42" t="s">
        <v>2134</v>
      </c>
      <c r="B201" s="42" t="s">
        <v>2135</v>
      </c>
      <c r="C201" s="42" t="s">
        <v>2136</v>
      </c>
      <c r="D201" s="42" t="s">
        <v>11</v>
      </c>
      <c r="E201" s="42" t="s">
        <v>66</v>
      </c>
      <c r="F201" s="42" t="s">
        <v>15</v>
      </c>
      <c r="G201" s="42" t="s">
        <v>4139</v>
      </c>
      <c r="H201" s="43">
        <v>42309</v>
      </c>
      <c r="I201" s="43">
        <v>42428</v>
      </c>
      <c r="J201" s="44">
        <v>100</v>
      </c>
    </row>
    <row r="202" spans="1:10" ht="53.25" thickBot="1" x14ac:dyDescent="0.3">
      <c r="A202" s="39" t="s">
        <v>2137</v>
      </c>
      <c r="B202" s="39" t="s">
        <v>2138</v>
      </c>
      <c r="C202" s="39" t="s">
        <v>2139</v>
      </c>
      <c r="D202" s="39" t="s">
        <v>11</v>
      </c>
      <c r="E202" s="39" t="s">
        <v>66</v>
      </c>
      <c r="F202" s="39" t="s">
        <v>15</v>
      </c>
      <c r="G202" s="39" t="s">
        <v>4139</v>
      </c>
      <c r="H202" s="40">
        <v>42309</v>
      </c>
      <c r="I202" s="40">
        <v>42549</v>
      </c>
      <c r="J202" s="41">
        <v>100</v>
      </c>
    </row>
    <row r="203" spans="1:10" ht="42.75" thickBot="1" x14ac:dyDescent="0.3">
      <c r="A203" s="42" t="s">
        <v>117</v>
      </c>
      <c r="B203" s="42" t="s">
        <v>118</v>
      </c>
      <c r="C203" s="42" t="s">
        <v>119</v>
      </c>
      <c r="D203" s="42" t="s">
        <v>59</v>
      </c>
      <c r="E203" s="42" t="s">
        <v>66</v>
      </c>
      <c r="F203" s="42" t="s">
        <v>63</v>
      </c>
      <c r="G203" s="42" t="s">
        <v>4165</v>
      </c>
      <c r="H203" s="43">
        <v>42543</v>
      </c>
      <c r="I203" s="43">
        <v>42885</v>
      </c>
      <c r="J203" s="44">
        <v>100</v>
      </c>
    </row>
    <row r="204" spans="1:10" ht="42.75" thickBot="1" x14ac:dyDescent="0.3">
      <c r="A204" s="39" t="s">
        <v>2140</v>
      </c>
      <c r="B204" s="39" t="s">
        <v>2141</v>
      </c>
      <c r="C204" s="39" t="s">
        <v>119</v>
      </c>
      <c r="D204" s="39" t="s">
        <v>11</v>
      </c>
      <c r="E204" s="39" t="s">
        <v>66</v>
      </c>
      <c r="F204" s="39" t="s">
        <v>63</v>
      </c>
      <c r="G204" s="39" t="s">
        <v>4165</v>
      </c>
      <c r="H204" s="40">
        <v>42543</v>
      </c>
      <c r="I204" s="40">
        <v>42643</v>
      </c>
      <c r="J204" s="41"/>
    </row>
    <row r="205" spans="1:10" ht="42.75" thickBot="1" x14ac:dyDescent="0.3">
      <c r="A205" s="42" t="s">
        <v>2142</v>
      </c>
      <c r="B205" s="42" t="s">
        <v>2143</v>
      </c>
      <c r="C205" s="42" t="s">
        <v>2144</v>
      </c>
      <c r="D205" s="42" t="s">
        <v>17</v>
      </c>
      <c r="E205" s="42" t="s">
        <v>66</v>
      </c>
      <c r="F205" s="42" t="s">
        <v>63</v>
      </c>
      <c r="G205" s="42" t="s">
        <v>4165</v>
      </c>
      <c r="H205" s="43">
        <v>42543</v>
      </c>
      <c r="I205" s="43">
        <v>42673</v>
      </c>
      <c r="J205" s="44">
        <v>100</v>
      </c>
    </row>
    <row r="206" spans="1:10" ht="42.75" thickBot="1" x14ac:dyDescent="0.3">
      <c r="A206" s="39" t="s">
        <v>2145</v>
      </c>
      <c r="B206" s="39" t="s">
        <v>2146</v>
      </c>
      <c r="C206" s="39" t="s">
        <v>2144</v>
      </c>
      <c r="D206" s="39" t="s">
        <v>59</v>
      </c>
      <c r="E206" s="39" t="s">
        <v>66</v>
      </c>
      <c r="F206" s="39" t="s">
        <v>63</v>
      </c>
      <c r="G206" s="39" t="s">
        <v>4165</v>
      </c>
      <c r="H206" s="40">
        <v>42543</v>
      </c>
      <c r="I206" s="40">
        <v>42673</v>
      </c>
      <c r="J206" s="41">
        <v>100</v>
      </c>
    </row>
    <row r="207" spans="1:10" ht="42.75" thickBot="1" x14ac:dyDescent="0.3">
      <c r="A207" s="42" t="s">
        <v>120</v>
      </c>
      <c r="B207" s="42" t="s">
        <v>121</v>
      </c>
      <c r="C207" s="42" t="s">
        <v>122</v>
      </c>
      <c r="D207" s="42" t="s">
        <v>59</v>
      </c>
      <c r="E207" s="42" t="s">
        <v>66</v>
      </c>
      <c r="F207" s="42" t="s">
        <v>63</v>
      </c>
      <c r="G207" s="42" t="s">
        <v>4165</v>
      </c>
      <c r="H207" s="43">
        <v>42543</v>
      </c>
      <c r="I207" s="43">
        <v>42885</v>
      </c>
      <c r="J207" s="44">
        <v>100</v>
      </c>
    </row>
    <row r="208" spans="1:10" ht="42.75" thickBot="1" x14ac:dyDescent="0.3">
      <c r="A208" s="39" t="s">
        <v>2147</v>
      </c>
      <c r="B208" s="39" t="s">
        <v>2148</v>
      </c>
      <c r="C208" s="39" t="s">
        <v>2149</v>
      </c>
      <c r="D208" s="39" t="s">
        <v>17</v>
      </c>
      <c r="E208" s="39" t="s">
        <v>66</v>
      </c>
      <c r="F208" s="39" t="s">
        <v>63</v>
      </c>
      <c r="G208" s="39" t="s">
        <v>4165</v>
      </c>
      <c r="H208" s="40">
        <v>42543</v>
      </c>
      <c r="I208" s="40">
        <v>42673</v>
      </c>
      <c r="J208" s="41">
        <v>100</v>
      </c>
    </row>
    <row r="209" spans="1:10" ht="53.25" thickBot="1" x14ac:dyDescent="0.3">
      <c r="A209" s="42" t="s">
        <v>2150</v>
      </c>
      <c r="B209" s="42" t="s">
        <v>2151</v>
      </c>
      <c r="C209" s="42" t="s">
        <v>2152</v>
      </c>
      <c r="D209" s="42" t="s">
        <v>59</v>
      </c>
      <c r="E209" s="42" t="s">
        <v>66</v>
      </c>
      <c r="F209" s="42" t="s">
        <v>63</v>
      </c>
      <c r="G209" s="42" t="s">
        <v>4165</v>
      </c>
      <c r="H209" s="43">
        <v>42543</v>
      </c>
      <c r="I209" s="43">
        <v>42673</v>
      </c>
      <c r="J209" s="44">
        <v>100</v>
      </c>
    </row>
    <row r="210" spans="1:10" ht="42.75" thickBot="1" x14ac:dyDescent="0.3">
      <c r="A210" s="39" t="s">
        <v>2153</v>
      </c>
      <c r="B210" s="39" t="s">
        <v>2154</v>
      </c>
      <c r="C210" s="39" t="s">
        <v>2152</v>
      </c>
      <c r="D210" s="39" t="s">
        <v>11</v>
      </c>
      <c r="E210" s="39" t="s">
        <v>66</v>
      </c>
      <c r="F210" s="39" t="s">
        <v>63</v>
      </c>
      <c r="G210" s="39" t="s">
        <v>4165</v>
      </c>
      <c r="H210" s="40">
        <v>42543</v>
      </c>
      <c r="I210" s="40">
        <v>42581</v>
      </c>
      <c r="J210" s="41">
        <v>0</v>
      </c>
    </row>
    <row r="211" spans="1:10" ht="42.75" thickBot="1" x14ac:dyDescent="0.3">
      <c r="A211" s="42" t="s">
        <v>2155</v>
      </c>
      <c r="B211" s="42" t="s">
        <v>2156</v>
      </c>
      <c r="C211" s="42" t="s">
        <v>2157</v>
      </c>
      <c r="D211" s="42" t="s">
        <v>59</v>
      </c>
      <c r="E211" s="42" t="s">
        <v>66</v>
      </c>
      <c r="F211" s="42" t="s">
        <v>63</v>
      </c>
      <c r="G211" s="42" t="s">
        <v>4165</v>
      </c>
      <c r="H211" s="43">
        <v>42543</v>
      </c>
      <c r="I211" s="43">
        <v>42673</v>
      </c>
      <c r="J211" s="44">
        <v>100</v>
      </c>
    </row>
    <row r="212" spans="1:10" ht="42.75" thickBot="1" x14ac:dyDescent="0.3">
      <c r="A212" s="39" t="s">
        <v>2158</v>
      </c>
      <c r="B212" s="39" t="s">
        <v>2159</v>
      </c>
      <c r="C212" s="39" t="s">
        <v>2157</v>
      </c>
      <c r="D212" s="39" t="s">
        <v>59</v>
      </c>
      <c r="E212" s="39" t="s">
        <v>66</v>
      </c>
      <c r="F212" s="39" t="s">
        <v>63</v>
      </c>
      <c r="G212" s="39" t="s">
        <v>4165</v>
      </c>
      <c r="H212" s="40">
        <v>42543</v>
      </c>
      <c r="I212" s="40">
        <v>42673</v>
      </c>
      <c r="J212" s="41">
        <v>100</v>
      </c>
    </row>
    <row r="213" spans="1:10" ht="42.75" thickBot="1" x14ac:dyDescent="0.3">
      <c r="A213" s="42" t="s">
        <v>2160</v>
      </c>
      <c r="B213" s="42" t="s">
        <v>2161</v>
      </c>
      <c r="C213" s="42" t="s">
        <v>2162</v>
      </c>
      <c r="D213" s="42" t="s">
        <v>59</v>
      </c>
      <c r="E213" s="42" t="s">
        <v>66</v>
      </c>
      <c r="F213" s="42" t="s">
        <v>63</v>
      </c>
      <c r="G213" s="42" t="s">
        <v>4165</v>
      </c>
      <c r="H213" s="43">
        <v>42543</v>
      </c>
      <c r="I213" s="43">
        <v>42673</v>
      </c>
      <c r="J213" s="44">
        <v>100</v>
      </c>
    </row>
    <row r="214" spans="1:10" ht="42.75" thickBot="1" x14ac:dyDescent="0.3">
      <c r="A214" s="39" t="s">
        <v>2163</v>
      </c>
      <c r="B214" s="39" t="s">
        <v>2164</v>
      </c>
      <c r="C214" s="39" t="s">
        <v>2165</v>
      </c>
      <c r="D214" s="39" t="s">
        <v>59</v>
      </c>
      <c r="E214" s="39" t="s">
        <v>66</v>
      </c>
      <c r="F214" s="39" t="s">
        <v>63</v>
      </c>
      <c r="G214" s="39" t="s">
        <v>4165</v>
      </c>
      <c r="H214" s="40">
        <v>42543</v>
      </c>
      <c r="I214" s="40">
        <v>42734</v>
      </c>
      <c r="J214" s="41">
        <v>100</v>
      </c>
    </row>
    <row r="215" spans="1:10" ht="63.75" thickBot="1" x14ac:dyDescent="0.3">
      <c r="A215" s="42" t="s">
        <v>2166</v>
      </c>
      <c r="B215" s="42" t="s">
        <v>2167</v>
      </c>
      <c r="C215" s="42" t="s">
        <v>1753</v>
      </c>
      <c r="D215" s="42" t="s">
        <v>17</v>
      </c>
      <c r="E215" s="42" t="s">
        <v>66</v>
      </c>
      <c r="F215" s="42" t="s">
        <v>13</v>
      </c>
      <c r="G215" s="42" t="s">
        <v>4138</v>
      </c>
      <c r="H215" s="43">
        <v>42530</v>
      </c>
      <c r="I215" s="43">
        <v>42643</v>
      </c>
      <c r="J215" s="44">
        <v>100</v>
      </c>
    </row>
    <row r="216" spans="1:10" ht="42.75" thickBot="1" x14ac:dyDescent="0.3">
      <c r="A216" s="39" t="s">
        <v>2168</v>
      </c>
      <c r="B216" s="39" t="s">
        <v>2169</v>
      </c>
      <c r="C216" s="39" t="s">
        <v>2170</v>
      </c>
      <c r="D216" s="39" t="s">
        <v>59</v>
      </c>
      <c r="E216" s="39" t="s">
        <v>66</v>
      </c>
      <c r="F216" s="39" t="s">
        <v>22</v>
      </c>
      <c r="G216" s="39" t="s">
        <v>4142</v>
      </c>
      <c r="H216" s="40">
        <v>42348</v>
      </c>
      <c r="I216" s="40">
        <v>42551</v>
      </c>
      <c r="J216" s="41">
        <v>100</v>
      </c>
    </row>
    <row r="217" spans="1:10" ht="63.75" thickBot="1" x14ac:dyDescent="0.3">
      <c r="A217" s="42" t="s">
        <v>2171</v>
      </c>
      <c r="B217" s="42" t="s">
        <v>2172</v>
      </c>
      <c r="C217" s="42" t="s">
        <v>2173</v>
      </c>
      <c r="D217" s="42" t="s">
        <v>17</v>
      </c>
      <c r="E217" s="42" t="s">
        <v>66</v>
      </c>
      <c r="F217" s="42" t="s">
        <v>42</v>
      </c>
      <c r="G217" s="42" t="s">
        <v>4163</v>
      </c>
      <c r="H217" s="43">
        <v>42461</v>
      </c>
      <c r="I217" s="43">
        <v>42551</v>
      </c>
      <c r="J217" s="44">
        <v>100</v>
      </c>
    </row>
    <row r="218" spans="1:10" ht="42.75" thickBot="1" x14ac:dyDescent="0.3">
      <c r="A218" s="39" t="s">
        <v>124</v>
      </c>
      <c r="B218" s="39" t="s">
        <v>125</v>
      </c>
      <c r="C218" s="39" t="s">
        <v>126</v>
      </c>
      <c r="D218" s="39" t="s">
        <v>17</v>
      </c>
      <c r="E218" s="39" t="s">
        <v>66</v>
      </c>
      <c r="F218" s="39" t="s">
        <v>35</v>
      </c>
      <c r="G218" s="39" t="s">
        <v>4148</v>
      </c>
      <c r="H218" s="40">
        <v>42614</v>
      </c>
      <c r="I218" s="40">
        <v>42794</v>
      </c>
      <c r="J218" s="41">
        <v>100</v>
      </c>
    </row>
    <row r="219" spans="1:10" ht="53.25" thickBot="1" x14ac:dyDescent="0.3">
      <c r="A219" s="42" t="s">
        <v>127</v>
      </c>
      <c r="B219" s="42" t="s">
        <v>128</v>
      </c>
      <c r="C219" s="42" t="s">
        <v>129</v>
      </c>
      <c r="D219" s="42" t="s">
        <v>17</v>
      </c>
      <c r="E219" s="42" t="s">
        <v>66</v>
      </c>
      <c r="F219" s="42" t="s">
        <v>35</v>
      </c>
      <c r="G219" s="42" t="s">
        <v>4148</v>
      </c>
      <c r="H219" s="43">
        <v>42614</v>
      </c>
      <c r="I219" s="43">
        <v>42794</v>
      </c>
      <c r="J219" s="44">
        <v>100</v>
      </c>
    </row>
    <row r="220" spans="1:10" ht="42.75" thickBot="1" x14ac:dyDescent="0.3">
      <c r="A220" s="39" t="s">
        <v>130</v>
      </c>
      <c r="B220" s="39" t="s">
        <v>131</v>
      </c>
      <c r="C220" s="39" t="s">
        <v>132</v>
      </c>
      <c r="D220" s="39" t="s">
        <v>17</v>
      </c>
      <c r="E220" s="39" t="s">
        <v>66</v>
      </c>
      <c r="F220" s="39" t="s">
        <v>35</v>
      </c>
      <c r="G220" s="39" t="s">
        <v>4148</v>
      </c>
      <c r="H220" s="40">
        <v>42614</v>
      </c>
      <c r="I220" s="40">
        <v>42794</v>
      </c>
      <c r="J220" s="41">
        <v>100</v>
      </c>
    </row>
    <row r="221" spans="1:10" ht="53.25" thickBot="1" x14ac:dyDescent="0.3">
      <c r="A221" s="42" t="s">
        <v>2174</v>
      </c>
      <c r="B221" s="42" t="s">
        <v>133</v>
      </c>
      <c r="C221" s="42" t="s">
        <v>134</v>
      </c>
      <c r="D221" s="42" t="s">
        <v>17</v>
      </c>
      <c r="E221" s="42" t="s">
        <v>66</v>
      </c>
      <c r="F221" s="42" t="s">
        <v>135</v>
      </c>
      <c r="G221" s="42" t="s">
        <v>4166</v>
      </c>
      <c r="H221" s="43">
        <v>42606</v>
      </c>
      <c r="I221" s="43">
        <v>42621</v>
      </c>
      <c r="J221" s="44">
        <v>100</v>
      </c>
    </row>
    <row r="222" spans="1:10" ht="53.25" thickBot="1" x14ac:dyDescent="0.3">
      <c r="A222" s="39" t="s">
        <v>137</v>
      </c>
      <c r="B222" s="39" t="s">
        <v>133</v>
      </c>
      <c r="C222" s="39" t="s">
        <v>134</v>
      </c>
      <c r="D222" s="39" t="s">
        <v>17</v>
      </c>
      <c r="E222" s="39" t="s">
        <v>66</v>
      </c>
      <c r="F222" s="39" t="s">
        <v>135</v>
      </c>
      <c r="G222" s="39" t="s">
        <v>4166</v>
      </c>
      <c r="H222" s="40">
        <v>42606</v>
      </c>
      <c r="I222" s="40">
        <v>42825</v>
      </c>
      <c r="J222" s="41">
        <v>100</v>
      </c>
    </row>
    <row r="223" spans="1:10" ht="53.25" thickBot="1" x14ac:dyDescent="0.3">
      <c r="A223" s="42" t="s">
        <v>2175</v>
      </c>
      <c r="B223" s="42" t="s">
        <v>133</v>
      </c>
      <c r="C223" s="42" t="s">
        <v>134</v>
      </c>
      <c r="D223" s="42" t="s">
        <v>17</v>
      </c>
      <c r="E223" s="42" t="s">
        <v>66</v>
      </c>
      <c r="F223" s="42" t="s">
        <v>135</v>
      </c>
      <c r="G223" s="42" t="s">
        <v>4166</v>
      </c>
      <c r="H223" s="43">
        <v>42606</v>
      </c>
      <c r="I223" s="43">
        <v>42674</v>
      </c>
      <c r="J223" s="44">
        <v>100</v>
      </c>
    </row>
    <row r="224" spans="1:10" ht="53.25" thickBot="1" x14ac:dyDescent="0.3">
      <c r="A224" s="39" t="s">
        <v>2176</v>
      </c>
      <c r="B224" s="39" t="s">
        <v>133</v>
      </c>
      <c r="C224" s="39" t="s">
        <v>134</v>
      </c>
      <c r="D224" s="39" t="s">
        <v>17</v>
      </c>
      <c r="E224" s="39" t="s">
        <v>66</v>
      </c>
      <c r="F224" s="39" t="s">
        <v>135</v>
      </c>
      <c r="G224" s="39" t="s">
        <v>4166</v>
      </c>
      <c r="H224" s="40">
        <v>42606</v>
      </c>
      <c r="I224" s="40">
        <v>42621</v>
      </c>
      <c r="J224" s="41">
        <v>100</v>
      </c>
    </row>
    <row r="225" spans="1:10" ht="63.75" thickBot="1" x14ac:dyDescent="0.3">
      <c r="A225" s="42" t="s">
        <v>2177</v>
      </c>
      <c r="B225" s="42" t="s">
        <v>2178</v>
      </c>
      <c r="C225" s="42" t="s">
        <v>2179</v>
      </c>
      <c r="D225" s="42" t="s">
        <v>17</v>
      </c>
      <c r="E225" s="42" t="s">
        <v>66</v>
      </c>
      <c r="F225" s="42" t="s">
        <v>30</v>
      </c>
      <c r="G225" s="42" t="s">
        <v>4146</v>
      </c>
      <c r="H225" s="43">
        <v>42614</v>
      </c>
      <c r="I225" s="43">
        <v>42735</v>
      </c>
      <c r="J225" s="44">
        <v>100</v>
      </c>
    </row>
    <row r="226" spans="1:10" ht="84.75" thickBot="1" x14ac:dyDescent="0.3">
      <c r="A226" s="39" t="s">
        <v>2181</v>
      </c>
      <c r="B226" s="39" t="s">
        <v>2182</v>
      </c>
      <c r="C226" s="39" t="s">
        <v>2183</v>
      </c>
      <c r="D226" s="39" t="s">
        <v>17</v>
      </c>
      <c r="E226" s="39" t="s">
        <v>66</v>
      </c>
      <c r="F226" s="39" t="s">
        <v>30</v>
      </c>
      <c r="G226" s="39" t="s">
        <v>4146</v>
      </c>
      <c r="H226" s="40">
        <v>42614</v>
      </c>
      <c r="I226" s="40">
        <v>42735</v>
      </c>
      <c r="J226" s="41">
        <v>100</v>
      </c>
    </row>
    <row r="227" spans="1:10" ht="84.75" thickBot="1" x14ac:dyDescent="0.3">
      <c r="A227" s="42" t="s">
        <v>2184</v>
      </c>
      <c r="B227" s="42" t="s">
        <v>2185</v>
      </c>
      <c r="C227" s="42" t="s">
        <v>2186</v>
      </c>
      <c r="D227" s="42" t="s">
        <v>17</v>
      </c>
      <c r="E227" s="42" t="s">
        <v>66</v>
      </c>
      <c r="F227" s="42" t="s">
        <v>139</v>
      </c>
      <c r="G227" s="42" t="s">
        <v>4167</v>
      </c>
      <c r="H227" s="43">
        <v>42614</v>
      </c>
      <c r="I227" s="43">
        <v>42735</v>
      </c>
      <c r="J227" s="44">
        <v>100</v>
      </c>
    </row>
    <row r="228" spans="1:10" ht="84.75" thickBot="1" x14ac:dyDescent="0.3">
      <c r="A228" s="39" t="s">
        <v>2187</v>
      </c>
      <c r="B228" s="39" t="s">
        <v>2188</v>
      </c>
      <c r="C228" s="39" t="s">
        <v>2189</v>
      </c>
      <c r="D228" s="39" t="s">
        <v>17</v>
      </c>
      <c r="E228" s="39" t="s">
        <v>66</v>
      </c>
      <c r="F228" s="39" t="s">
        <v>139</v>
      </c>
      <c r="G228" s="39" t="s">
        <v>4167</v>
      </c>
      <c r="H228" s="40">
        <v>42614</v>
      </c>
      <c r="I228" s="40">
        <v>42674</v>
      </c>
      <c r="J228" s="41">
        <v>100</v>
      </c>
    </row>
    <row r="229" spans="1:10" ht="74.25" thickBot="1" x14ac:dyDescent="0.3">
      <c r="A229" s="42" t="s">
        <v>2190</v>
      </c>
      <c r="B229" s="42" t="s">
        <v>2191</v>
      </c>
      <c r="C229" s="42" t="s">
        <v>2192</v>
      </c>
      <c r="D229" s="42" t="s">
        <v>17</v>
      </c>
      <c r="E229" s="42" t="s">
        <v>66</v>
      </c>
      <c r="F229" s="42" t="s">
        <v>35</v>
      </c>
      <c r="G229" s="42" t="s">
        <v>4148</v>
      </c>
      <c r="H229" s="43">
        <v>42614</v>
      </c>
      <c r="I229" s="43">
        <v>42735</v>
      </c>
      <c r="J229" s="44">
        <v>100</v>
      </c>
    </row>
    <row r="230" spans="1:10" ht="53.25" thickBot="1" x14ac:dyDescent="0.3">
      <c r="A230" s="39" t="s">
        <v>141</v>
      </c>
      <c r="B230" s="39" t="s">
        <v>142</v>
      </c>
      <c r="C230" s="39" t="s">
        <v>143</v>
      </c>
      <c r="D230" s="39" t="s">
        <v>17</v>
      </c>
      <c r="E230" s="39" t="s">
        <v>66</v>
      </c>
      <c r="F230" s="39" t="s">
        <v>139</v>
      </c>
      <c r="G230" s="39" t="s">
        <v>4167</v>
      </c>
      <c r="H230" s="40">
        <v>42614</v>
      </c>
      <c r="I230" s="40">
        <v>42825</v>
      </c>
      <c r="J230" s="41">
        <v>100</v>
      </c>
    </row>
    <row r="231" spans="1:10" ht="42.75" thickBot="1" x14ac:dyDescent="0.3">
      <c r="A231" s="42" t="s">
        <v>2193</v>
      </c>
      <c r="B231" s="42" t="s">
        <v>2194</v>
      </c>
      <c r="C231" s="42" t="s">
        <v>2195</v>
      </c>
      <c r="D231" s="42" t="s">
        <v>17</v>
      </c>
      <c r="E231" s="42" t="s">
        <v>66</v>
      </c>
      <c r="F231" s="42" t="s">
        <v>35</v>
      </c>
      <c r="G231" s="42" t="s">
        <v>4148</v>
      </c>
      <c r="H231" s="43">
        <v>42614</v>
      </c>
      <c r="I231" s="43">
        <v>42735</v>
      </c>
      <c r="J231" s="44">
        <v>100</v>
      </c>
    </row>
    <row r="232" spans="1:10" ht="84.75" thickBot="1" x14ac:dyDescent="0.3">
      <c r="A232" s="39" t="s">
        <v>2196</v>
      </c>
      <c r="B232" s="39" t="s">
        <v>2197</v>
      </c>
      <c r="C232" s="39" t="s">
        <v>2198</v>
      </c>
      <c r="D232" s="39" t="s">
        <v>17</v>
      </c>
      <c r="E232" s="39" t="s">
        <v>66</v>
      </c>
      <c r="F232" s="39" t="s">
        <v>139</v>
      </c>
      <c r="G232" s="39" t="s">
        <v>4167</v>
      </c>
      <c r="H232" s="40">
        <v>42614</v>
      </c>
      <c r="I232" s="40">
        <v>42735</v>
      </c>
      <c r="J232" s="41">
        <v>100</v>
      </c>
    </row>
    <row r="233" spans="1:10" ht="42.75" thickBot="1" x14ac:dyDescent="0.3">
      <c r="A233" s="42" t="s">
        <v>2199</v>
      </c>
      <c r="B233" s="42" t="s">
        <v>2200</v>
      </c>
      <c r="C233" s="42" t="s">
        <v>2201</v>
      </c>
      <c r="D233" s="42" t="s">
        <v>17</v>
      </c>
      <c r="E233" s="42" t="s">
        <v>66</v>
      </c>
      <c r="F233" s="42" t="s">
        <v>35</v>
      </c>
      <c r="G233" s="42" t="s">
        <v>4148</v>
      </c>
      <c r="H233" s="43">
        <v>42614</v>
      </c>
      <c r="I233" s="43">
        <v>42735</v>
      </c>
      <c r="J233" s="44">
        <v>100</v>
      </c>
    </row>
    <row r="234" spans="1:10" ht="53.25" thickBot="1" x14ac:dyDescent="0.3">
      <c r="A234" s="39" t="s">
        <v>2202</v>
      </c>
      <c r="B234" s="39" t="s">
        <v>2203</v>
      </c>
      <c r="C234" s="39" t="s">
        <v>2204</v>
      </c>
      <c r="D234" s="39" t="s">
        <v>17</v>
      </c>
      <c r="E234" s="39" t="s">
        <v>66</v>
      </c>
      <c r="F234" s="39" t="s">
        <v>139</v>
      </c>
      <c r="G234" s="39" t="s">
        <v>4167</v>
      </c>
      <c r="H234" s="40">
        <v>42614</v>
      </c>
      <c r="I234" s="40">
        <v>42735</v>
      </c>
      <c r="J234" s="41">
        <v>100</v>
      </c>
    </row>
    <row r="235" spans="1:10" ht="63.75" thickBot="1" x14ac:dyDescent="0.3">
      <c r="A235" s="42" t="s">
        <v>2205</v>
      </c>
      <c r="B235" s="42" t="s">
        <v>2206</v>
      </c>
      <c r="C235" s="42" t="s">
        <v>2207</v>
      </c>
      <c r="D235" s="42" t="s">
        <v>17</v>
      </c>
      <c r="E235" s="42" t="s">
        <v>66</v>
      </c>
      <c r="F235" s="42" t="s">
        <v>35</v>
      </c>
      <c r="G235" s="42" t="s">
        <v>4148</v>
      </c>
      <c r="H235" s="43">
        <v>42614</v>
      </c>
      <c r="I235" s="43">
        <v>42735</v>
      </c>
      <c r="J235" s="44">
        <v>100</v>
      </c>
    </row>
    <row r="236" spans="1:10" ht="84.75" thickBot="1" x14ac:dyDescent="0.3">
      <c r="A236" s="39" t="s">
        <v>2208</v>
      </c>
      <c r="B236" s="39" t="s">
        <v>2209</v>
      </c>
      <c r="C236" s="39" t="s">
        <v>2210</v>
      </c>
      <c r="D236" s="39" t="s">
        <v>17</v>
      </c>
      <c r="E236" s="39" t="s">
        <v>66</v>
      </c>
      <c r="F236" s="39" t="s">
        <v>30</v>
      </c>
      <c r="G236" s="39" t="s">
        <v>4146</v>
      </c>
      <c r="H236" s="40">
        <v>42614</v>
      </c>
      <c r="I236" s="40">
        <v>42735</v>
      </c>
      <c r="J236" s="41">
        <v>100</v>
      </c>
    </row>
    <row r="237" spans="1:10" ht="63.75" thickBot="1" x14ac:dyDescent="0.3">
      <c r="A237" s="42" t="s">
        <v>2211</v>
      </c>
      <c r="B237" s="42" t="s">
        <v>2212</v>
      </c>
      <c r="C237" s="42" t="s">
        <v>2213</v>
      </c>
      <c r="D237" s="42" t="s">
        <v>17</v>
      </c>
      <c r="E237" s="42" t="s">
        <v>66</v>
      </c>
      <c r="F237" s="42" t="s">
        <v>30</v>
      </c>
      <c r="G237" s="42" t="s">
        <v>4146</v>
      </c>
      <c r="H237" s="43">
        <v>42614</v>
      </c>
      <c r="I237" s="43">
        <v>42735</v>
      </c>
      <c r="J237" s="44">
        <v>100</v>
      </c>
    </row>
    <row r="238" spans="1:10" ht="84.75" thickBot="1" x14ac:dyDescent="0.3">
      <c r="A238" s="39" t="s">
        <v>2214</v>
      </c>
      <c r="B238" s="39" t="s">
        <v>2215</v>
      </c>
      <c r="C238" s="39" t="s">
        <v>2216</v>
      </c>
      <c r="D238" s="39" t="s">
        <v>17</v>
      </c>
      <c r="E238" s="39" t="s">
        <v>66</v>
      </c>
      <c r="F238" s="39" t="s">
        <v>35</v>
      </c>
      <c r="G238" s="39" t="s">
        <v>4148</v>
      </c>
      <c r="H238" s="40">
        <v>42614</v>
      </c>
      <c r="I238" s="40">
        <v>42735</v>
      </c>
      <c r="J238" s="41">
        <v>100</v>
      </c>
    </row>
    <row r="239" spans="1:10" ht="74.25" thickBot="1" x14ac:dyDescent="0.3">
      <c r="A239" s="42" t="s">
        <v>2217</v>
      </c>
      <c r="B239" s="42" t="s">
        <v>2218</v>
      </c>
      <c r="C239" s="42" t="s">
        <v>2219</v>
      </c>
      <c r="D239" s="42" t="s">
        <v>17</v>
      </c>
      <c r="E239" s="42" t="s">
        <v>66</v>
      </c>
      <c r="F239" s="42" t="s">
        <v>30</v>
      </c>
      <c r="G239" s="42" t="s">
        <v>4146</v>
      </c>
      <c r="H239" s="43">
        <v>42614</v>
      </c>
      <c r="I239" s="43">
        <v>42735</v>
      </c>
      <c r="J239" s="44">
        <v>100</v>
      </c>
    </row>
    <row r="240" spans="1:10" ht="63.75" thickBot="1" x14ac:dyDescent="0.3">
      <c r="A240" s="39" t="s">
        <v>2220</v>
      </c>
      <c r="B240" s="39" t="s">
        <v>2221</v>
      </c>
      <c r="C240" s="39" t="s">
        <v>2222</v>
      </c>
      <c r="D240" s="39" t="s">
        <v>17</v>
      </c>
      <c r="E240" s="39" t="s">
        <v>66</v>
      </c>
      <c r="F240" s="39" t="s">
        <v>30</v>
      </c>
      <c r="G240" s="39" t="s">
        <v>4146</v>
      </c>
      <c r="H240" s="40">
        <v>42614</v>
      </c>
      <c r="I240" s="40">
        <v>42735</v>
      </c>
      <c r="J240" s="41">
        <v>100</v>
      </c>
    </row>
    <row r="241" spans="1:10" ht="63.75" thickBot="1" x14ac:dyDescent="0.3">
      <c r="A241" s="42" t="s">
        <v>2223</v>
      </c>
      <c r="B241" s="42" t="s">
        <v>2212</v>
      </c>
      <c r="C241" s="42" t="s">
        <v>2224</v>
      </c>
      <c r="D241" s="42" t="s">
        <v>17</v>
      </c>
      <c r="E241" s="42" t="s">
        <v>66</v>
      </c>
      <c r="F241" s="42" t="s">
        <v>30</v>
      </c>
      <c r="G241" s="42" t="s">
        <v>4146</v>
      </c>
      <c r="H241" s="43">
        <v>42614</v>
      </c>
      <c r="I241" s="43">
        <v>42735</v>
      </c>
      <c r="J241" s="44">
        <v>100</v>
      </c>
    </row>
    <row r="242" spans="1:10" ht="63.75" thickBot="1" x14ac:dyDescent="0.3">
      <c r="A242" s="39" t="s">
        <v>144</v>
      </c>
      <c r="B242" s="39" t="s">
        <v>145</v>
      </c>
      <c r="C242" s="39" t="s">
        <v>146</v>
      </c>
      <c r="D242" s="39" t="s">
        <v>59</v>
      </c>
      <c r="E242" s="39" t="s">
        <v>66</v>
      </c>
      <c r="F242" s="39" t="s">
        <v>13</v>
      </c>
      <c r="G242" s="39" t="s">
        <v>4138</v>
      </c>
      <c r="H242" s="40">
        <v>42614</v>
      </c>
      <c r="I242" s="40">
        <v>42948</v>
      </c>
      <c r="J242" s="41">
        <v>100</v>
      </c>
    </row>
    <row r="243" spans="1:10" ht="84.75" thickBot="1" x14ac:dyDescent="0.3">
      <c r="A243" s="42" t="s">
        <v>2225</v>
      </c>
      <c r="B243" s="42" t="s">
        <v>2226</v>
      </c>
      <c r="C243" s="42" t="s">
        <v>2227</v>
      </c>
      <c r="D243" s="42" t="s">
        <v>17</v>
      </c>
      <c r="E243" s="42" t="s">
        <v>66</v>
      </c>
      <c r="F243" s="42" t="s">
        <v>13</v>
      </c>
      <c r="G243" s="42" t="s">
        <v>4138</v>
      </c>
      <c r="H243" s="43">
        <v>42501</v>
      </c>
      <c r="I243" s="43">
        <v>42502</v>
      </c>
      <c r="J243" s="44">
        <v>100</v>
      </c>
    </row>
    <row r="244" spans="1:10" ht="84.75" thickBot="1" x14ac:dyDescent="0.3">
      <c r="A244" s="39" t="s">
        <v>2228</v>
      </c>
      <c r="B244" s="39" t="s">
        <v>2226</v>
      </c>
      <c r="C244" s="39" t="s">
        <v>2229</v>
      </c>
      <c r="D244" s="39" t="s">
        <v>17</v>
      </c>
      <c r="E244" s="39" t="s">
        <v>66</v>
      </c>
      <c r="F244" s="39" t="s">
        <v>13</v>
      </c>
      <c r="G244" s="39" t="s">
        <v>4138</v>
      </c>
      <c r="H244" s="40">
        <v>42501</v>
      </c>
      <c r="I244" s="40">
        <v>42625</v>
      </c>
      <c r="J244" s="41">
        <v>100</v>
      </c>
    </row>
    <row r="245" spans="1:10" ht="63.75" thickBot="1" x14ac:dyDescent="0.3">
      <c r="A245" s="42" t="s">
        <v>2230</v>
      </c>
      <c r="B245" s="42" t="s">
        <v>2231</v>
      </c>
      <c r="C245" s="42" t="s">
        <v>2232</v>
      </c>
      <c r="D245" s="42" t="s">
        <v>17</v>
      </c>
      <c r="E245" s="42" t="s">
        <v>66</v>
      </c>
      <c r="F245" s="42" t="s">
        <v>13</v>
      </c>
      <c r="G245" s="42" t="s">
        <v>4138</v>
      </c>
      <c r="H245" s="43">
        <v>42597</v>
      </c>
      <c r="I245" s="43">
        <v>42735</v>
      </c>
      <c r="J245" s="44">
        <v>100</v>
      </c>
    </row>
    <row r="246" spans="1:10" ht="63.75" thickBot="1" x14ac:dyDescent="0.3">
      <c r="A246" s="39" t="s">
        <v>2233</v>
      </c>
      <c r="B246" s="39" t="s">
        <v>2234</v>
      </c>
      <c r="C246" s="39" t="s">
        <v>2235</v>
      </c>
      <c r="D246" s="39" t="s">
        <v>17</v>
      </c>
      <c r="E246" s="39" t="s">
        <v>66</v>
      </c>
      <c r="F246" s="39" t="s">
        <v>13</v>
      </c>
      <c r="G246" s="39" t="s">
        <v>4138</v>
      </c>
      <c r="H246" s="40">
        <v>42597</v>
      </c>
      <c r="I246" s="40">
        <v>42735</v>
      </c>
      <c r="J246" s="41">
        <v>100</v>
      </c>
    </row>
    <row r="247" spans="1:10" ht="74.25" thickBot="1" x14ac:dyDescent="0.3">
      <c r="A247" s="42" t="s">
        <v>2236</v>
      </c>
      <c r="B247" s="42" t="s">
        <v>2237</v>
      </c>
      <c r="C247" s="42" t="s">
        <v>147</v>
      </c>
      <c r="D247" s="42" t="s">
        <v>17</v>
      </c>
      <c r="E247" s="42" t="s">
        <v>66</v>
      </c>
      <c r="F247" s="42" t="s">
        <v>13</v>
      </c>
      <c r="G247" s="42" t="s">
        <v>4138</v>
      </c>
      <c r="H247" s="43">
        <v>42614</v>
      </c>
      <c r="I247" s="43">
        <v>42735</v>
      </c>
      <c r="J247" s="44">
        <v>100</v>
      </c>
    </row>
    <row r="248" spans="1:10" ht="63.75" thickBot="1" x14ac:dyDescent="0.3">
      <c r="A248" s="39" t="s">
        <v>148</v>
      </c>
      <c r="B248" s="39" t="s">
        <v>145</v>
      </c>
      <c r="C248" s="39" t="s">
        <v>149</v>
      </c>
      <c r="D248" s="39" t="s">
        <v>59</v>
      </c>
      <c r="E248" s="39" t="s">
        <v>66</v>
      </c>
      <c r="F248" s="39" t="s">
        <v>13</v>
      </c>
      <c r="G248" s="39" t="s">
        <v>4138</v>
      </c>
      <c r="H248" s="40">
        <v>42614</v>
      </c>
      <c r="I248" s="40">
        <v>42948</v>
      </c>
      <c r="J248" s="41">
        <v>100</v>
      </c>
    </row>
    <row r="249" spans="1:10" ht="63.75" thickBot="1" x14ac:dyDescent="0.3">
      <c r="A249" s="42" t="s">
        <v>150</v>
      </c>
      <c r="B249" s="42" t="s">
        <v>145</v>
      </c>
      <c r="C249" s="42" t="s">
        <v>151</v>
      </c>
      <c r="D249" s="42" t="s">
        <v>59</v>
      </c>
      <c r="E249" s="42" t="s">
        <v>66</v>
      </c>
      <c r="F249" s="42" t="s">
        <v>13</v>
      </c>
      <c r="G249" s="42" t="s">
        <v>4138</v>
      </c>
      <c r="H249" s="43">
        <v>42614</v>
      </c>
      <c r="I249" s="43">
        <v>42948</v>
      </c>
      <c r="J249" s="44">
        <v>100</v>
      </c>
    </row>
    <row r="250" spans="1:10" ht="63.75" thickBot="1" x14ac:dyDescent="0.3">
      <c r="A250" s="39" t="s">
        <v>152</v>
      </c>
      <c r="B250" s="39" t="s">
        <v>153</v>
      </c>
      <c r="C250" s="39" t="s">
        <v>154</v>
      </c>
      <c r="D250" s="39" t="s">
        <v>17</v>
      </c>
      <c r="E250" s="39" t="s">
        <v>66</v>
      </c>
      <c r="F250" s="39" t="s">
        <v>13</v>
      </c>
      <c r="G250" s="39" t="s">
        <v>4138</v>
      </c>
      <c r="H250" s="40">
        <v>42614</v>
      </c>
      <c r="I250" s="40">
        <v>42948</v>
      </c>
      <c r="J250" s="41">
        <v>100</v>
      </c>
    </row>
    <row r="251" spans="1:10" ht="63.75" thickBot="1" x14ac:dyDescent="0.3">
      <c r="A251" s="42" t="s">
        <v>155</v>
      </c>
      <c r="B251" s="42" t="s">
        <v>156</v>
      </c>
      <c r="C251" s="42" t="s">
        <v>147</v>
      </c>
      <c r="D251" s="42" t="s">
        <v>17</v>
      </c>
      <c r="E251" s="42" t="s">
        <v>66</v>
      </c>
      <c r="F251" s="42" t="s">
        <v>13</v>
      </c>
      <c r="G251" s="42" t="s">
        <v>4138</v>
      </c>
      <c r="H251" s="43">
        <v>42771</v>
      </c>
      <c r="I251" s="43">
        <v>42830</v>
      </c>
      <c r="J251" s="44">
        <v>100</v>
      </c>
    </row>
    <row r="252" spans="1:10" ht="63.75" thickBot="1" x14ac:dyDescent="0.3">
      <c r="A252" s="39" t="s">
        <v>2238</v>
      </c>
      <c r="B252" s="39" t="s">
        <v>2239</v>
      </c>
      <c r="C252" s="39" t="s">
        <v>2240</v>
      </c>
      <c r="D252" s="39" t="s">
        <v>17</v>
      </c>
      <c r="E252" s="39" t="s">
        <v>66</v>
      </c>
      <c r="F252" s="39" t="s">
        <v>13</v>
      </c>
      <c r="G252" s="39" t="s">
        <v>4138</v>
      </c>
      <c r="H252" s="40">
        <v>42614</v>
      </c>
      <c r="I252" s="40">
        <v>42735</v>
      </c>
      <c r="J252" s="41">
        <v>100</v>
      </c>
    </row>
    <row r="253" spans="1:10" ht="63.75" thickBot="1" x14ac:dyDescent="0.3">
      <c r="A253" s="42" t="s">
        <v>2241</v>
      </c>
      <c r="B253" s="42" t="s">
        <v>2242</v>
      </c>
      <c r="C253" s="42" t="s">
        <v>2243</v>
      </c>
      <c r="D253" s="42" t="s">
        <v>17</v>
      </c>
      <c r="E253" s="42" t="s">
        <v>66</v>
      </c>
      <c r="F253" s="42" t="s">
        <v>13</v>
      </c>
      <c r="G253" s="42" t="s">
        <v>4138</v>
      </c>
      <c r="H253" s="43">
        <v>42614</v>
      </c>
      <c r="I253" s="43">
        <v>42735</v>
      </c>
      <c r="J253" s="44">
        <v>100</v>
      </c>
    </row>
    <row r="254" spans="1:10" ht="63.75" thickBot="1" x14ac:dyDescent="0.3">
      <c r="A254" s="39" t="s">
        <v>157</v>
      </c>
      <c r="B254" s="39" t="s">
        <v>158</v>
      </c>
      <c r="C254" s="39" t="s">
        <v>159</v>
      </c>
      <c r="D254" s="39" t="s">
        <v>17</v>
      </c>
      <c r="E254" s="39" t="s">
        <v>66</v>
      </c>
      <c r="F254" s="39" t="s">
        <v>13</v>
      </c>
      <c r="G254" s="39" t="s">
        <v>4138</v>
      </c>
      <c r="H254" s="40">
        <v>42614</v>
      </c>
      <c r="I254" s="40">
        <v>42802</v>
      </c>
      <c r="J254" s="41">
        <v>100</v>
      </c>
    </row>
    <row r="255" spans="1:10" ht="53.25" thickBot="1" x14ac:dyDescent="0.3">
      <c r="A255" s="42" t="s">
        <v>2244</v>
      </c>
      <c r="B255" s="42" t="s">
        <v>2245</v>
      </c>
      <c r="C255" s="42" t="s">
        <v>2246</v>
      </c>
      <c r="D255" s="42" t="s">
        <v>17</v>
      </c>
      <c r="E255" s="42" t="s">
        <v>66</v>
      </c>
      <c r="F255" s="42" t="s">
        <v>160</v>
      </c>
      <c r="G255" s="42" t="s">
        <v>4168</v>
      </c>
      <c r="H255" s="43">
        <v>42612</v>
      </c>
      <c r="I255" s="43">
        <v>42735</v>
      </c>
      <c r="J255" s="44">
        <v>100</v>
      </c>
    </row>
    <row r="256" spans="1:10" ht="53.25" thickBot="1" x14ac:dyDescent="0.3">
      <c r="A256" s="39" t="s">
        <v>2248</v>
      </c>
      <c r="B256" s="39" t="s">
        <v>2249</v>
      </c>
      <c r="C256" s="39" t="s">
        <v>2250</v>
      </c>
      <c r="D256" s="39" t="s">
        <v>17</v>
      </c>
      <c r="E256" s="39" t="s">
        <v>66</v>
      </c>
      <c r="F256" s="39" t="s">
        <v>15</v>
      </c>
      <c r="G256" s="39" t="s">
        <v>4139</v>
      </c>
      <c r="H256" s="40">
        <v>42551</v>
      </c>
      <c r="I256" s="40">
        <v>42671</v>
      </c>
      <c r="J256" s="41">
        <v>100</v>
      </c>
    </row>
    <row r="257" spans="1:10" ht="53.25" thickBot="1" x14ac:dyDescent="0.3">
      <c r="A257" s="42" t="s">
        <v>2251</v>
      </c>
      <c r="B257" s="42" t="s">
        <v>2252</v>
      </c>
      <c r="C257" s="42" t="s">
        <v>2250</v>
      </c>
      <c r="D257" s="42" t="s">
        <v>17</v>
      </c>
      <c r="E257" s="42" t="s">
        <v>66</v>
      </c>
      <c r="F257" s="42" t="s">
        <v>15</v>
      </c>
      <c r="G257" s="42" t="s">
        <v>4139</v>
      </c>
      <c r="H257" s="43">
        <v>42551</v>
      </c>
      <c r="I257" s="43">
        <v>42671</v>
      </c>
      <c r="J257" s="44">
        <v>100</v>
      </c>
    </row>
    <row r="258" spans="1:10" ht="53.25" thickBot="1" x14ac:dyDescent="0.3">
      <c r="A258" s="39" t="s">
        <v>2253</v>
      </c>
      <c r="B258" s="39" t="s">
        <v>2254</v>
      </c>
      <c r="C258" s="39" t="s">
        <v>2255</v>
      </c>
      <c r="D258" s="39" t="s">
        <v>17</v>
      </c>
      <c r="E258" s="39" t="s">
        <v>66</v>
      </c>
      <c r="F258" s="39" t="s">
        <v>15</v>
      </c>
      <c r="G258" s="39" t="s">
        <v>4139</v>
      </c>
      <c r="H258" s="40">
        <v>42551</v>
      </c>
      <c r="I258" s="40">
        <v>42671</v>
      </c>
      <c r="J258" s="41">
        <v>100</v>
      </c>
    </row>
    <row r="259" spans="1:10" ht="53.25" thickBot="1" x14ac:dyDescent="0.3">
      <c r="A259" s="42" t="s">
        <v>2256</v>
      </c>
      <c r="B259" s="42" t="s">
        <v>2257</v>
      </c>
      <c r="C259" s="42" t="s">
        <v>2255</v>
      </c>
      <c r="D259" s="42" t="s">
        <v>17</v>
      </c>
      <c r="E259" s="42" t="s">
        <v>66</v>
      </c>
      <c r="F259" s="42" t="s">
        <v>15</v>
      </c>
      <c r="G259" s="42" t="s">
        <v>4139</v>
      </c>
      <c r="H259" s="43">
        <v>42551</v>
      </c>
      <c r="I259" s="43">
        <v>42671</v>
      </c>
      <c r="J259" s="44">
        <v>100</v>
      </c>
    </row>
    <row r="260" spans="1:10" ht="53.25" thickBot="1" x14ac:dyDescent="0.3">
      <c r="A260" s="39" t="s">
        <v>2258</v>
      </c>
      <c r="B260" s="39" t="s">
        <v>2259</v>
      </c>
      <c r="C260" s="39" t="s">
        <v>2255</v>
      </c>
      <c r="D260" s="39" t="s">
        <v>17</v>
      </c>
      <c r="E260" s="39" t="s">
        <v>66</v>
      </c>
      <c r="F260" s="39" t="s">
        <v>15</v>
      </c>
      <c r="G260" s="39" t="s">
        <v>4139</v>
      </c>
      <c r="H260" s="40">
        <v>42531</v>
      </c>
      <c r="I260" s="40">
        <v>42651</v>
      </c>
      <c r="J260" s="41">
        <v>100</v>
      </c>
    </row>
    <row r="261" spans="1:10" ht="53.25" thickBot="1" x14ac:dyDescent="0.3">
      <c r="A261" s="42" t="s">
        <v>2260</v>
      </c>
      <c r="B261" s="42" t="s">
        <v>2261</v>
      </c>
      <c r="C261" s="42" t="s">
        <v>2255</v>
      </c>
      <c r="D261" s="42" t="s">
        <v>17</v>
      </c>
      <c r="E261" s="42" t="s">
        <v>66</v>
      </c>
      <c r="F261" s="42" t="s">
        <v>15</v>
      </c>
      <c r="G261" s="42" t="s">
        <v>4139</v>
      </c>
      <c r="H261" s="43">
        <v>42531</v>
      </c>
      <c r="I261" s="43">
        <v>42651</v>
      </c>
      <c r="J261" s="44">
        <v>100</v>
      </c>
    </row>
    <row r="262" spans="1:10" ht="53.25" thickBot="1" x14ac:dyDescent="0.3">
      <c r="A262" s="39" t="s">
        <v>2262</v>
      </c>
      <c r="B262" s="39" t="s">
        <v>2261</v>
      </c>
      <c r="C262" s="39" t="s">
        <v>2263</v>
      </c>
      <c r="D262" s="39" t="s">
        <v>17</v>
      </c>
      <c r="E262" s="39" t="s">
        <v>66</v>
      </c>
      <c r="F262" s="39" t="s">
        <v>15</v>
      </c>
      <c r="G262" s="39" t="s">
        <v>4139</v>
      </c>
      <c r="H262" s="40">
        <v>42531</v>
      </c>
      <c r="I262" s="40">
        <v>42651</v>
      </c>
      <c r="J262" s="41">
        <v>100</v>
      </c>
    </row>
    <row r="263" spans="1:10" ht="53.25" thickBot="1" x14ac:dyDescent="0.3">
      <c r="A263" s="42" t="s">
        <v>2264</v>
      </c>
      <c r="B263" s="42" t="s">
        <v>2259</v>
      </c>
      <c r="C263" s="42" t="s">
        <v>2265</v>
      </c>
      <c r="D263" s="42" t="s">
        <v>17</v>
      </c>
      <c r="E263" s="42" t="s">
        <v>66</v>
      </c>
      <c r="F263" s="42" t="s">
        <v>15</v>
      </c>
      <c r="G263" s="42" t="s">
        <v>4139</v>
      </c>
      <c r="H263" s="43">
        <v>42531</v>
      </c>
      <c r="I263" s="43">
        <v>42651</v>
      </c>
      <c r="J263" s="44">
        <v>100</v>
      </c>
    </row>
    <row r="264" spans="1:10" ht="53.25" thickBot="1" x14ac:dyDescent="0.3">
      <c r="A264" s="39" t="s">
        <v>2266</v>
      </c>
      <c r="B264" s="39" t="s">
        <v>2261</v>
      </c>
      <c r="C264" s="39" t="s">
        <v>2265</v>
      </c>
      <c r="D264" s="39" t="s">
        <v>17</v>
      </c>
      <c r="E264" s="39" t="s">
        <v>66</v>
      </c>
      <c r="F264" s="39" t="s">
        <v>15</v>
      </c>
      <c r="G264" s="39" t="s">
        <v>4139</v>
      </c>
      <c r="H264" s="40">
        <v>42531</v>
      </c>
      <c r="I264" s="40">
        <v>42651</v>
      </c>
      <c r="J264" s="41">
        <v>100</v>
      </c>
    </row>
    <row r="265" spans="1:10" ht="53.25" thickBot="1" x14ac:dyDescent="0.3">
      <c r="A265" s="42" t="s">
        <v>2267</v>
      </c>
      <c r="B265" s="42" t="s">
        <v>2268</v>
      </c>
      <c r="C265" s="42" t="s">
        <v>2269</v>
      </c>
      <c r="D265" s="42" t="s">
        <v>17</v>
      </c>
      <c r="E265" s="42" t="s">
        <v>66</v>
      </c>
      <c r="F265" s="42" t="s">
        <v>15</v>
      </c>
      <c r="G265" s="42" t="s">
        <v>4139</v>
      </c>
      <c r="H265" s="43">
        <v>42551</v>
      </c>
      <c r="I265" s="43">
        <v>42671</v>
      </c>
      <c r="J265" s="44">
        <v>100</v>
      </c>
    </row>
    <row r="266" spans="1:10" ht="53.25" thickBot="1" x14ac:dyDescent="0.3">
      <c r="A266" s="39" t="s">
        <v>2270</v>
      </c>
      <c r="B266" s="39" t="s">
        <v>2271</v>
      </c>
      <c r="C266" s="39" t="s">
        <v>2269</v>
      </c>
      <c r="D266" s="39" t="s">
        <v>17</v>
      </c>
      <c r="E266" s="39" t="s">
        <v>66</v>
      </c>
      <c r="F266" s="39" t="s">
        <v>15</v>
      </c>
      <c r="G266" s="39" t="s">
        <v>4139</v>
      </c>
      <c r="H266" s="40">
        <v>42551</v>
      </c>
      <c r="I266" s="40">
        <v>42671</v>
      </c>
      <c r="J266" s="41">
        <v>100</v>
      </c>
    </row>
    <row r="267" spans="1:10" ht="53.25" thickBot="1" x14ac:dyDescent="0.3">
      <c r="A267" s="42" t="s">
        <v>2272</v>
      </c>
      <c r="B267" s="42" t="s">
        <v>2259</v>
      </c>
      <c r="C267" s="42" t="s">
        <v>2273</v>
      </c>
      <c r="D267" s="42" t="s">
        <v>17</v>
      </c>
      <c r="E267" s="42" t="s">
        <v>66</v>
      </c>
      <c r="F267" s="42" t="s">
        <v>15</v>
      </c>
      <c r="G267" s="42" t="s">
        <v>4139</v>
      </c>
      <c r="H267" s="43">
        <v>42531</v>
      </c>
      <c r="I267" s="43">
        <v>42651</v>
      </c>
      <c r="J267" s="44">
        <v>100</v>
      </c>
    </row>
    <row r="268" spans="1:10" ht="53.25" thickBot="1" x14ac:dyDescent="0.3">
      <c r="A268" s="39" t="s">
        <v>2274</v>
      </c>
      <c r="B268" s="39" t="s">
        <v>2261</v>
      </c>
      <c r="C268" s="39" t="s">
        <v>2273</v>
      </c>
      <c r="D268" s="39" t="s">
        <v>17</v>
      </c>
      <c r="E268" s="39" t="s">
        <v>66</v>
      </c>
      <c r="F268" s="39" t="s">
        <v>15</v>
      </c>
      <c r="G268" s="39" t="s">
        <v>4139</v>
      </c>
      <c r="H268" s="40">
        <v>42531</v>
      </c>
      <c r="I268" s="40">
        <v>42651</v>
      </c>
      <c r="J268" s="41">
        <v>100</v>
      </c>
    </row>
    <row r="269" spans="1:10" ht="84.75" thickBot="1" x14ac:dyDescent="0.3">
      <c r="A269" s="42" t="s">
        <v>2275</v>
      </c>
      <c r="B269" s="42" t="s">
        <v>162</v>
      </c>
      <c r="C269" s="42" t="s">
        <v>2276</v>
      </c>
      <c r="D269" s="42" t="s">
        <v>17</v>
      </c>
      <c r="E269" s="42" t="s">
        <v>66</v>
      </c>
      <c r="F269" s="42" t="s">
        <v>139</v>
      </c>
      <c r="G269" s="42" t="s">
        <v>4167</v>
      </c>
      <c r="H269" s="43">
        <v>42625</v>
      </c>
      <c r="I269" s="43">
        <v>42735</v>
      </c>
      <c r="J269" s="44">
        <v>100</v>
      </c>
    </row>
    <row r="270" spans="1:10" ht="84.75" thickBot="1" x14ac:dyDescent="0.3">
      <c r="A270" s="39" t="s">
        <v>2277</v>
      </c>
      <c r="B270" s="39" t="s">
        <v>2278</v>
      </c>
      <c r="C270" s="39" t="s">
        <v>2279</v>
      </c>
      <c r="D270" s="39" t="s">
        <v>17</v>
      </c>
      <c r="E270" s="39" t="s">
        <v>66</v>
      </c>
      <c r="F270" s="39" t="s">
        <v>139</v>
      </c>
      <c r="G270" s="39" t="s">
        <v>4167</v>
      </c>
      <c r="H270" s="40">
        <v>42625</v>
      </c>
      <c r="I270" s="40">
        <v>42735</v>
      </c>
      <c r="J270" s="41">
        <v>100</v>
      </c>
    </row>
    <row r="271" spans="1:10" ht="74.25" thickBot="1" x14ac:dyDescent="0.3">
      <c r="A271" s="42" t="s">
        <v>2280</v>
      </c>
      <c r="B271" s="42" t="s">
        <v>2281</v>
      </c>
      <c r="C271" s="42" t="s">
        <v>2282</v>
      </c>
      <c r="D271" s="42" t="s">
        <v>17</v>
      </c>
      <c r="E271" s="42" t="s">
        <v>66</v>
      </c>
      <c r="F271" s="42" t="s">
        <v>22</v>
      </c>
      <c r="G271" s="42" t="s">
        <v>4142</v>
      </c>
      <c r="H271" s="43">
        <v>42607</v>
      </c>
      <c r="I271" s="43">
        <v>42643</v>
      </c>
      <c r="J271" s="44">
        <v>100</v>
      </c>
    </row>
    <row r="272" spans="1:10" ht="74.25" thickBot="1" x14ac:dyDescent="0.3">
      <c r="A272" s="39" t="s">
        <v>2283</v>
      </c>
      <c r="B272" s="39" t="s">
        <v>2281</v>
      </c>
      <c r="C272" s="39" t="s">
        <v>2284</v>
      </c>
      <c r="D272" s="39" t="s">
        <v>17</v>
      </c>
      <c r="E272" s="39" t="s">
        <v>66</v>
      </c>
      <c r="F272" s="39" t="s">
        <v>22</v>
      </c>
      <c r="G272" s="39" t="s">
        <v>4142</v>
      </c>
      <c r="H272" s="40">
        <v>42607</v>
      </c>
      <c r="I272" s="40">
        <v>42643</v>
      </c>
      <c r="J272" s="41">
        <v>100</v>
      </c>
    </row>
    <row r="273" spans="1:10" ht="63.75" thickBot="1" x14ac:dyDescent="0.3">
      <c r="A273" s="42" t="s">
        <v>2285</v>
      </c>
      <c r="B273" s="42" t="s">
        <v>2286</v>
      </c>
      <c r="C273" s="42" t="s">
        <v>2287</v>
      </c>
      <c r="D273" s="42" t="s">
        <v>17</v>
      </c>
      <c r="E273" s="42" t="s">
        <v>66</v>
      </c>
      <c r="F273" s="42" t="s">
        <v>22</v>
      </c>
      <c r="G273" s="42" t="s">
        <v>4142</v>
      </c>
      <c r="H273" s="43">
        <v>42607</v>
      </c>
      <c r="I273" s="43">
        <v>42643</v>
      </c>
      <c r="J273" s="44">
        <v>100</v>
      </c>
    </row>
    <row r="274" spans="1:10" ht="53.25" thickBot="1" x14ac:dyDescent="0.3">
      <c r="A274" s="39" t="s">
        <v>2288</v>
      </c>
      <c r="B274" s="39" t="s">
        <v>2289</v>
      </c>
      <c r="C274" s="39" t="s">
        <v>2290</v>
      </c>
      <c r="D274" s="39" t="s">
        <v>17</v>
      </c>
      <c r="E274" s="39" t="s">
        <v>66</v>
      </c>
      <c r="F274" s="39" t="s">
        <v>15</v>
      </c>
      <c r="G274" s="39" t="s">
        <v>4139</v>
      </c>
      <c r="H274" s="40">
        <v>42551</v>
      </c>
      <c r="I274" s="40">
        <v>42671</v>
      </c>
      <c r="J274" s="41">
        <v>100</v>
      </c>
    </row>
    <row r="275" spans="1:10" ht="53.25" thickBot="1" x14ac:dyDescent="0.3">
      <c r="A275" s="42" t="s">
        <v>2291</v>
      </c>
      <c r="B275" s="42" t="s">
        <v>113</v>
      </c>
      <c r="C275" s="42" t="s">
        <v>2292</v>
      </c>
      <c r="D275" s="42" t="s">
        <v>17</v>
      </c>
      <c r="E275" s="42" t="s">
        <v>66</v>
      </c>
      <c r="F275" s="42" t="s">
        <v>15</v>
      </c>
      <c r="G275" s="42" t="s">
        <v>4139</v>
      </c>
      <c r="H275" s="43">
        <v>42551</v>
      </c>
      <c r="I275" s="43">
        <v>42671</v>
      </c>
      <c r="J275" s="44">
        <v>100</v>
      </c>
    </row>
    <row r="276" spans="1:10" ht="53.25" thickBot="1" x14ac:dyDescent="0.3">
      <c r="A276" s="39" t="s">
        <v>2293</v>
      </c>
      <c r="B276" s="39" t="s">
        <v>2259</v>
      </c>
      <c r="C276" s="39" t="s">
        <v>2294</v>
      </c>
      <c r="D276" s="39" t="s">
        <v>17</v>
      </c>
      <c r="E276" s="39" t="s">
        <v>66</v>
      </c>
      <c r="F276" s="39" t="s">
        <v>15</v>
      </c>
      <c r="G276" s="39" t="s">
        <v>4139</v>
      </c>
      <c r="H276" s="40">
        <v>42531</v>
      </c>
      <c r="I276" s="40">
        <v>42651</v>
      </c>
      <c r="J276" s="41">
        <v>100</v>
      </c>
    </row>
    <row r="277" spans="1:10" ht="53.25" thickBot="1" x14ac:dyDescent="0.3">
      <c r="A277" s="42" t="s">
        <v>2295</v>
      </c>
      <c r="B277" s="42" t="s">
        <v>2261</v>
      </c>
      <c r="C277" s="42" t="s">
        <v>2294</v>
      </c>
      <c r="D277" s="42" t="s">
        <v>17</v>
      </c>
      <c r="E277" s="42" t="s">
        <v>66</v>
      </c>
      <c r="F277" s="42" t="s">
        <v>15</v>
      </c>
      <c r="G277" s="42" t="s">
        <v>4139</v>
      </c>
      <c r="H277" s="43">
        <v>42531</v>
      </c>
      <c r="I277" s="43">
        <v>42651</v>
      </c>
      <c r="J277" s="44">
        <v>100</v>
      </c>
    </row>
    <row r="278" spans="1:10" ht="53.25" thickBot="1" x14ac:dyDescent="0.3">
      <c r="A278" s="39" t="s">
        <v>2296</v>
      </c>
      <c r="B278" s="39" t="s">
        <v>2297</v>
      </c>
      <c r="C278" s="39" t="s">
        <v>2294</v>
      </c>
      <c r="D278" s="39" t="s">
        <v>17</v>
      </c>
      <c r="E278" s="39" t="s">
        <v>66</v>
      </c>
      <c r="F278" s="39" t="s">
        <v>15</v>
      </c>
      <c r="G278" s="39" t="s">
        <v>4139</v>
      </c>
      <c r="H278" s="40">
        <v>42551</v>
      </c>
      <c r="I278" s="40">
        <v>42671</v>
      </c>
      <c r="J278" s="41">
        <v>100</v>
      </c>
    </row>
    <row r="279" spans="1:10" ht="53.25" thickBot="1" x14ac:dyDescent="0.3">
      <c r="A279" s="42" t="s">
        <v>2298</v>
      </c>
      <c r="B279" s="42" t="s">
        <v>2259</v>
      </c>
      <c r="C279" s="42" t="s">
        <v>2299</v>
      </c>
      <c r="D279" s="42" t="s">
        <v>17</v>
      </c>
      <c r="E279" s="42" t="s">
        <v>66</v>
      </c>
      <c r="F279" s="42" t="s">
        <v>15</v>
      </c>
      <c r="G279" s="42" t="s">
        <v>4139</v>
      </c>
      <c r="H279" s="43">
        <v>42531</v>
      </c>
      <c r="I279" s="43">
        <v>42651</v>
      </c>
      <c r="J279" s="44">
        <v>100</v>
      </c>
    </row>
    <row r="280" spans="1:10" ht="53.25" thickBot="1" x14ac:dyDescent="0.3">
      <c r="A280" s="39" t="s">
        <v>2300</v>
      </c>
      <c r="B280" s="39" t="s">
        <v>2261</v>
      </c>
      <c r="C280" s="39" t="s">
        <v>2299</v>
      </c>
      <c r="D280" s="39" t="s">
        <v>17</v>
      </c>
      <c r="E280" s="39" t="s">
        <v>66</v>
      </c>
      <c r="F280" s="39" t="s">
        <v>15</v>
      </c>
      <c r="G280" s="39" t="s">
        <v>4139</v>
      </c>
      <c r="H280" s="40">
        <v>42531</v>
      </c>
      <c r="I280" s="40">
        <v>42651</v>
      </c>
      <c r="J280" s="41">
        <v>100</v>
      </c>
    </row>
    <row r="281" spans="1:10" ht="53.25" thickBot="1" x14ac:dyDescent="0.3">
      <c r="A281" s="42" t="s">
        <v>2301</v>
      </c>
      <c r="B281" s="42" t="s">
        <v>2302</v>
      </c>
      <c r="C281" s="42" t="s">
        <v>2303</v>
      </c>
      <c r="D281" s="42" t="s">
        <v>17</v>
      </c>
      <c r="E281" s="42" t="s">
        <v>66</v>
      </c>
      <c r="F281" s="42" t="s">
        <v>15</v>
      </c>
      <c r="G281" s="42" t="s">
        <v>4139</v>
      </c>
      <c r="H281" s="43">
        <v>42551</v>
      </c>
      <c r="I281" s="43">
        <v>42671</v>
      </c>
      <c r="J281" s="44">
        <v>100</v>
      </c>
    </row>
    <row r="282" spans="1:10" ht="53.25" thickBot="1" x14ac:dyDescent="0.3">
      <c r="A282" s="39" t="s">
        <v>2304</v>
      </c>
      <c r="B282" s="39" t="s">
        <v>2259</v>
      </c>
      <c r="C282" s="39" t="s">
        <v>2303</v>
      </c>
      <c r="D282" s="39" t="s">
        <v>17</v>
      </c>
      <c r="E282" s="39" t="s">
        <v>66</v>
      </c>
      <c r="F282" s="39" t="s">
        <v>15</v>
      </c>
      <c r="G282" s="39" t="s">
        <v>4139</v>
      </c>
      <c r="H282" s="40">
        <v>42531</v>
      </c>
      <c r="I282" s="40">
        <v>42651</v>
      </c>
      <c r="J282" s="41">
        <v>100</v>
      </c>
    </row>
    <row r="283" spans="1:10" ht="53.25" thickBot="1" x14ac:dyDescent="0.3">
      <c r="A283" s="42" t="s">
        <v>2305</v>
      </c>
      <c r="B283" s="42" t="s">
        <v>2261</v>
      </c>
      <c r="C283" s="42" t="s">
        <v>2303</v>
      </c>
      <c r="D283" s="42" t="s">
        <v>17</v>
      </c>
      <c r="E283" s="42" t="s">
        <v>66</v>
      </c>
      <c r="F283" s="42" t="s">
        <v>15</v>
      </c>
      <c r="G283" s="42" t="s">
        <v>4139</v>
      </c>
      <c r="H283" s="43">
        <v>42531</v>
      </c>
      <c r="I283" s="43">
        <v>42651</v>
      </c>
      <c r="J283" s="44">
        <v>100</v>
      </c>
    </row>
    <row r="284" spans="1:10" ht="53.25" thickBot="1" x14ac:dyDescent="0.3">
      <c r="A284" s="39" t="s">
        <v>2306</v>
      </c>
      <c r="B284" s="39" t="s">
        <v>2259</v>
      </c>
      <c r="C284" s="39" t="s">
        <v>2307</v>
      </c>
      <c r="D284" s="39" t="s">
        <v>17</v>
      </c>
      <c r="E284" s="39" t="s">
        <v>66</v>
      </c>
      <c r="F284" s="39" t="s">
        <v>15</v>
      </c>
      <c r="G284" s="39" t="s">
        <v>4139</v>
      </c>
      <c r="H284" s="40">
        <v>42531</v>
      </c>
      <c r="I284" s="40">
        <v>42651</v>
      </c>
      <c r="J284" s="41">
        <v>100</v>
      </c>
    </row>
    <row r="285" spans="1:10" ht="53.25" thickBot="1" x14ac:dyDescent="0.3">
      <c r="A285" s="42" t="s">
        <v>2308</v>
      </c>
      <c r="B285" s="42" t="s">
        <v>2261</v>
      </c>
      <c r="C285" s="42" t="s">
        <v>2307</v>
      </c>
      <c r="D285" s="42" t="s">
        <v>17</v>
      </c>
      <c r="E285" s="42" t="s">
        <v>66</v>
      </c>
      <c r="F285" s="42" t="s">
        <v>15</v>
      </c>
      <c r="G285" s="42" t="s">
        <v>4139</v>
      </c>
      <c r="H285" s="43">
        <v>42531</v>
      </c>
      <c r="I285" s="43">
        <v>42651</v>
      </c>
      <c r="J285" s="44">
        <v>100</v>
      </c>
    </row>
    <row r="286" spans="1:10" ht="53.25" thickBot="1" x14ac:dyDescent="0.3">
      <c r="A286" s="39" t="s">
        <v>2309</v>
      </c>
      <c r="B286" s="39" t="s">
        <v>2310</v>
      </c>
      <c r="C286" s="39" t="s">
        <v>2311</v>
      </c>
      <c r="D286" s="39" t="s">
        <v>17</v>
      </c>
      <c r="E286" s="39" t="s">
        <v>66</v>
      </c>
      <c r="F286" s="39" t="s">
        <v>15</v>
      </c>
      <c r="G286" s="39" t="s">
        <v>4139</v>
      </c>
      <c r="H286" s="40">
        <v>42531</v>
      </c>
      <c r="I286" s="40">
        <v>42651</v>
      </c>
      <c r="J286" s="41">
        <v>100</v>
      </c>
    </row>
    <row r="287" spans="1:10" ht="53.25" thickBot="1" x14ac:dyDescent="0.3">
      <c r="A287" s="42" t="s">
        <v>2312</v>
      </c>
      <c r="B287" s="42" t="s">
        <v>2261</v>
      </c>
      <c r="C287" s="42" t="s">
        <v>2311</v>
      </c>
      <c r="D287" s="42" t="s">
        <v>17</v>
      </c>
      <c r="E287" s="42" t="s">
        <v>66</v>
      </c>
      <c r="F287" s="42" t="s">
        <v>15</v>
      </c>
      <c r="G287" s="42" t="s">
        <v>4139</v>
      </c>
      <c r="H287" s="43">
        <v>42531</v>
      </c>
      <c r="I287" s="43">
        <v>42651</v>
      </c>
      <c r="J287" s="44">
        <v>100</v>
      </c>
    </row>
    <row r="288" spans="1:10" ht="53.25" thickBot="1" x14ac:dyDescent="0.3">
      <c r="A288" s="39" t="s">
        <v>2313</v>
      </c>
      <c r="B288" s="39" t="s">
        <v>2314</v>
      </c>
      <c r="C288" s="39" t="s">
        <v>2315</v>
      </c>
      <c r="D288" s="39" t="s">
        <v>17</v>
      </c>
      <c r="E288" s="39" t="s">
        <v>66</v>
      </c>
      <c r="F288" s="39" t="s">
        <v>15</v>
      </c>
      <c r="G288" s="39" t="s">
        <v>4139</v>
      </c>
      <c r="H288" s="40">
        <v>42551</v>
      </c>
      <c r="I288" s="40">
        <v>42671</v>
      </c>
      <c r="J288" s="41">
        <v>100</v>
      </c>
    </row>
    <row r="289" spans="1:10" ht="53.25" thickBot="1" x14ac:dyDescent="0.3">
      <c r="A289" s="42" t="s">
        <v>2316</v>
      </c>
      <c r="B289" s="42" t="s">
        <v>2317</v>
      </c>
      <c r="C289" s="42" t="s">
        <v>2318</v>
      </c>
      <c r="D289" s="42" t="s">
        <v>17</v>
      </c>
      <c r="E289" s="42" t="s">
        <v>66</v>
      </c>
      <c r="F289" s="42" t="s">
        <v>15</v>
      </c>
      <c r="G289" s="42" t="s">
        <v>4139</v>
      </c>
      <c r="H289" s="43">
        <v>42551</v>
      </c>
      <c r="I289" s="43">
        <v>42671</v>
      </c>
      <c r="J289" s="44">
        <v>100</v>
      </c>
    </row>
    <row r="290" spans="1:10" ht="53.25" thickBot="1" x14ac:dyDescent="0.3">
      <c r="A290" s="39" t="s">
        <v>2319</v>
      </c>
      <c r="B290" s="39" t="s">
        <v>2320</v>
      </c>
      <c r="C290" s="39" t="s">
        <v>2321</v>
      </c>
      <c r="D290" s="39" t="s">
        <v>17</v>
      </c>
      <c r="E290" s="39" t="s">
        <v>66</v>
      </c>
      <c r="F290" s="39" t="s">
        <v>15</v>
      </c>
      <c r="G290" s="39" t="s">
        <v>4139</v>
      </c>
      <c r="H290" s="40">
        <v>42551</v>
      </c>
      <c r="I290" s="40">
        <v>42671</v>
      </c>
      <c r="J290" s="41">
        <v>100</v>
      </c>
    </row>
    <row r="291" spans="1:10" ht="53.25" thickBot="1" x14ac:dyDescent="0.3">
      <c r="A291" s="42" t="s">
        <v>2322</v>
      </c>
      <c r="B291" s="42" t="s">
        <v>2323</v>
      </c>
      <c r="C291" s="42" t="s">
        <v>2324</v>
      </c>
      <c r="D291" s="42" t="s">
        <v>17</v>
      </c>
      <c r="E291" s="42" t="s">
        <v>66</v>
      </c>
      <c r="F291" s="42" t="s">
        <v>15</v>
      </c>
      <c r="G291" s="42" t="s">
        <v>4139</v>
      </c>
      <c r="H291" s="43">
        <v>42531</v>
      </c>
      <c r="I291" s="43">
        <v>42651</v>
      </c>
      <c r="J291" s="44">
        <v>100</v>
      </c>
    </row>
    <row r="292" spans="1:10" ht="53.25" thickBot="1" x14ac:dyDescent="0.3">
      <c r="A292" s="39" t="s">
        <v>2325</v>
      </c>
      <c r="B292" s="39" t="s">
        <v>2323</v>
      </c>
      <c r="C292" s="39" t="s">
        <v>2326</v>
      </c>
      <c r="D292" s="39" t="s">
        <v>17</v>
      </c>
      <c r="E292" s="39" t="s">
        <v>66</v>
      </c>
      <c r="F292" s="39" t="s">
        <v>15</v>
      </c>
      <c r="G292" s="39" t="s">
        <v>4139</v>
      </c>
      <c r="H292" s="40">
        <v>42531</v>
      </c>
      <c r="I292" s="40">
        <v>42651</v>
      </c>
      <c r="J292" s="41">
        <v>100</v>
      </c>
    </row>
    <row r="293" spans="1:10" ht="53.25" thickBot="1" x14ac:dyDescent="0.3">
      <c r="A293" s="42" t="s">
        <v>2327</v>
      </c>
      <c r="B293" s="42" t="s">
        <v>2328</v>
      </c>
      <c r="C293" s="42" t="s">
        <v>2329</v>
      </c>
      <c r="D293" s="42" t="s">
        <v>17</v>
      </c>
      <c r="E293" s="42" t="s">
        <v>66</v>
      </c>
      <c r="F293" s="42" t="s">
        <v>15</v>
      </c>
      <c r="G293" s="42" t="s">
        <v>4139</v>
      </c>
      <c r="H293" s="43">
        <v>42551</v>
      </c>
      <c r="I293" s="43">
        <v>42671</v>
      </c>
      <c r="J293" s="44">
        <v>100</v>
      </c>
    </row>
    <row r="294" spans="1:10" ht="53.25" thickBot="1" x14ac:dyDescent="0.3">
      <c r="A294" s="39" t="s">
        <v>2330</v>
      </c>
      <c r="B294" s="39" t="s">
        <v>2331</v>
      </c>
      <c r="C294" s="39" t="s">
        <v>2329</v>
      </c>
      <c r="D294" s="39" t="s">
        <v>17</v>
      </c>
      <c r="E294" s="39" t="s">
        <v>66</v>
      </c>
      <c r="F294" s="39" t="s">
        <v>15</v>
      </c>
      <c r="G294" s="39" t="s">
        <v>4139</v>
      </c>
      <c r="H294" s="40">
        <v>42551</v>
      </c>
      <c r="I294" s="40">
        <v>42671</v>
      </c>
      <c r="J294" s="41">
        <v>100</v>
      </c>
    </row>
    <row r="295" spans="1:10" ht="53.25" thickBot="1" x14ac:dyDescent="0.3">
      <c r="A295" s="42" t="s">
        <v>2332</v>
      </c>
      <c r="B295" s="42" t="s">
        <v>2333</v>
      </c>
      <c r="C295" s="42" t="s">
        <v>2334</v>
      </c>
      <c r="D295" s="42" t="s">
        <v>17</v>
      </c>
      <c r="E295" s="42" t="s">
        <v>66</v>
      </c>
      <c r="F295" s="42" t="s">
        <v>15</v>
      </c>
      <c r="G295" s="42" t="s">
        <v>4139</v>
      </c>
      <c r="H295" s="43">
        <v>42551</v>
      </c>
      <c r="I295" s="43">
        <v>42581</v>
      </c>
      <c r="J295" s="44">
        <v>100</v>
      </c>
    </row>
    <row r="296" spans="1:10" ht="53.25" thickBot="1" x14ac:dyDescent="0.3">
      <c r="A296" s="39" t="s">
        <v>2335</v>
      </c>
      <c r="B296" s="39" t="s">
        <v>2336</v>
      </c>
      <c r="C296" s="39" t="s">
        <v>2337</v>
      </c>
      <c r="D296" s="39" t="s">
        <v>17</v>
      </c>
      <c r="E296" s="39" t="s">
        <v>66</v>
      </c>
      <c r="F296" s="39" t="s">
        <v>15</v>
      </c>
      <c r="G296" s="39" t="s">
        <v>4139</v>
      </c>
      <c r="H296" s="40">
        <v>42551</v>
      </c>
      <c r="I296" s="40">
        <v>42731</v>
      </c>
      <c r="J296" s="41">
        <v>100</v>
      </c>
    </row>
    <row r="297" spans="1:10" ht="53.25" thickBot="1" x14ac:dyDescent="0.3">
      <c r="A297" s="42" t="s">
        <v>163</v>
      </c>
      <c r="B297" s="42" t="s">
        <v>164</v>
      </c>
      <c r="C297" s="42" t="s">
        <v>165</v>
      </c>
      <c r="D297" s="42" t="s">
        <v>17</v>
      </c>
      <c r="E297" s="42" t="s">
        <v>66</v>
      </c>
      <c r="F297" s="42" t="s">
        <v>15</v>
      </c>
      <c r="G297" s="42" t="s">
        <v>4139</v>
      </c>
      <c r="H297" s="43">
        <v>42551</v>
      </c>
      <c r="I297" s="43">
        <v>42916</v>
      </c>
      <c r="J297" s="44">
        <v>100</v>
      </c>
    </row>
    <row r="298" spans="1:10" ht="53.25" thickBot="1" x14ac:dyDescent="0.3">
      <c r="A298" s="39" t="s">
        <v>2338</v>
      </c>
      <c r="B298" s="39" t="s">
        <v>2339</v>
      </c>
      <c r="C298" s="39" t="s">
        <v>2340</v>
      </c>
      <c r="D298" s="39" t="s">
        <v>17</v>
      </c>
      <c r="E298" s="39" t="s">
        <v>66</v>
      </c>
      <c r="F298" s="39" t="s">
        <v>15</v>
      </c>
      <c r="G298" s="39" t="s">
        <v>4139</v>
      </c>
      <c r="H298" s="40">
        <v>42551</v>
      </c>
      <c r="I298" s="40">
        <v>42731</v>
      </c>
      <c r="J298" s="41">
        <v>100</v>
      </c>
    </row>
    <row r="299" spans="1:10" ht="53.25" thickBot="1" x14ac:dyDescent="0.3">
      <c r="A299" s="42" t="s">
        <v>166</v>
      </c>
      <c r="B299" s="42" t="s">
        <v>167</v>
      </c>
      <c r="C299" s="42" t="s">
        <v>168</v>
      </c>
      <c r="D299" s="42" t="s">
        <v>17</v>
      </c>
      <c r="E299" s="42" t="s">
        <v>66</v>
      </c>
      <c r="F299" s="42" t="s">
        <v>90</v>
      </c>
      <c r="G299" s="42" t="s">
        <v>4161</v>
      </c>
      <c r="H299" s="43">
        <v>42644</v>
      </c>
      <c r="I299" s="43">
        <v>42916</v>
      </c>
      <c r="J299" s="44">
        <v>100</v>
      </c>
    </row>
    <row r="300" spans="1:10" ht="53.25" thickBot="1" x14ac:dyDescent="0.3">
      <c r="A300" s="39" t="s">
        <v>170</v>
      </c>
      <c r="B300" s="39" t="s">
        <v>171</v>
      </c>
      <c r="C300" s="39" t="s">
        <v>168</v>
      </c>
      <c r="D300" s="39" t="s">
        <v>17</v>
      </c>
      <c r="E300" s="39" t="s">
        <v>66</v>
      </c>
      <c r="F300" s="39" t="s">
        <v>90</v>
      </c>
      <c r="G300" s="39" t="s">
        <v>4161</v>
      </c>
      <c r="H300" s="40">
        <v>42675</v>
      </c>
      <c r="I300" s="40">
        <v>42824</v>
      </c>
      <c r="J300" s="41">
        <v>100</v>
      </c>
    </row>
    <row r="301" spans="1:10" ht="42.75" thickBot="1" x14ac:dyDescent="0.3">
      <c r="A301" s="42" t="s">
        <v>2341</v>
      </c>
      <c r="B301" s="42" t="s">
        <v>2342</v>
      </c>
      <c r="C301" s="42" t="s">
        <v>2343</v>
      </c>
      <c r="D301" s="42" t="s">
        <v>17</v>
      </c>
      <c r="E301" s="42" t="s">
        <v>66</v>
      </c>
      <c r="F301" s="42" t="s">
        <v>51</v>
      </c>
      <c r="G301" s="42" t="s">
        <v>4154</v>
      </c>
      <c r="H301" s="43">
        <v>42612</v>
      </c>
      <c r="I301" s="43">
        <v>42704</v>
      </c>
      <c r="J301" s="44">
        <v>100</v>
      </c>
    </row>
    <row r="302" spans="1:10" ht="42.75" thickBot="1" x14ac:dyDescent="0.3">
      <c r="A302" s="39" t="s">
        <v>2344</v>
      </c>
      <c r="B302" s="39" t="s">
        <v>2345</v>
      </c>
      <c r="C302" s="39" t="s">
        <v>2343</v>
      </c>
      <c r="D302" s="39" t="s">
        <v>17</v>
      </c>
      <c r="E302" s="39" t="s">
        <v>66</v>
      </c>
      <c r="F302" s="39" t="s">
        <v>51</v>
      </c>
      <c r="G302" s="39" t="s">
        <v>4154</v>
      </c>
      <c r="H302" s="40">
        <v>42614</v>
      </c>
      <c r="I302" s="40">
        <v>42735</v>
      </c>
      <c r="J302" s="41">
        <v>100</v>
      </c>
    </row>
    <row r="303" spans="1:10" ht="53.25" thickBot="1" x14ac:dyDescent="0.3">
      <c r="A303" s="42" t="s">
        <v>2346</v>
      </c>
      <c r="B303" s="42" t="s">
        <v>2347</v>
      </c>
      <c r="C303" s="42" t="s">
        <v>2348</v>
      </c>
      <c r="D303" s="42" t="s">
        <v>17</v>
      </c>
      <c r="E303" s="42" t="s">
        <v>66</v>
      </c>
      <c r="F303" s="42" t="s">
        <v>49</v>
      </c>
      <c r="G303" s="42" t="s">
        <v>4153</v>
      </c>
      <c r="H303" s="43">
        <v>42673</v>
      </c>
      <c r="I303" s="43">
        <v>42734</v>
      </c>
      <c r="J303" s="44">
        <v>100</v>
      </c>
    </row>
    <row r="304" spans="1:10" ht="53.25" thickBot="1" x14ac:dyDescent="0.3">
      <c r="A304" s="39" t="s">
        <v>2349</v>
      </c>
      <c r="B304" s="39" t="s">
        <v>2350</v>
      </c>
      <c r="C304" s="39" t="s">
        <v>2348</v>
      </c>
      <c r="D304" s="39" t="s">
        <v>17</v>
      </c>
      <c r="E304" s="39" t="s">
        <v>66</v>
      </c>
      <c r="F304" s="39" t="s">
        <v>49</v>
      </c>
      <c r="G304" s="39" t="s">
        <v>4153</v>
      </c>
      <c r="H304" s="40">
        <v>42673</v>
      </c>
      <c r="I304" s="40">
        <v>42734</v>
      </c>
      <c r="J304" s="41">
        <v>100</v>
      </c>
    </row>
    <row r="305" spans="1:10" ht="105.75" thickBot="1" x14ac:dyDescent="0.3">
      <c r="A305" s="42" t="s">
        <v>173</v>
      </c>
      <c r="B305" s="42" t="s">
        <v>174</v>
      </c>
      <c r="C305" s="42" t="s">
        <v>175</v>
      </c>
      <c r="D305" s="42" t="s">
        <v>59</v>
      </c>
      <c r="E305" s="42" t="s">
        <v>66</v>
      </c>
      <c r="F305" s="42" t="s">
        <v>42</v>
      </c>
      <c r="G305" s="42" t="s">
        <v>4163</v>
      </c>
      <c r="H305" s="43">
        <v>42795</v>
      </c>
      <c r="I305" s="43">
        <v>43100</v>
      </c>
      <c r="J305" s="44">
        <v>100</v>
      </c>
    </row>
    <row r="306" spans="1:10" ht="63.75" thickBot="1" x14ac:dyDescent="0.3">
      <c r="A306" s="39" t="s">
        <v>176</v>
      </c>
      <c r="B306" s="39" t="s">
        <v>177</v>
      </c>
      <c r="C306" s="39" t="s">
        <v>175</v>
      </c>
      <c r="D306" s="39" t="s">
        <v>59</v>
      </c>
      <c r="E306" s="39" t="s">
        <v>66</v>
      </c>
      <c r="F306" s="39" t="s">
        <v>42</v>
      </c>
      <c r="G306" s="39" t="s">
        <v>4163</v>
      </c>
      <c r="H306" s="40">
        <v>42767</v>
      </c>
      <c r="I306" s="40">
        <v>43100</v>
      </c>
      <c r="J306" s="41">
        <v>100</v>
      </c>
    </row>
    <row r="307" spans="1:10" ht="95.25" thickBot="1" x14ac:dyDescent="0.3">
      <c r="A307" s="42" t="s">
        <v>178</v>
      </c>
      <c r="B307" s="42" t="s">
        <v>179</v>
      </c>
      <c r="C307" s="42" t="s">
        <v>175</v>
      </c>
      <c r="D307" s="42" t="s">
        <v>59</v>
      </c>
      <c r="E307" s="42" t="s">
        <v>66</v>
      </c>
      <c r="F307" s="42" t="s">
        <v>42</v>
      </c>
      <c r="G307" s="42" t="s">
        <v>4163</v>
      </c>
      <c r="H307" s="43">
        <v>42795</v>
      </c>
      <c r="I307" s="43">
        <v>43100</v>
      </c>
      <c r="J307" s="44">
        <v>100</v>
      </c>
    </row>
    <row r="308" spans="1:10" ht="95.25" thickBot="1" x14ac:dyDescent="0.3">
      <c r="A308" s="39" t="s">
        <v>180</v>
      </c>
      <c r="B308" s="39" t="s">
        <v>181</v>
      </c>
      <c r="C308" s="39" t="s">
        <v>182</v>
      </c>
      <c r="D308" s="39" t="s">
        <v>59</v>
      </c>
      <c r="E308" s="39" t="s">
        <v>66</v>
      </c>
      <c r="F308" s="39" t="s">
        <v>42</v>
      </c>
      <c r="G308" s="39" t="s">
        <v>4163</v>
      </c>
      <c r="H308" s="40">
        <v>42795</v>
      </c>
      <c r="I308" s="40">
        <v>43100</v>
      </c>
      <c r="J308" s="41">
        <v>100</v>
      </c>
    </row>
    <row r="309" spans="1:10" ht="63.75" thickBot="1" x14ac:dyDescent="0.3">
      <c r="A309" s="42" t="s">
        <v>183</v>
      </c>
      <c r="B309" s="42" t="s">
        <v>184</v>
      </c>
      <c r="C309" s="42" t="s">
        <v>182</v>
      </c>
      <c r="D309" s="42" t="s">
        <v>59</v>
      </c>
      <c r="E309" s="42" t="s">
        <v>66</v>
      </c>
      <c r="F309" s="42" t="s">
        <v>42</v>
      </c>
      <c r="G309" s="42" t="s">
        <v>4163</v>
      </c>
      <c r="H309" s="43">
        <v>42767</v>
      </c>
      <c r="I309" s="43">
        <v>43100</v>
      </c>
      <c r="J309" s="44">
        <v>100</v>
      </c>
    </row>
    <row r="310" spans="1:10" ht="53.25" thickBot="1" x14ac:dyDescent="0.3">
      <c r="A310" s="39" t="s">
        <v>2351</v>
      </c>
      <c r="B310" s="39" t="s">
        <v>2352</v>
      </c>
      <c r="C310" s="39" t="s">
        <v>2353</v>
      </c>
      <c r="D310" s="39" t="s">
        <v>17</v>
      </c>
      <c r="E310" s="39" t="s">
        <v>66</v>
      </c>
      <c r="F310" s="39" t="s">
        <v>49</v>
      </c>
      <c r="G310" s="39" t="s">
        <v>4153</v>
      </c>
      <c r="H310" s="40">
        <v>42673</v>
      </c>
      <c r="I310" s="40">
        <v>42734</v>
      </c>
      <c r="J310" s="41">
        <v>100</v>
      </c>
    </row>
    <row r="311" spans="1:10" ht="53.25" thickBot="1" x14ac:dyDescent="0.3">
      <c r="A311" s="42" t="s">
        <v>2354</v>
      </c>
      <c r="B311" s="42" t="s">
        <v>2355</v>
      </c>
      <c r="C311" s="42" t="s">
        <v>2353</v>
      </c>
      <c r="D311" s="42" t="s">
        <v>17</v>
      </c>
      <c r="E311" s="42" t="s">
        <v>66</v>
      </c>
      <c r="F311" s="42" t="s">
        <v>49</v>
      </c>
      <c r="G311" s="42" t="s">
        <v>4153</v>
      </c>
      <c r="H311" s="43">
        <v>42673</v>
      </c>
      <c r="I311" s="43">
        <v>42734</v>
      </c>
      <c r="J311" s="44">
        <v>100</v>
      </c>
    </row>
    <row r="312" spans="1:10" ht="42.75" thickBot="1" x14ac:dyDescent="0.3">
      <c r="A312" s="39" t="s">
        <v>186</v>
      </c>
      <c r="B312" s="39" t="s">
        <v>187</v>
      </c>
      <c r="C312" s="39" t="s">
        <v>188</v>
      </c>
      <c r="D312" s="39" t="s">
        <v>17</v>
      </c>
      <c r="E312" s="39" t="s">
        <v>66</v>
      </c>
      <c r="F312" s="39" t="s">
        <v>27</v>
      </c>
      <c r="G312" s="39" t="s">
        <v>4144</v>
      </c>
      <c r="H312" s="40">
        <v>42737</v>
      </c>
      <c r="I312" s="40">
        <v>42916</v>
      </c>
      <c r="J312" s="41">
        <v>100</v>
      </c>
    </row>
    <row r="313" spans="1:10" ht="126.75" thickBot="1" x14ac:dyDescent="0.3">
      <c r="A313" s="42" t="s">
        <v>189</v>
      </c>
      <c r="B313" s="42" t="s">
        <v>190</v>
      </c>
      <c r="C313" s="42" t="s">
        <v>191</v>
      </c>
      <c r="D313" s="42" t="s">
        <v>17</v>
      </c>
      <c r="E313" s="42" t="s">
        <v>66</v>
      </c>
      <c r="F313" s="42" t="s">
        <v>27</v>
      </c>
      <c r="G313" s="42" t="s">
        <v>4144</v>
      </c>
      <c r="H313" s="43">
        <v>42681</v>
      </c>
      <c r="I313" s="43">
        <v>43008</v>
      </c>
      <c r="J313" s="44">
        <v>100</v>
      </c>
    </row>
    <row r="314" spans="1:10" ht="63.75" thickBot="1" x14ac:dyDescent="0.3">
      <c r="A314" s="39" t="s">
        <v>192</v>
      </c>
      <c r="B314" s="39" t="s">
        <v>193</v>
      </c>
      <c r="C314" s="39" t="s">
        <v>194</v>
      </c>
      <c r="D314" s="39" t="s">
        <v>17</v>
      </c>
      <c r="E314" s="39" t="s">
        <v>66</v>
      </c>
      <c r="F314" s="39" t="s">
        <v>57</v>
      </c>
      <c r="G314" s="39" t="s">
        <v>4151</v>
      </c>
      <c r="H314" s="40">
        <v>42705</v>
      </c>
      <c r="I314" s="40">
        <v>42916</v>
      </c>
      <c r="J314" s="41">
        <v>100</v>
      </c>
    </row>
    <row r="315" spans="1:10" ht="42.75" thickBot="1" x14ac:dyDescent="0.3">
      <c r="A315" s="42" t="s">
        <v>195</v>
      </c>
      <c r="B315" s="42" t="s">
        <v>196</v>
      </c>
      <c r="C315" s="42" t="s">
        <v>197</v>
      </c>
      <c r="D315" s="42" t="s">
        <v>17</v>
      </c>
      <c r="E315" s="42" t="s">
        <v>66</v>
      </c>
      <c r="F315" s="42" t="s">
        <v>57</v>
      </c>
      <c r="G315" s="42" t="s">
        <v>4151</v>
      </c>
      <c r="H315" s="43">
        <v>42705</v>
      </c>
      <c r="I315" s="43">
        <v>42750</v>
      </c>
      <c r="J315" s="44">
        <v>100</v>
      </c>
    </row>
    <row r="316" spans="1:10" ht="42.75" thickBot="1" x14ac:dyDescent="0.3">
      <c r="A316" s="39" t="s">
        <v>198</v>
      </c>
      <c r="B316" s="39" t="s">
        <v>199</v>
      </c>
      <c r="C316" s="39" t="s">
        <v>200</v>
      </c>
      <c r="D316" s="39" t="s">
        <v>17</v>
      </c>
      <c r="E316" s="39" t="s">
        <v>66</v>
      </c>
      <c r="F316" s="39" t="s">
        <v>57</v>
      </c>
      <c r="G316" s="39" t="s">
        <v>4151</v>
      </c>
      <c r="H316" s="40">
        <v>42705</v>
      </c>
      <c r="I316" s="40">
        <v>42750</v>
      </c>
      <c r="J316" s="41">
        <v>100</v>
      </c>
    </row>
    <row r="317" spans="1:10" ht="42.75" thickBot="1" x14ac:dyDescent="0.3">
      <c r="A317" s="42" t="s">
        <v>2356</v>
      </c>
      <c r="B317" s="42" t="s">
        <v>2357</v>
      </c>
      <c r="C317" s="42" t="s">
        <v>2358</v>
      </c>
      <c r="D317" s="42" t="s">
        <v>17</v>
      </c>
      <c r="E317" s="42" t="s">
        <v>66</v>
      </c>
      <c r="F317" s="42" t="s">
        <v>57</v>
      </c>
      <c r="G317" s="42" t="s">
        <v>4151</v>
      </c>
      <c r="H317" s="43">
        <v>42705</v>
      </c>
      <c r="I317" s="43">
        <v>42735</v>
      </c>
      <c r="J317" s="44">
        <v>100</v>
      </c>
    </row>
    <row r="318" spans="1:10" ht="42.75" thickBot="1" x14ac:dyDescent="0.3">
      <c r="A318" s="39" t="s">
        <v>201</v>
      </c>
      <c r="B318" s="39" t="s">
        <v>202</v>
      </c>
      <c r="C318" s="39" t="s">
        <v>203</v>
      </c>
      <c r="D318" s="39" t="s">
        <v>17</v>
      </c>
      <c r="E318" s="39" t="s">
        <v>66</v>
      </c>
      <c r="F318" s="39" t="s">
        <v>57</v>
      </c>
      <c r="G318" s="39" t="s">
        <v>4151</v>
      </c>
      <c r="H318" s="40">
        <v>42705</v>
      </c>
      <c r="I318" s="40">
        <v>42750</v>
      </c>
      <c r="J318" s="41">
        <v>100</v>
      </c>
    </row>
    <row r="319" spans="1:10" ht="42.75" thickBot="1" x14ac:dyDescent="0.3">
      <c r="A319" s="42" t="s">
        <v>204</v>
      </c>
      <c r="B319" s="42" t="s">
        <v>205</v>
      </c>
      <c r="C319" s="42" t="s">
        <v>206</v>
      </c>
      <c r="D319" s="42" t="s">
        <v>17</v>
      </c>
      <c r="E319" s="42" t="s">
        <v>66</v>
      </c>
      <c r="F319" s="42" t="s">
        <v>57</v>
      </c>
      <c r="G319" s="42" t="s">
        <v>4151</v>
      </c>
      <c r="H319" s="43">
        <v>42705</v>
      </c>
      <c r="I319" s="43">
        <v>42794</v>
      </c>
      <c r="J319" s="44">
        <v>100</v>
      </c>
    </row>
    <row r="320" spans="1:10" ht="53.25" thickBot="1" x14ac:dyDescent="0.3">
      <c r="A320" s="39" t="s">
        <v>2359</v>
      </c>
      <c r="B320" s="39" t="s">
        <v>2360</v>
      </c>
      <c r="C320" s="39" t="s">
        <v>2361</v>
      </c>
      <c r="D320" s="39" t="s">
        <v>17</v>
      </c>
      <c r="E320" s="39" t="s">
        <v>66</v>
      </c>
      <c r="F320" s="39" t="s">
        <v>57</v>
      </c>
      <c r="G320" s="39" t="s">
        <v>4151</v>
      </c>
      <c r="H320" s="40">
        <v>42705</v>
      </c>
      <c r="I320" s="40">
        <v>42735</v>
      </c>
      <c r="J320" s="41">
        <v>100</v>
      </c>
    </row>
    <row r="321" spans="1:10" ht="53.25" thickBot="1" x14ac:dyDescent="0.3">
      <c r="A321" s="42" t="s">
        <v>2362</v>
      </c>
      <c r="B321" s="42" t="s">
        <v>2363</v>
      </c>
      <c r="C321" s="42" t="s">
        <v>2364</v>
      </c>
      <c r="D321" s="42" t="s">
        <v>17</v>
      </c>
      <c r="E321" s="42" t="s">
        <v>66</v>
      </c>
      <c r="F321" s="42" t="s">
        <v>57</v>
      </c>
      <c r="G321" s="42" t="s">
        <v>4151</v>
      </c>
      <c r="H321" s="43">
        <v>42705</v>
      </c>
      <c r="I321" s="43">
        <v>42735</v>
      </c>
      <c r="J321" s="44">
        <v>100</v>
      </c>
    </row>
    <row r="322" spans="1:10" ht="63.75" thickBot="1" x14ac:dyDescent="0.3">
      <c r="A322" s="39" t="s">
        <v>207</v>
      </c>
      <c r="B322" s="39" t="s">
        <v>208</v>
      </c>
      <c r="C322" s="39" t="s">
        <v>209</v>
      </c>
      <c r="D322" s="39" t="s">
        <v>17</v>
      </c>
      <c r="E322" s="39" t="s">
        <v>66</v>
      </c>
      <c r="F322" s="39" t="s">
        <v>57</v>
      </c>
      <c r="G322" s="39" t="s">
        <v>4151</v>
      </c>
      <c r="H322" s="40">
        <v>42736</v>
      </c>
      <c r="I322" s="40">
        <v>42824</v>
      </c>
      <c r="J322" s="41">
        <v>100</v>
      </c>
    </row>
    <row r="323" spans="1:10" ht="53.25" thickBot="1" x14ac:dyDescent="0.3">
      <c r="A323" s="42" t="s">
        <v>210</v>
      </c>
      <c r="B323" s="42" t="s">
        <v>211</v>
      </c>
      <c r="C323" s="42" t="s">
        <v>212</v>
      </c>
      <c r="D323" s="42" t="s">
        <v>17</v>
      </c>
      <c r="E323" s="42" t="s">
        <v>66</v>
      </c>
      <c r="F323" s="42" t="s">
        <v>57</v>
      </c>
      <c r="G323" s="42" t="s">
        <v>4151</v>
      </c>
      <c r="H323" s="43">
        <v>42736</v>
      </c>
      <c r="I323" s="43">
        <v>42824</v>
      </c>
      <c r="J323" s="44">
        <v>100</v>
      </c>
    </row>
    <row r="324" spans="1:10" ht="63.75" thickBot="1" x14ac:dyDescent="0.3">
      <c r="A324" s="39" t="s">
        <v>2365</v>
      </c>
      <c r="B324" s="39" t="s">
        <v>2366</v>
      </c>
      <c r="C324" s="39" t="s">
        <v>2367</v>
      </c>
      <c r="D324" s="39" t="s">
        <v>17</v>
      </c>
      <c r="E324" s="39" t="s">
        <v>66</v>
      </c>
      <c r="F324" s="39" t="s">
        <v>13</v>
      </c>
      <c r="G324" s="39" t="s">
        <v>4138</v>
      </c>
      <c r="H324" s="40">
        <v>42614</v>
      </c>
      <c r="I324" s="40">
        <v>42735</v>
      </c>
      <c r="J324" s="41">
        <v>100</v>
      </c>
    </row>
    <row r="325" spans="1:10" ht="63.75" thickBot="1" x14ac:dyDescent="0.3">
      <c r="A325" s="42" t="s">
        <v>2368</v>
      </c>
      <c r="B325" s="42" t="s">
        <v>2366</v>
      </c>
      <c r="C325" s="42" t="s">
        <v>2369</v>
      </c>
      <c r="D325" s="42" t="s">
        <v>17</v>
      </c>
      <c r="E325" s="42" t="s">
        <v>66</v>
      </c>
      <c r="F325" s="42" t="s">
        <v>13</v>
      </c>
      <c r="G325" s="42" t="s">
        <v>4138</v>
      </c>
      <c r="H325" s="43">
        <v>42614</v>
      </c>
      <c r="I325" s="43">
        <v>42735</v>
      </c>
      <c r="J325" s="44">
        <v>100</v>
      </c>
    </row>
    <row r="326" spans="1:10" ht="63.75" thickBot="1" x14ac:dyDescent="0.3">
      <c r="A326" s="39" t="s">
        <v>2370</v>
      </c>
      <c r="B326" s="39" t="s">
        <v>2366</v>
      </c>
      <c r="C326" s="39" t="s">
        <v>2371</v>
      </c>
      <c r="D326" s="39" t="s">
        <v>17</v>
      </c>
      <c r="E326" s="39" t="s">
        <v>66</v>
      </c>
      <c r="F326" s="39" t="s">
        <v>13</v>
      </c>
      <c r="G326" s="39" t="s">
        <v>4138</v>
      </c>
      <c r="H326" s="40">
        <v>42614</v>
      </c>
      <c r="I326" s="40">
        <v>42735</v>
      </c>
      <c r="J326" s="41">
        <v>100</v>
      </c>
    </row>
    <row r="327" spans="1:10" ht="42.75" thickBot="1" x14ac:dyDescent="0.3">
      <c r="A327" s="42" t="s">
        <v>2372</v>
      </c>
      <c r="B327" s="42" t="s">
        <v>2373</v>
      </c>
      <c r="C327" s="42" t="s">
        <v>2374</v>
      </c>
      <c r="D327" s="42" t="s">
        <v>17</v>
      </c>
      <c r="E327" s="42" t="s">
        <v>66</v>
      </c>
      <c r="F327" s="42" t="s">
        <v>63</v>
      </c>
      <c r="G327" s="42" t="s">
        <v>4165</v>
      </c>
      <c r="H327" s="43">
        <v>42657</v>
      </c>
      <c r="I327" s="43">
        <v>42735</v>
      </c>
      <c r="J327" s="44">
        <v>100</v>
      </c>
    </row>
    <row r="328" spans="1:10" ht="42.75" thickBot="1" x14ac:dyDescent="0.3">
      <c r="A328" s="39" t="s">
        <v>2375</v>
      </c>
      <c r="B328" s="39" t="s">
        <v>2376</v>
      </c>
      <c r="C328" s="39" t="s">
        <v>2374</v>
      </c>
      <c r="D328" s="39" t="s">
        <v>17</v>
      </c>
      <c r="E328" s="39" t="s">
        <v>66</v>
      </c>
      <c r="F328" s="39" t="s">
        <v>63</v>
      </c>
      <c r="G328" s="39" t="s">
        <v>4165</v>
      </c>
      <c r="H328" s="40">
        <v>42682</v>
      </c>
      <c r="I328" s="40">
        <v>42735</v>
      </c>
      <c r="J328" s="41">
        <v>100</v>
      </c>
    </row>
    <row r="329" spans="1:10" ht="42.75" thickBot="1" x14ac:dyDescent="0.3">
      <c r="A329" s="42" t="s">
        <v>2377</v>
      </c>
      <c r="B329" s="42" t="s">
        <v>2378</v>
      </c>
      <c r="C329" s="42" t="s">
        <v>2374</v>
      </c>
      <c r="D329" s="42" t="s">
        <v>17</v>
      </c>
      <c r="E329" s="42" t="s">
        <v>66</v>
      </c>
      <c r="F329" s="42" t="s">
        <v>63</v>
      </c>
      <c r="G329" s="42" t="s">
        <v>4165</v>
      </c>
      <c r="H329" s="43">
        <v>42682</v>
      </c>
      <c r="I329" s="43">
        <v>42735</v>
      </c>
      <c r="J329" s="44">
        <v>100</v>
      </c>
    </row>
    <row r="330" spans="1:10" ht="63.75" thickBot="1" x14ac:dyDescent="0.3">
      <c r="A330" s="39" t="s">
        <v>213</v>
      </c>
      <c r="B330" s="39" t="s">
        <v>214</v>
      </c>
      <c r="C330" s="39" t="s">
        <v>215</v>
      </c>
      <c r="D330" s="39" t="s">
        <v>17</v>
      </c>
      <c r="E330" s="39" t="s">
        <v>66</v>
      </c>
      <c r="F330" s="39" t="s">
        <v>42</v>
      </c>
      <c r="G330" s="39" t="s">
        <v>4163</v>
      </c>
      <c r="H330" s="40">
        <v>42605</v>
      </c>
      <c r="I330" s="40">
        <v>42766</v>
      </c>
      <c r="J330" s="41">
        <v>100</v>
      </c>
    </row>
    <row r="331" spans="1:10" ht="63.75" thickBot="1" x14ac:dyDescent="0.3">
      <c r="A331" s="42" t="s">
        <v>216</v>
      </c>
      <c r="B331" s="42" t="s">
        <v>217</v>
      </c>
      <c r="C331" s="42" t="s">
        <v>215</v>
      </c>
      <c r="D331" s="42" t="s">
        <v>17</v>
      </c>
      <c r="E331" s="42" t="s">
        <v>66</v>
      </c>
      <c r="F331" s="42" t="s">
        <v>42</v>
      </c>
      <c r="G331" s="42" t="s">
        <v>4163</v>
      </c>
      <c r="H331" s="43">
        <v>42736</v>
      </c>
      <c r="I331" s="43">
        <v>42794</v>
      </c>
      <c r="J331" s="44">
        <v>100</v>
      </c>
    </row>
    <row r="332" spans="1:10" ht="63.75" thickBot="1" x14ac:dyDescent="0.3">
      <c r="A332" s="39" t="s">
        <v>218</v>
      </c>
      <c r="B332" s="39" t="s">
        <v>219</v>
      </c>
      <c r="C332" s="39" t="s">
        <v>215</v>
      </c>
      <c r="D332" s="39" t="s">
        <v>17</v>
      </c>
      <c r="E332" s="39" t="s">
        <v>66</v>
      </c>
      <c r="F332" s="39" t="s">
        <v>42</v>
      </c>
      <c r="G332" s="39" t="s">
        <v>4163</v>
      </c>
      <c r="H332" s="40">
        <v>42736</v>
      </c>
      <c r="I332" s="40">
        <v>42794</v>
      </c>
      <c r="J332" s="41">
        <v>100</v>
      </c>
    </row>
    <row r="333" spans="1:10" ht="63.75" thickBot="1" x14ac:dyDescent="0.3">
      <c r="A333" s="42" t="s">
        <v>220</v>
      </c>
      <c r="B333" s="42" t="s">
        <v>221</v>
      </c>
      <c r="C333" s="42" t="s">
        <v>222</v>
      </c>
      <c r="D333" s="42" t="s">
        <v>17</v>
      </c>
      <c r="E333" s="42" t="s">
        <v>66</v>
      </c>
      <c r="F333" s="42" t="s">
        <v>223</v>
      </c>
      <c r="G333" s="42" t="s">
        <v>4169</v>
      </c>
      <c r="H333" s="43">
        <v>42736</v>
      </c>
      <c r="I333" s="43">
        <v>42946</v>
      </c>
      <c r="J333" s="44">
        <v>100</v>
      </c>
    </row>
    <row r="334" spans="1:10" ht="42.75" thickBot="1" x14ac:dyDescent="0.3">
      <c r="A334" s="39" t="s">
        <v>226</v>
      </c>
      <c r="B334" s="39" t="s">
        <v>227</v>
      </c>
      <c r="C334" s="39" t="s">
        <v>228</v>
      </c>
      <c r="D334" s="39" t="s">
        <v>17</v>
      </c>
      <c r="E334" s="39" t="s">
        <v>66</v>
      </c>
      <c r="F334" s="39" t="s">
        <v>51</v>
      </c>
      <c r="G334" s="39" t="s">
        <v>4154</v>
      </c>
      <c r="H334" s="40">
        <v>42675</v>
      </c>
      <c r="I334" s="40">
        <v>42916</v>
      </c>
      <c r="J334" s="41">
        <v>100</v>
      </c>
    </row>
    <row r="335" spans="1:10" ht="42.75" thickBot="1" x14ac:dyDescent="0.3">
      <c r="A335" s="42" t="s">
        <v>229</v>
      </c>
      <c r="B335" s="42" t="s">
        <v>230</v>
      </c>
      <c r="C335" s="42" t="s">
        <v>231</v>
      </c>
      <c r="D335" s="42" t="s">
        <v>17</v>
      </c>
      <c r="E335" s="42" t="s">
        <v>66</v>
      </c>
      <c r="F335" s="42" t="s">
        <v>63</v>
      </c>
      <c r="G335" s="42" t="s">
        <v>4165</v>
      </c>
      <c r="H335" s="43">
        <v>42675</v>
      </c>
      <c r="I335" s="43">
        <v>42916</v>
      </c>
      <c r="J335" s="44">
        <v>100</v>
      </c>
    </row>
    <row r="336" spans="1:10" ht="63.75" thickBot="1" x14ac:dyDescent="0.3">
      <c r="A336" s="39" t="s">
        <v>232</v>
      </c>
      <c r="B336" s="39" t="s">
        <v>233</v>
      </c>
      <c r="C336" s="39" t="s">
        <v>222</v>
      </c>
      <c r="D336" s="39" t="s">
        <v>17</v>
      </c>
      <c r="E336" s="39" t="s">
        <v>66</v>
      </c>
      <c r="F336" s="39" t="s">
        <v>223</v>
      </c>
      <c r="G336" s="39" t="s">
        <v>4169</v>
      </c>
      <c r="H336" s="40">
        <v>42736</v>
      </c>
      <c r="I336" s="40">
        <v>43100</v>
      </c>
      <c r="J336" s="41">
        <v>100</v>
      </c>
    </row>
    <row r="337" spans="1:10" ht="63.75" thickBot="1" x14ac:dyDescent="0.3">
      <c r="A337" s="42" t="s">
        <v>234</v>
      </c>
      <c r="B337" s="42" t="s">
        <v>235</v>
      </c>
      <c r="C337" s="42" t="s">
        <v>222</v>
      </c>
      <c r="D337" s="42" t="s">
        <v>17</v>
      </c>
      <c r="E337" s="42" t="s">
        <v>66</v>
      </c>
      <c r="F337" s="42" t="s">
        <v>223</v>
      </c>
      <c r="G337" s="42" t="s">
        <v>4169</v>
      </c>
      <c r="H337" s="43">
        <v>42736</v>
      </c>
      <c r="I337" s="43">
        <v>42946</v>
      </c>
      <c r="J337" s="44">
        <v>100</v>
      </c>
    </row>
    <row r="338" spans="1:10" ht="63.75" thickBot="1" x14ac:dyDescent="0.3">
      <c r="A338" s="39" t="s">
        <v>236</v>
      </c>
      <c r="B338" s="39" t="s">
        <v>237</v>
      </c>
      <c r="C338" s="39" t="s">
        <v>238</v>
      </c>
      <c r="D338" s="39" t="s">
        <v>17</v>
      </c>
      <c r="E338" s="39" t="s">
        <v>66</v>
      </c>
      <c r="F338" s="39" t="s">
        <v>223</v>
      </c>
      <c r="G338" s="39" t="s">
        <v>4169</v>
      </c>
      <c r="H338" s="40">
        <v>42552</v>
      </c>
      <c r="I338" s="40">
        <v>43100</v>
      </c>
      <c r="J338" s="41">
        <v>100</v>
      </c>
    </row>
    <row r="339" spans="1:10" ht="42.75" thickBot="1" x14ac:dyDescent="0.3">
      <c r="A339" s="42" t="s">
        <v>239</v>
      </c>
      <c r="B339" s="42" t="s">
        <v>240</v>
      </c>
      <c r="C339" s="42" t="s">
        <v>241</v>
      </c>
      <c r="D339" s="42" t="s">
        <v>17</v>
      </c>
      <c r="E339" s="42" t="s">
        <v>66</v>
      </c>
      <c r="F339" s="42" t="s">
        <v>27</v>
      </c>
      <c r="G339" s="42" t="s">
        <v>4144</v>
      </c>
      <c r="H339" s="43">
        <v>42737</v>
      </c>
      <c r="I339" s="43">
        <v>43008</v>
      </c>
      <c r="J339" s="44">
        <v>100</v>
      </c>
    </row>
    <row r="340" spans="1:10" ht="53.25" thickBot="1" x14ac:dyDescent="0.3">
      <c r="A340" s="39" t="s">
        <v>242</v>
      </c>
      <c r="B340" s="39" t="s">
        <v>243</v>
      </c>
      <c r="C340" s="39" t="s">
        <v>244</v>
      </c>
      <c r="D340" s="39" t="s">
        <v>11</v>
      </c>
      <c r="E340" s="39" t="s">
        <v>66</v>
      </c>
      <c r="F340" s="39" t="s">
        <v>45</v>
      </c>
      <c r="G340" s="39" t="s">
        <v>4152</v>
      </c>
      <c r="H340" s="40">
        <v>42751</v>
      </c>
      <c r="I340" s="40">
        <v>42825</v>
      </c>
      <c r="J340" s="41">
        <v>0</v>
      </c>
    </row>
    <row r="341" spans="1:10" ht="53.25" thickBot="1" x14ac:dyDescent="0.3">
      <c r="A341" s="42" t="s">
        <v>245</v>
      </c>
      <c r="B341" s="42" t="s">
        <v>246</v>
      </c>
      <c r="C341" s="42" t="s">
        <v>247</v>
      </c>
      <c r="D341" s="42" t="s">
        <v>17</v>
      </c>
      <c r="E341" s="42" t="s">
        <v>66</v>
      </c>
      <c r="F341" s="42" t="s">
        <v>45</v>
      </c>
      <c r="G341" s="42" t="s">
        <v>4152</v>
      </c>
      <c r="H341" s="43">
        <v>42723</v>
      </c>
      <c r="I341" s="43">
        <v>42765</v>
      </c>
      <c r="J341" s="44">
        <v>100</v>
      </c>
    </row>
    <row r="342" spans="1:10" ht="63.75" thickBot="1" x14ac:dyDescent="0.3">
      <c r="A342" s="39" t="s">
        <v>248</v>
      </c>
      <c r="B342" s="39" t="s">
        <v>249</v>
      </c>
      <c r="C342" s="39" t="s">
        <v>250</v>
      </c>
      <c r="D342" s="39" t="s">
        <v>59</v>
      </c>
      <c r="E342" s="39" t="s">
        <v>66</v>
      </c>
      <c r="F342" s="39" t="s">
        <v>45</v>
      </c>
      <c r="G342" s="39" t="s">
        <v>4152</v>
      </c>
      <c r="H342" s="40">
        <v>42781</v>
      </c>
      <c r="I342" s="40">
        <v>43078</v>
      </c>
      <c r="J342" s="41">
        <v>100</v>
      </c>
    </row>
    <row r="343" spans="1:10" ht="63.75" thickBot="1" x14ac:dyDescent="0.3">
      <c r="A343" s="42" t="s">
        <v>252</v>
      </c>
      <c r="B343" s="42" t="s">
        <v>249</v>
      </c>
      <c r="C343" s="42" t="s">
        <v>253</v>
      </c>
      <c r="D343" s="42" t="s">
        <v>59</v>
      </c>
      <c r="E343" s="42" t="s">
        <v>66</v>
      </c>
      <c r="F343" s="42" t="s">
        <v>45</v>
      </c>
      <c r="G343" s="42" t="s">
        <v>4152</v>
      </c>
      <c r="H343" s="43">
        <v>42781</v>
      </c>
      <c r="I343" s="43">
        <v>43078</v>
      </c>
      <c r="J343" s="44">
        <v>100</v>
      </c>
    </row>
    <row r="344" spans="1:10" ht="63.75" thickBot="1" x14ac:dyDescent="0.3">
      <c r="A344" s="39" t="s">
        <v>254</v>
      </c>
      <c r="B344" s="39" t="s">
        <v>255</v>
      </c>
      <c r="C344" s="39" t="s">
        <v>256</v>
      </c>
      <c r="D344" s="39" t="s">
        <v>17</v>
      </c>
      <c r="E344" s="39" t="s">
        <v>66</v>
      </c>
      <c r="F344" s="39" t="s">
        <v>20</v>
      </c>
      <c r="G344" s="39" t="s">
        <v>4141</v>
      </c>
      <c r="H344" s="40">
        <v>42745</v>
      </c>
      <c r="I344" s="40">
        <v>42825</v>
      </c>
      <c r="J344" s="41">
        <v>100</v>
      </c>
    </row>
    <row r="345" spans="1:10" ht="53.25" thickBot="1" x14ac:dyDescent="0.3">
      <c r="A345" s="42" t="s">
        <v>257</v>
      </c>
      <c r="B345" s="42" t="s">
        <v>258</v>
      </c>
      <c r="C345" s="42" t="s">
        <v>259</v>
      </c>
      <c r="D345" s="42" t="s">
        <v>17</v>
      </c>
      <c r="E345" s="42" t="s">
        <v>66</v>
      </c>
      <c r="F345" s="42" t="s">
        <v>20</v>
      </c>
      <c r="G345" s="42" t="s">
        <v>4141</v>
      </c>
      <c r="H345" s="43">
        <v>42745</v>
      </c>
      <c r="I345" s="43">
        <v>42825</v>
      </c>
      <c r="J345" s="44">
        <v>100</v>
      </c>
    </row>
    <row r="346" spans="1:10" ht="53.25" thickBot="1" x14ac:dyDescent="0.3">
      <c r="A346" s="39" t="s">
        <v>260</v>
      </c>
      <c r="B346" s="39" t="s">
        <v>261</v>
      </c>
      <c r="C346" s="39" t="s">
        <v>262</v>
      </c>
      <c r="D346" s="39" t="s">
        <v>17</v>
      </c>
      <c r="E346" s="39" t="s">
        <v>66</v>
      </c>
      <c r="F346" s="39" t="s">
        <v>20</v>
      </c>
      <c r="G346" s="39" t="s">
        <v>4141</v>
      </c>
      <c r="H346" s="40">
        <v>42745</v>
      </c>
      <c r="I346" s="40">
        <v>42916</v>
      </c>
      <c r="J346" s="41">
        <v>100</v>
      </c>
    </row>
    <row r="347" spans="1:10" ht="53.25" thickBot="1" x14ac:dyDescent="0.3">
      <c r="A347" s="42" t="s">
        <v>263</v>
      </c>
      <c r="B347" s="42" t="s">
        <v>264</v>
      </c>
      <c r="C347" s="42" t="s">
        <v>265</v>
      </c>
      <c r="D347" s="42" t="s">
        <v>17</v>
      </c>
      <c r="E347" s="42" t="s">
        <v>66</v>
      </c>
      <c r="F347" s="42" t="s">
        <v>45</v>
      </c>
      <c r="G347" s="42" t="s">
        <v>4152</v>
      </c>
      <c r="H347" s="43">
        <v>42716</v>
      </c>
      <c r="I347" s="43">
        <v>42825</v>
      </c>
      <c r="J347" s="44">
        <v>100</v>
      </c>
    </row>
    <row r="348" spans="1:10" ht="53.25" thickBot="1" x14ac:dyDescent="0.3">
      <c r="A348" s="39" t="s">
        <v>266</v>
      </c>
      <c r="B348" s="39" t="s">
        <v>267</v>
      </c>
      <c r="C348" s="39" t="s">
        <v>268</v>
      </c>
      <c r="D348" s="39" t="s">
        <v>17</v>
      </c>
      <c r="E348" s="39" t="s">
        <v>66</v>
      </c>
      <c r="F348" s="39" t="s">
        <v>45</v>
      </c>
      <c r="G348" s="39" t="s">
        <v>4152</v>
      </c>
      <c r="H348" s="40">
        <v>42716</v>
      </c>
      <c r="I348" s="40">
        <v>42765</v>
      </c>
      <c r="J348" s="41">
        <v>100</v>
      </c>
    </row>
    <row r="349" spans="1:10" ht="63.75" thickBot="1" x14ac:dyDescent="0.3">
      <c r="A349" s="42" t="s">
        <v>269</v>
      </c>
      <c r="B349" s="42" t="s">
        <v>270</v>
      </c>
      <c r="C349" s="42" t="s">
        <v>271</v>
      </c>
      <c r="D349" s="42" t="s">
        <v>11</v>
      </c>
      <c r="E349" s="42" t="s">
        <v>66</v>
      </c>
      <c r="F349" s="42" t="s">
        <v>223</v>
      </c>
      <c r="G349" s="42" t="s">
        <v>4169</v>
      </c>
      <c r="H349" s="43">
        <v>42767</v>
      </c>
      <c r="I349" s="43">
        <v>42855</v>
      </c>
      <c r="J349" s="44">
        <v>100</v>
      </c>
    </row>
    <row r="350" spans="1:10" ht="63.75" thickBot="1" x14ac:dyDescent="0.3">
      <c r="A350" s="39" t="s">
        <v>272</v>
      </c>
      <c r="B350" s="39" t="s">
        <v>273</v>
      </c>
      <c r="C350" s="39" t="s">
        <v>271</v>
      </c>
      <c r="D350" s="39" t="s">
        <v>11</v>
      </c>
      <c r="E350" s="39" t="s">
        <v>66</v>
      </c>
      <c r="F350" s="39" t="s">
        <v>223</v>
      </c>
      <c r="G350" s="39" t="s">
        <v>4169</v>
      </c>
      <c r="H350" s="40">
        <v>42767</v>
      </c>
      <c r="I350" s="40">
        <v>42855</v>
      </c>
      <c r="J350" s="41">
        <v>100</v>
      </c>
    </row>
    <row r="351" spans="1:10" ht="63.75" thickBot="1" x14ac:dyDescent="0.3">
      <c r="A351" s="42" t="s">
        <v>274</v>
      </c>
      <c r="B351" s="42" t="s">
        <v>275</v>
      </c>
      <c r="C351" s="42" t="s">
        <v>276</v>
      </c>
      <c r="D351" s="42" t="s">
        <v>59</v>
      </c>
      <c r="E351" s="42" t="s">
        <v>66</v>
      </c>
      <c r="F351" s="42" t="s">
        <v>223</v>
      </c>
      <c r="G351" s="42" t="s">
        <v>4169</v>
      </c>
      <c r="H351" s="43">
        <v>42795</v>
      </c>
      <c r="I351" s="43">
        <v>42886</v>
      </c>
      <c r="J351" s="44">
        <v>100</v>
      </c>
    </row>
    <row r="352" spans="1:10" ht="63.75" thickBot="1" x14ac:dyDescent="0.3">
      <c r="A352" s="39" t="s">
        <v>277</v>
      </c>
      <c r="B352" s="39" t="s">
        <v>278</v>
      </c>
      <c r="C352" s="39" t="s">
        <v>276</v>
      </c>
      <c r="D352" s="39" t="s">
        <v>59</v>
      </c>
      <c r="E352" s="39" t="s">
        <v>66</v>
      </c>
      <c r="F352" s="39" t="s">
        <v>223</v>
      </c>
      <c r="G352" s="39" t="s">
        <v>4169</v>
      </c>
      <c r="H352" s="40">
        <v>42795</v>
      </c>
      <c r="I352" s="40">
        <v>42886</v>
      </c>
      <c r="J352" s="41">
        <v>100</v>
      </c>
    </row>
    <row r="353" spans="1:10" ht="116.25" thickBot="1" x14ac:dyDescent="0.3">
      <c r="A353" s="42" t="s">
        <v>279</v>
      </c>
      <c r="B353" s="42" t="s">
        <v>280</v>
      </c>
      <c r="C353" s="42" t="s">
        <v>281</v>
      </c>
      <c r="D353" s="42" t="s">
        <v>17</v>
      </c>
      <c r="E353" s="42" t="s">
        <v>66</v>
      </c>
      <c r="F353" s="42" t="s">
        <v>13</v>
      </c>
      <c r="G353" s="42" t="s">
        <v>4138</v>
      </c>
      <c r="H353" s="43">
        <v>42887</v>
      </c>
      <c r="I353" s="43">
        <v>43465</v>
      </c>
      <c r="J353" s="44">
        <v>100</v>
      </c>
    </row>
    <row r="354" spans="1:10" ht="168.75" thickBot="1" x14ac:dyDescent="0.3">
      <c r="A354" s="39" t="s">
        <v>282</v>
      </c>
      <c r="B354" s="39" t="s">
        <v>283</v>
      </c>
      <c r="C354" s="39" t="s">
        <v>284</v>
      </c>
      <c r="D354" s="39" t="s">
        <v>17</v>
      </c>
      <c r="E354" s="39" t="s">
        <v>66</v>
      </c>
      <c r="F354" s="39" t="s">
        <v>13</v>
      </c>
      <c r="G354" s="39" t="s">
        <v>4138</v>
      </c>
      <c r="H354" s="40">
        <v>42736</v>
      </c>
      <c r="I354" s="40">
        <v>43100</v>
      </c>
      <c r="J354" s="41">
        <v>100</v>
      </c>
    </row>
    <row r="355" spans="1:10" ht="63.75" thickBot="1" x14ac:dyDescent="0.3">
      <c r="A355" s="42" t="s">
        <v>285</v>
      </c>
      <c r="B355" s="42" t="s">
        <v>286</v>
      </c>
      <c r="C355" s="42" t="s">
        <v>287</v>
      </c>
      <c r="D355" s="42" t="s">
        <v>17</v>
      </c>
      <c r="E355" s="42" t="s">
        <v>66</v>
      </c>
      <c r="F355" s="42" t="s">
        <v>13</v>
      </c>
      <c r="G355" s="42" t="s">
        <v>4138</v>
      </c>
      <c r="H355" s="43">
        <v>42675</v>
      </c>
      <c r="I355" s="43">
        <v>42794</v>
      </c>
      <c r="J355" s="44">
        <v>100</v>
      </c>
    </row>
    <row r="356" spans="1:10" ht="63.75" thickBot="1" x14ac:dyDescent="0.3">
      <c r="A356" s="39" t="s">
        <v>288</v>
      </c>
      <c r="B356" s="39" t="s">
        <v>289</v>
      </c>
      <c r="C356" s="39" t="s">
        <v>287</v>
      </c>
      <c r="D356" s="39" t="s">
        <v>17</v>
      </c>
      <c r="E356" s="39" t="s">
        <v>66</v>
      </c>
      <c r="F356" s="39" t="s">
        <v>13</v>
      </c>
      <c r="G356" s="39" t="s">
        <v>4138</v>
      </c>
      <c r="H356" s="40">
        <v>42692</v>
      </c>
      <c r="I356" s="40">
        <v>42794</v>
      </c>
      <c r="J356" s="41">
        <v>100</v>
      </c>
    </row>
    <row r="357" spans="1:10" ht="63.75" thickBot="1" x14ac:dyDescent="0.3">
      <c r="A357" s="42" t="s">
        <v>290</v>
      </c>
      <c r="B357" s="42" t="s">
        <v>291</v>
      </c>
      <c r="C357" s="42" t="s">
        <v>292</v>
      </c>
      <c r="D357" s="42" t="s">
        <v>17</v>
      </c>
      <c r="E357" s="42" t="s">
        <v>66</v>
      </c>
      <c r="F357" s="42" t="s">
        <v>13</v>
      </c>
      <c r="G357" s="42" t="s">
        <v>4138</v>
      </c>
      <c r="H357" s="43">
        <v>42767</v>
      </c>
      <c r="I357" s="43">
        <v>43070</v>
      </c>
      <c r="J357" s="44">
        <v>100</v>
      </c>
    </row>
    <row r="358" spans="1:10" ht="53.25" thickBot="1" x14ac:dyDescent="0.3">
      <c r="A358" s="39" t="s">
        <v>293</v>
      </c>
      <c r="B358" s="39" t="s">
        <v>294</v>
      </c>
      <c r="C358" s="39" t="s">
        <v>295</v>
      </c>
      <c r="D358" s="39" t="s">
        <v>17</v>
      </c>
      <c r="E358" s="39" t="s">
        <v>66</v>
      </c>
      <c r="F358" s="39" t="s">
        <v>52</v>
      </c>
      <c r="G358" s="39" t="s">
        <v>4155</v>
      </c>
      <c r="H358" s="40">
        <v>42758</v>
      </c>
      <c r="I358" s="40">
        <v>42849</v>
      </c>
      <c r="J358" s="41">
        <v>100</v>
      </c>
    </row>
    <row r="359" spans="1:10" ht="63.75" thickBot="1" x14ac:dyDescent="0.3">
      <c r="A359" s="42" t="s">
        <v>296</v>
      </c>
      <c r="B359" s="42" t="s">
        <v>297</v>
      </c>
      <c r="C359" s="42" t="s">
        <v>298</v>
      </c>
      <c r="D359" s="42" t="s">
        <v>17</v>
      </c>
      <c r="E359" s="42" t="s">
        <v>66</v>
      </c>
      <c r="F359" s="42" t="s">
        <v>52</v>
      </c>
      <c r="G359" s="42" t="s">
        <v>4155</v>
      </c>
      <c r="H359" s="43">
        <v>42758</v>
      </c>
      <c r="I359" s="43">
        <v>42940</v>
      </c>
      <c r="J359" s="44">
        <v>100</v>
      </c>
    </row>
    <row r="360" spans="1:10" ht="53.25" thickBot="1" x14ac:dyDescent="0.3">
      <c r="A360" s="39" t="s">
        <v>299</v>
      </c>
      <c r="B360" s="39" t="s">
        <v>300</v>
      </c>
      <c r="C360" s="39" t="s">
        <v>301</v>
      </c>
      <c r="D360" s="39" t="s">
        <v>17</v>
      </c>
      <c r="E360" s="39" t="s">
        <v>66</v>
      </c>
      <c r="F360" s="39" t="s">
        <v>52</v>
      </c>
      <c r="G360" s="39" t="s">
        <v>4155</v>
      </c>
      <c r="H360" s="40">
        <v>42719</v>
      </c>
      <c r="I360" s="40">
        <v>42809</v>
      </c>
      <c r="J360" s="41">
        <v>100</v>
      </c>
    </row>
    <row r="361" spans="1:10" ht="53.25" thickBot="1" x14ac:dyDescent="0.3">
      <c r="A361" s="42" t="s">
        <v>302</v>
      </c>
      <c r="B361" s="42" t="s">
        <v>303</v>
      </c>
      <c r="C361" s="42" t="s">
        <v>304</v>
      </c>
      <c r="D361" s="42" t="s">
        <v>17</v>
      </c>
      <c r="E361" s="42" t="s">
        <v>66</v>
      </c>
      <c r="F361" s="42" t="s">
        <v>52</v>
      </c>
      <c r="G361" s="42" t="s">
        <v>4155</v>
      </c>
      <c r="H361" s="43">
        <v>42758</v>
      </c>
      <c r="I361" s="43">
        <v>42849</v>
      </c>
      <c r="J361" s="44">
        <v>100</v>
      </c>
    </row>
    <row r="362" spans="1:10" ht="53.25" thickBot="1" x14ac:dyDescent="0.3">
      <c r="A362" s="39" t="s">
        <v>305</v>
      </c>
      <c r="B362" s="39" t="s">
        <v>306</v>
      </c>
      <c r="C362" s="39" t="s">
        <v>304</v>
      </c>
      <c r="D362" s="39" t="s">
        <v>17</v>
      </c>
      <c r="E362" s="39" t="s">
        <v>66</v>
      </c>
      <c r="F362" s="39" t="s">
        <v>52</v>
      </c>
      <c r="G362" s="39" t="s">
        <v>4155</v>
      </c>
      <c r="H362" s="40">
        <v>42758</v>
      </c>
      <c r="I362" s="40">
        <v>42849</v>
      </c>
      <c r="J362" s="41">
        <v>100</v>
      </c>
    </row>
    <row r="363" spans="1:10" ht="74.25" thickBot="1" x14ac:dyDescent="0.3">
      <c r="A363" s="42" t="s">
        <v>307</v>
      </c>
      <c r="B363" s="42" t="s">
        <v>308</v>
      </c>
      <c r="C363" s="42" t="s">
        <v>309</v>
      </c>
      <c r="D363" s="42" t="s">
        <v>17</v>
      </c>
      <c r="E363" s="42" t="s">
        <v>66</v>
      </c>
      <c r="F363" s="42" t="s">
        <v>28</v>
      </c>
      <c r="G363" s="42" t="s">
        <v>4145</v>
      </c>
      <c r="H363" s="43">
        <v>42716</v>
      </c>
      <c r="I363" s="43">
        <v>43080</v>
      </c>
      <c r="J363" s="44">
        <v>100</v>
      </c>
    </row>
    <row r="364" spans="1:10" ht="42.75" thickBot="1" x14ac:dyDescent="0.3">
      <c r="A364" s="39" t="s">
        <v>310</v>
      </c>
      <c r="B364" s="39" t="s">
        <v>311</v>
      </c>
      <c r="C364" s="39" t="s">
        <v>312</v>
      </c>
      <c r="D364" s="39" t="s">
        <v>17</v>
      </c>
      <c r="E364" s="39" t="s">
        <v>66</v>
      </c>
      <c r="F364" s="39" t="s">
        <v>22</v>
      </c>
      <c r="G364" s="39" t="s">
        <v>4142</v>
      </c>
      <c r="H364" s="40">
        <v>42752</v>
      </c>
      <c r="I364" s="40">
        <v>43100</v>
      </c>
      <c r="J364" s="41">
        <v>100</v>
      </c>
    </row>
    <row r="365" spans="1:10" ht="63.75" thickBot="1" x14ac:dyDescent="0.3">
      <c r="A365" s="42" t="s">
        <v>313</v>
      </c>
      <c r="B365" s="42" t="s">
        <v>314</v>
      </c>
      <c r="C365" s="42" t="s">
        <v>315</v>
      </c>
      <c r="D365" s="42" t="s">
        <v>17</v>
      </c>
      <c r="E365" s="42" t="s">
        <v>66</v>
      </c>
      <c r="F365" s="42" t="s">
        <v>22</v>
      </c>
      <c r="G365" s="42" t="s">
        <v>4142</v>
      </c>
      <c r="H365" s="43">
        <v>42752</v>
      </c>
      <c r="I365" s="43">
        <v>43100</v>
      </c>
      <c r="J365" s="44">
        <v>100</v>
      </c>
    </row>
    <row r="366" spans="1:10" ht="105.75" thickBot="1" x14ac:dyDescent="0.3">
      <c r="A366" s="39" t="s">
        <v>316</v>
      </c>
      <c r="B366" s="39" t="s">
        <v>317</v>
      </c>
      <c r="C366" s="39" t="s">
        <v>318</v>
      </c>
      <c r="D366" s="39" t="s">
        <v>17</v>
      </c>
      <c r="E366" s="39" t="s">
        <v>66</v>
      </c>
      <c r="F366" s="39" t="s">
        <v>22</v>
      </c>
      <c r="G366" s="39" t="s">
        <v>4142</v>
      </c>
      <c r="H366" s="40">
        <v>42752</v>
      </c>
      <c r="I366" s="40">
        <v>43070</v>
      </c>
      <c r="J366" s="41">
        <v>100</v>
      </c>
    </row>
    <row r="367" spans="1:10" ht="42.75" thickBot="1" x14ac:dyDescent="0.3">
      <c r="A367" s="42" t="s">
        <v>319</v>
      </c>
      <c r="B367" s="42" t="s">
        <v>320</v>
      </c>
      <c r="C367" s="42" t="s">
        <v>321</v>
      </c>
      <c r="D367" s="42" t="s">
        <v>17</v>
      </c>
      <c r="E367" s="42" t="s">
        <v>66</v>
      </c>
      <c r="F367" s="42" t="s">
        <v>22</v>
      </c>
      <c r="G367" s="42" t="s">
        <v>4142</v>
      </c>
      <c r="H367" s="43">
        <v>42736</v>
      </c>
      <c r="I367" s="43">
        <v>43070</v>
      </c>
      <c r="J367" s="44">
        <v>100</v>
      </c>
    </row>
    <row r="368" spans="1:10" ht="63.75" thickBot="1" x14ac:dyDescent="0.3">
      <c r="A368" s="39" t="s">
        <v>322</v>
      </c>
      <c r="B368" s="39" t="s">
        <v>323</v>
      </c>
      <c r="C368" s="39" t="s">
        <v>324</v>
      </c>
      <c r="D368" s="39" t="s">
        <v>17</v>
      </c>
      <c r="E368" s="39" t="s">
        <v>66</v>
      </c>
      <c r="F368" s="39" t="s">
        <v>22</v>
      </c>
      <c r="G368" s="39" t="s">
        <v>4142</v>
      </c>
      <c r="H368" s="40">
        <v>42736</v>
      </c>
      <c r="I368" s="40">
        <v>43070</v>
      </c>
      <c r="J368" s="41">
        <v>100</v>
      </c>
    </row>
    <row r="369" spans="1:10" ht="63.75" thickBot="1" x14ac:dyDescent="0.3">
      <c r="A369" s="42" t="s">
        <v>325</v>
      </c>
      <c r="B369" s="42" t="s">
        <v>326</v>
      </c>
      <c r="C369" s="42" t="s">
        <v>327</v>
      </c>
      <c r="D369" s="42" t="s">
        <v>59</v>
      </c>
      <c r="E369" s="42" t="s">
        <v>66</v>
      </c>
      <c r="F369" s="42" t="s">
        <v>223</v>
      </c>
      <c r="G369" s="42" t="s">
        <v>4169</v>
      </c>
      <c r="H369" s="43">
        <v>42750</v>
      </c>
      <c r="I369" s="43">
        <v>42824</v>
      </c>
      <c r="J369" s="44">
        <v>100</v>
      </c>
    </row>
    <row r="370" spans="1:10" ht="63.75" thickBot="1" x14ac:dyDescent="0.3">
      <c r="A370" s="39" t="s">
        <v>328</v>
      </c>
      <c r="B370" s="39" t="s">
        <v>329</v>
      </c>
      <c r="C370" s="39" t="s">
        <v>327</v>
      </c>
      <c r="D370" s="39" t="s">
        <v>59</v>
      </c>
      <c r="E370" s="39" t="s">
        <v>66</v>
      </c>
      <c r="F370" s="39" t="s">
        <v>223</v>
      </c>
      <c r="G370" s="39" t="s">
        <v>4169</v>
      </c>
      <c r="H370" s="40">
        <v>42750</v>
      </c>
      <c r="I370" s="40">
        <v>42825</v>
      </c>
      <c r="J370" s="41">
        <v>100</v>
      </c>
    </row>
    <row r="371" spans="1:10" ht="42.75" thickBot="1" x14ac:dyDescent="0.3">
      <c r="A371" s="42" t="s">
        <v>330</v>
      </c>
      <c r="B371" s="42" t="s">
        <v>331</v>
      </c>
      <c r="C371" s="42" t="s">
        <v>332</v>
      </c>
      <c r="D371" s="42" t="s">
        <v>17</v>
      </c>
      <c r="E371" s="42" t="s">
        <v>66</v>
      </c>
      <c r="F371" s="42" t="s">
        <v>27</v>
      </c>
      <c r="G371" s="42" t="s">
        <v>4144</v>
      </c>
      <c r="H371" s="43">
        <v>42736</v>
      </c>
      <c r="I371" s="43">
        <v>42855</v>
      </c>
      <c r="J371" s="44">
        <v>100</v>
      </c>
    </row>
    <row r="372" spans="1:10" ht="95.25" thickBot="1" x14ac:dyDescent="0.3">
      <c r="A372" s="39" t="s">
        <v>333</v>
      </c>
      <c r="B372" s="39" t="s">
        <v>334</v>
      </c>
      <c r="C372" s="39" t="s">
        <v>335</v>
      </c>
      <c r="D372" s="39" t="s">
        <v>17</v>
      </c>
      <c r="E372" s="39" t="s">
        <v>66</v>
      </c>
      <c r="F372" s="39" t="s">
        <v>27</v>
      </c>
      <c r="G372" s="39" t="s">
        <v>4144</v>
      </c>
      <c r="H372" s="40">
        <v>42736</v>
      </c>
      <c r="I372" s="40">
        <v>42901</v>
      </c>
      <c r="J372" s="41">
        <v>100</v>
      </c>
    </row>
    <row r="373" spans="1:10" ht="42.75" thickBot="1" x14ac:dyDescent="0.3">
      <c r="A373" s="42" t="s">
        <v>336</v>
      </c>
      <c r="B373" s="42" t="s">
        <v>337</v>
      </c>
      <c r="C373" s="42" t="s">
        <v>338</v>
      </c>
      <c r="D373" s="42" t="s">
        <v>17</v>
      </c>
      <c r="E373" s="42" t="s">
        <v>66</v>
      </c>
      <c r="F373" s="42" t="s">
        <v>27</v>
      </c>
      <c r="G373" s="42" t="s">
        <v>4144</v>
      </c>
      <c r="H373" s="43">
        <v>42736</v>
      </c>
      <c r="I373" s="43">
        <v>42901</v>
      </c>
      <c r="J373" s="44">
        <v>100</v>
      </c>
    </row>
    <row r="374" spans="1:10" ht="63.75" thickBot="1" x14ac:dyDescent="0.3">
      <c r="A374" s="39" t="s">
        <v>339</v>
      </c>
      <c r="B374" s="39" t="s">
        <v>340</v>
      </c>
      <c r="C374" s="39" t="s">
        <v>341</v>
      </c>
      <c r="D374" s="39" t="s">
        <v>17</v>
      </c>
      <c r="E374" s="39" t="s">
        <v>66</v>
      </c>
      <c r="F374" s="39" t="s">
        <v>27</v>
      </c>
      <c r="G374" s="39" t="s">
        <v>4144</v>
      </c>
      <c r="H374" s="40">
        <v>42736</v>
      </c>
      <c r="I374" s="40">
        <v>42901</v>
      </c>
      <c r="J374" s="41">
        <v>100</v>
      </c>
    </row>
    <row r="375" spans="1:10" ht="53.25" thickBot="1" x14ac:dyDescent="0.3">
      <c r="A375" s="42" t="s">
        <v>342</v>
      </c>
      <c r="B375" s="42" t="s">
        <v>343</v>
      </c>
      <c r="C375" s="42" t="s">
        <v>344</v>
      </c>
      <c r="D375" s="42" t="s">
        <v>17</v>
      </c>
      <c r="E375" s="42" t="s">
        <v>66</v>
      </c>
      <c r="F375" s="42" t="s">
        <v>27</v>
      </c>
      <c r="G375" s="42" t="s">
        <v>4144</v>
      </c>
      <c r="H375" s="43">
        <v>42736</v>
      </c>
      <c r="I375" s="43">
        <v>42916</v>
      </c>
      <c r="J375" s="44">
        <v>100</v>
      </c>
    </row>
    <row r="376" spans="1:10" ht="42.75" thickBot="1" x14ac:dyDescent="0.3">
      <c r="A376" s="39" t="s">
        <v>345</v>
      </c>
      <c r="B376" s="39" t="s">
        <v>346</v>
      </c>
      <c r="C376" s="39" t="s">
        <v>347</v>
      </c>
      <c r="D376" s="39" t="s">
        <v>17</v>
      </c>
      <c r="E376" s="39" t="s">
        <v>66</v>
      </c>
      <c r="F376" s="39" t="s">
        <v>27</v>
      </c>
      <c r="G376" s="39" t="s">
        <v>4144</v>
      </c>
      <c r="H376" s="40">
        <v>42736</v>
      </c>
      <c r="I376" s="40">
        <v>42977</v>
      </c>
      <c r="J376" s="41">
        <v>100</v>
      </c>
    </row>
    <row r="377" spans="1:10" ht="42.75" thickBot="1" x14ac:dyDescent="0.3">
      <c r="A377" s="42" t="s">
        <v>348</v>
      </c>
      <c r="B377" s="42" t="s">
        <v>349</v>
      </c>
      <c r="C377" s="42" t="s">
        <v>350</v>
      </c>
      <c r="D377" s="42" t="s">
        <v>17</v>
      </c>
      <c r="E377" s="42" t="s">
        <v>66</v>
      </c>
      <c r="F377" s="42" t="s">
        <v>27</v>
      </c>
      <c r="G377" s="42" t="s">
        <v>4144</v>
      </c>
      <c r="H377" s="43">
        <v>42736</v>
      </c>
      <c r="I377" s="43">
        <v>42855</v>
      </c>
      <c r="J377" s="44">
        <v>100</v>
      </c>
    </row>
    <row r="378" spans="1:10" ht="63.75" thickBot="1" x14ac:dyDescent="0.3">
      <c r="A378" s="39" t="s">
        <v>351</v>
      </c>
      <c r="B378" s="39" t="s">
        <v>352</v>
      </c>
      <c r="C378" s="39" t="s">
        <v>353</v>
      </c>
      <c r="D378" s="39" t="s">
        <v>17</v>
      </c>
      <c r="E378" s="39" t="s">
        <v>66</v>
      </c>
      <c r="F378" s="39" t="s">
        <v>27</v>
      </c>
      <c r="G378" s="39" t="s">
        <v>4144</v>
      </c>
      <c r="H378" s="40">
        <v>42767</v>
      </c>
      <c r="I378" s="40">
        <v>42901</v>
      </c>
      <c r="J378" s="41">
        <v>100</v>
      </c>
    </row>
    <row r="379" spans="1:10" ht="42.75" thickBot="1" x14ac:dyDescent="0.3">
      <c r="A379" s="42" t="s">
        <v>354</v>
      </c>
      <c r="B379" s="42" t="s">
        <v>355</v>
      </c>
      <c r="C379" s="42" t="s">
        <v>356</v>
      </c>
      <c r="D379" s="42" t="s">
        <v>17</v>
      </c>
      <c r="E379" s="42" t="s">
        <v>66</v>
      </c>
      <c r="F379" s="42" t="s">
        <v>27</v>
      </c>
      <c r="G379" s="42" t="s">
        <v>4144</v>
      </c>
      <c r="H379" s="43">
        <v>42736</v>
      </c>
      <c r="I379" s="43">
        <v>42901</v>
      </c>
      <c r="J379" s="44">
        <v>100</v>
      </c>
    </row>
    <row r="380" spans="1:10" ht="42.75" thickBot="1" x14ac:dyDescent="0.3">
      <c r="A380" s="39" t="s">
        <v>357</v>
      </c>
      <c r="B380" s="39" t="s">
        <v>358</v>
      </c>
      <c r="C380" s="39" t="s">
        <v>356</v>
      </c>
      <c r="D380" s="39" t="s">
        <v>17</v>
      </c>
      <c r="E380" s="39" t="s">
        <v>66</v>
      </c>
      <c r="F380" s="39" t="s">
        <v>27</v>
      </c>
      <c r="G380" s="39" t="s">
        <v>4144</v>
      </c>
      <c r="H380" s="40">
        <v>42736</v>
      </c>
      <c r="I380" s="40">
        <v>42901</v>
      </c>
      <c r="J380" s="41">
        <v>100</v>
      </c>
    </row>
    <row r="381" spans="1:10" ht="42.75" thickBot="1" x14ac:dyDescent="0.3">
      <c r="A381" s="42" t="s">
        <v>359</v>
      </c>
      <c r="B381" s="42" t="s">
        <v>360</v>
      </c>
      <c r="C381" s="42" t="s">
        <v>361</v>
      </c>
      <c r="D381" s="42" t="s">
        <v>17</v>
      </c>
      <c r="E381" s="42" t="s">
        <v>66</v>
      </c>
      <c r="F381" s="42" t="s">
        <v>27</v>
      </c>
      <c r="G381" s="42" t="s">
        <v>4144</v>
      </c>
      <c r="H381" s="43">
        <v>42736</v>
      </c>
      <c r="I381" s="43">
        <v>42901</v>
      </c>
      <c r="J381" s="44">
        <v>100</v>
      </c>
    </row>
    <row r="382" spans="1:10" ht="42.75" thickBot="1" x14ac:dyDescent="0.3">
      <c r="A382" s="39" t="s">
        <v>362</v>
      </c>
      <c r="B382" s="39" t="s">
        <v>363</v>
      </c>
      <c r="C382" s="39" t="s">
        <v>361</v>
      </c>
      <c r="D382" s="39" t="s">
        <v>17</v>
      </c>
      <c r="E382" s="39" t="s">
        <v>66</v>
      </c>
      <c r="F382" s="39" t="s">
        <v>27</v>
      </c>
      <c r="G382" s="39" t="s">
        <v>4144</v>
      </c>
      <c r="H382" s="40">
        <v>42736</v>
      </c>
      <c r="I382" s="40">
        <v>42901</v>
      </c>
      <c r="J382" s="41">
        <v>100</v>
      </c>
    </row>
    <row r="383" spans="1:10" ht="63.75" thickBot="1" x14ac:dyDescent="0.3">
      <c r="A383" s="42" t="s">
        <v>364</v>
      </c>
      <c r="B383" s="42" t="s">
        <v>365</v>
      </c>
      <c r="C383" s="42" t="s">
        <v>366</v>
      </c>
      <c r="D383" s="42" t="s">
        <v>59</v>
      </c>
      <c r="E383" s="42" t="s">
        <v>66</v>
      </c>
      <c r="F383" s="42" t="s">
        <v>38</v>
      </c>
      <c r="G383" s="42" t="s">
        <v>4149</v>
      </c>
      <c r="H383" s="43">
        <v>42719</v>
      </c>
      <c r="I383" s="43">
        <v>42765</v>
      </c>
      <c r="J383" s="44">
        <v>100</v>
      </c>
    </row>
    <row r="384" spans="1:10" ht="63.75" thickBot="1" x14ac:dyDescent="0.3">
      <c r="A384" s="39" t="s">
        <v>367</v>
      </c>
      <c r="B384" s="39" t="s">
        <v>368</v>
      </c>
      <c r="C384" s="39" t="s">
        <v>369</v>
      </c>
      <c r="D384" s="39" t="s">
        <v>59</v>
      </c>
      <c r="E384" s="39" t="s">
        <v>66</v>
      </c>
      <c r="F384" s="39" t="s">
        <v>38</v>
      </c>
      <c r="G384" s="39" t="s">
        <v>4149</v>
      </c>
      <c r="H384" s="40">
        <v>42750</v>
      </c>
      <c r="I384" s="40">
        <v>42824</v>
      </c>
      <c r="J384" s="41">
        <v>100</v>
      </c>
    </row>
    <row r="385" spans="1:10" ht="63.75" thickBot="1" x14ac:dyDescent="0.3">
      <c r="A385" s="42" t="s">
        <v>370</v>
      </c>
      <c r="B385" s="42" t="s">
        <v>371</v>
      </c>
      <c r="C385" s="42" t="s">
        <v>372</v>
      </c>
      <c r="D385" s="42" t="s">
        <v>11</v>
      </c>
      <c r="E385" s="42" t="s">
        <v>66</v>
      </c>
      <c r="F385" s="42" t="s">
        <v>38</v>
      </c>
      <c r="G385" s="42" t="s">
        <v>4149</v>
      </c>
      <c r="H385" s="43">
        <v>42750</v>
      </c>
      <c r="I385" s="43">
        <v>42824</v>
      </c>
      <c r="J385" s="44">
        <v>100</v>
      </c>
    </row>
    <row r="386" spans="1:10" ht="74.25" thickBot="1" x14ac:dyDescent="0.3">
      <c r="A386" s="39" t="s">
        <v>373</v>
      </c>
      <c r="B386" s="39" t="s">
        <v>374</v>
      </c>
      <c r="C386" s="39" t="s">
        <v>375</v>
      </c>
      <c r="D386" s="39" t="s">
        <v>17</v>
      </c>
      <c r="E386" s="39" t="s">
        <v>66</v>
      </c>
      <c r="F386" s="39" t="s">
        <v>38</v>
      </c>
      <c r="G386" s="39" t="s">
        <v>4149</v>
      </c>
      <c r="H386" s="40">
        <v>42709</v>
      </c>
      <c r="I386" s="40">
        <v>42824</v>
      </c>
      <c r="J386" s="41">
        <v>100</v>
      </c>
    </row>
    <row r="387" spans="1:10" ht="53.25" thickBot="1" x14ac:dyDescent="0.3">
      <c r="A387" s="42" t="s">
        <v>376</v>
      </c>
      <c r="B387" s="42" t="s">
        <v>377</v>
      </c>
      <c r="C387" s="42" t="s">
        <v>378</v>
      </c>
      <c r="D387" s="42" t="s">
        <v>17</v>
      </c>
      <c r="E387" s="42" t="s">
        <v>66</v>
      </c>
      <c r="F387" s="42" t="s">
        <v>45</v>
      </c>
      <c r="G387" s="42" t="s">
        <v>4152</v>
      </c>
      <c r="H387" s="43">
        <v>42705</v>
      </c>
      <c r="I387" s="43">
        <v>42786</v>
      </c>
      <c r="J387" s="44">
        <v>100</v>
      </c>
    </row>
    <row r="388" spans="1:10" ht="53.25" thickBot="1" x14ac:dyDescent="0.3">
      <c r="A388" s="39" t="s">
        <v>379</v>
      </c>
      <c r="B388" s="39" t="s">
        <v>377</v>
      </c>
      <c r="C388" s="39" t="s">
        <v>380</v>
      </c>
      <c r="D388" s="39" t="s">
        <v>17</v>
      </c>
      <c r="E388" s="39" t="s">
        <v>66</v>
      </c>
      <c r="F388" s="39" t="s">
        <v>45</v>
      </c>
      <c r="G388" s="39" t="s">
        <v>4152</v>
      </c>
      <c r="H388" s="40">
        <v>42705</v>
      </c>
      <c r="I388" s="40">
        <v>42786</v>
      </c>
      <c r="J388" s="41">
        <v>100</v>
      </c>
    </row>
    <row r="389" spans="1:10" ht="42.75" thickBot="1" x14ac:dyDescent="0.3">
      <c r="A389" s="42" t="s">
        <v>381</v>
      </c>
      <c r="B389" s="42" t="s">
        <v>382</v>
      </c>
      <c r="C389" s="42" t="s">
        <v>383</v>
      </c>
      <c r="D389" s="42" t="s">
        <v>59</v>
      </c>
      <c r="E389" s="42" t="s">
        <v>66</v>
      </c>
      <c r="F389" s="42" t="s">
        <v>57</v>
      </c>
      <c r="G389" s="42" t="s">
        <v>4151</v>
      </c>
      <c r="H389" s="43">
        <v>42746</v>
      </c>
      <c r="I389" s="43">
        <v>42927</v>
      </c>
      <c r="J389" s="44">
        <v>100</v>
      </c>
    </row>
    <row r="390" spans="1:10" ht="53.25" thickBot="1" x14ac:dyDescent="0.3">
      <c r="A390" s="39" t="s">
        <v>384</v>
      </c>
      <c r="B390" s="39" t="s">
        <v>385</v>
      </c>
      <c r="C390" s="39" t="s">
        <v>386</v>
      </c>
      <c r="D390" s="39" t="s">
        <v>17</v>
      </c>
      <c r="E390" s="39" t="s">
        <v>66</v>
      </c>
      <c r="F390" s="39" t="s">
        <v>33</v>
      </c>
      <c r="G390" s="39" t="s">
        <v>4164</v>
      </c>
      <c r="H390" s="40">
        <v>42736</v>
      </c>
      <c r="I390" s="40">
        <v>43038</v>
      </c>
      <c r="J390" s="41">
        <v>100</v>
      </c>
    </row>
    <row r="391" spans="1:10" ht="74.25" thickBot="1" x14ac:dyDescent="0.3">
      <c r="A391" s="42" t="s">
        <v>387</v>
      </c>
      <c r="B391" s="42" t="s">
        <v>388</v>
      </c>
      <c r="C391" s="42" t="s">
        <v>389</v>
      </c>
      <c r="D391" s="42" t="s">
        <v>59</v>
      </c>
      <c r="E391" s="42" t="s">
        <v>66</v>
      </c>
      <c r="F391" s="42" t="s">
        <v>33</v>
      </c>
      <c r="G391" s="42" t="s">
        <v>4164</v>
      </c>
      <c r="H391" s="43">
        <v>42736</v>
      </c>
      <c r="I391" s="43">
        <v>42824</v>
      </c>
      <c r="J391" s="44">
        <v>100</v>
      </c>
    </row>
    <row r="392" spans="1:10" ht="53.25" thickBot="1" x14ac:dyDescent="0.3">
      <c r="A392" s="39" t="s">
        <v>390</v>
      </c>
      <c r="B392" s="39" t="s">
        <v>391</v>
      </c>
      <c r="C392" s="39" t="s">
        <v>392</v>
      </c>
      <c r="D392" s="39" t="s">
        <v>59</v>
      </c>
      <c r="E392" s="39" t="s">
        <v>66</v>
      </c>
      <c r="F392" s="39" t="s">
        <v>33</v>
      </c>
      <c r="G392" s="39" t="s">
        <v>4164</v>
      </c>
      <c r="H392" s="40">
        <v>42736</v>
      </c>
      <c r="I392" s="40">
        <v>42794</v>
      </c>
      <c r="J392" s="41">
        <v>100</v>
      </c>
    </row>
    <row r="393" spans="1:10" ht="63.75" thickBot="1" x14ac:dyDescent="0.3">
      <c r="A393" s="42" t="s">
        <v>393</v>
      </c>
      <c r="B393" s="42" t="s">
        <v>394</v>
      </c>
      <c r="C393" s="42" t="s">
        <v>395</v>
      </c>
      <c r="D393" s="42" t="s">
        <v>59</v>
      </c>
      <c r="E393" s="42" t="s">
        <v>66</v>
      </c>
      <c r="F393" s="42" t="s">
        <v>33</v>
      </c>
      <c r="G393" s="42" t="s">
        <v>4164</v>
      </c>
      <c r="H393" s="43">
        <v>42736</v>
      </c>
      <c r="I393" s="43">
        <v>43100</v>
      </c>
      <c r="J393" s="44">
        <v>100</v>
      </c>
    </row>
    <row r="394" spans="1:10" ht="53.25" thickBot="1" x14ac:dyDescent="0.3">
      <c r="A394" s="39" t="s">
        <v>396</v>
      </c>
      <c r="B394" s="39" t="s">
        <v>397</v>
      </c>
      <c r="C394" s="39" t="s">
        <v>398</v>
      </c>
      <c r="D394" s="39" t="s">
        <v>17</v>
      </c>
      <c r="E394" s="39" t="s">
        <v>66</v>
      </c>
      <c r="F394" s="39" t="s">
        <v>33</v>
      </c>
      <c r="G394" s="39" t="s">
        <v>4164</v>
      </c>
      <c r="H394" s="40">
        <v>42736</v>
      </c>
      <c r="I394" s="40">
        <v>42916</v>
      </c>
      <c r="J394" s="41">
        <v>100</v>
      </c>
    </row>
    <row r="395" spans="1:10" ht="53.25" thickBot="1" x14ac:dyDescent="0.3">
      <c r="A395" s="42" t="s">
        <v>399</v>
      </c>
      <c r="B395" s="42" t="s">
        <v>400</v>
      </c>
      <c r="C395" s="42" t="s">
        <v>401</v>
      </c>
      <c r="D395" s="42" t="s">
        <v>59</v>
      </c>
      <c r="E395" s="42" t="s">
        <v>66</v>
      </c>
      <c r="F395" s="42" t="s">
        <v>33</v>
      </c>
      <c r="G395" s="42" t="s">
        <v>4164</v>
      </c>
      <c r="H395" s="43">
        <v>42736</v>
      </c>
      <c r="I395" s="43">
        <v>42916</v>
      </c>
      <c r="J395" s="44">
        <v>100</v>
      </c>
    </row>
    <row r="396" spans="1:10" ht="53.25" thickBot="1" x14ac:dyDescent="0.3">
      <c r="A396" s="39" t="s">
        <v>402</v>
      </c>
      <c r="B396" s="39" t="s">
        <v>403</v>
      </c>
      <c r="C396" s="39" t="s">
        <v>404</v>
      </c>
      <c r="D396" s="39" t="s">
        <v>59</v>
      </c>
      <c r="E396" s="39" t="s">
        <v>66</v>
      </c>
      <c r="F396" s="39" t="s">
        <v>33</v>
      </c>
      <c r="G396" s="39" t="s">
        <v>4164</v>
      </c>
      <c r="H396" s="40">
        <v>42736</v>
      </c>
      <c r="I396" s="40">
        <v>42916</v>
      </c>
      <c r="J396" s="41">
        <v>100</v>
      </c>
    </row>
    <row r="397" spans="1:10" ht="53.25" thickBot="1" x14ac:dyDescent="0.3">
      <c r="A397" s="42" t="s">
        <v>405</v>
      </c>
      <c r="B397" s="42" t="s">
        <v>406</v>
      </c>
      <c r="C397" s="42" t="s">
        <v>404</v>
      </c>
      <c r="D397" s="42" t="s">
        <v>59</v>
      </c>
      <c r="E397" s="42" t="s">
        <v>66</v>
      </c>
      <c r="F397" s="42" t="s">
        <v>33</v>
      </c>
      <c r="G397" s="42" t="s">
        <v>4164</v>
      </c>
      <c r="H397" s="43">
        <v>42736</v>
      </c>
      <c r="I397" s="43">
        <v>42916</v>
      </c>
      <c r="J397" s="44">
        <v>100</v>
      </c>
    </row>
    <row r="398" spans="1:10" ht="53.25" thickBot="1" x14ac:dyDescent="0.3">
      <c r="A398" s="39" t="s">
        <v>407</v>
      </c>
      <c r="B398" s="39" t="s">
        <v>408</v>
      </c>
      <c r="C398" s="39" t="s">
        <v>409</v>
      </c>
      <c r="D398" s="39" t="s">
        <v>59</v>
      </c>
      <c r="E398" s="39" t="s">
        <v>66</v>
      </c>
      <c r="F398" s="39" t="s">
        <v>33</v>
      </c>
      <c r="G398" s="39" t="s">
        <v>4164</v>
      </c>
      <c r="H398" s="40">
        <v>42736</v>
      </c>
      <c r="I398" s="40">
        <v>42916</v>
      </c>
      <c r="J398" s="41">
        <v>100</v>
      </c>
    </row>
    <row r="399" spans="1:10" ht="53.25" thickBot="1" x14ac:dyDescent="0.3">
      <c r="A399" s="42" t="s">
        <v>410</v>
      </c>
      <c r="B399" s="42" t="s">
        <v>113</v>
      </c>
      <c r="C399" s="42" t="s">
        <v>411</v>
      </c>
      <c r="D399" s="42" t="s">
        <v>59</v>
      </c>
      <c r="E399" s="42" t="s">
        <v>66</v>
      </c>
      <c r="F399" s="42" t="s">
        <v>33</v>
      </c>
      <c r="G399" s="42" t="s">
        <v>4164</v>
      </c>
      <c r="H399" s="43">
        <v>42736</v>
      </c>
      <c r="I399" s="43">
        <v>42916</v>
      </c>
      <c r="J399" s="44">
        <v>100</v>
      </c>
    </row>
    <row r="400" spans="1:10" ht="53.25" thickBot="1" x14ac:dyDescent="0.3">
      <c r="A400" s="39" t="s">
        <v>412</v>
      </c>
      <c r="B400" s="39" t="s">
        <v>413</v>
      </c>
      <c r="C400" s="39" t="s">
        <v>414</v>
      </c>
      <c r="D400" s="39" t="s">
        <v>59</v>
      </c>
      <c r="E400" s="39" t="s">
        <v>66</v>
      </c>
      <c r="F400" s="39" t="s">
        <v>33</v>
      </c>
      <c r="G400" s="39" t="s">
        <v>4164</v>
      </c>
      <c r="H400" s="40">
        <v>42736</v>
      </c>
      <c r="I400" s="40">
        <v>42916</v>
      </c>
      <c r="J400" s="41">
        <v>100</v>
      </c>
    </row>
    <row r="401" spans="1:10" ht="53.25" thickBot="1" x14ac:dyDescent="0.3">
      <c r="A401" s="42" t="s">
        <v>415</v>
      </c>
      <c r="B401" s="42" t="s">
        <v>416</v>
      </c>
      <c r="C401" s="42" t="s">
        <v>417</v>
      </c>
      <c r="D401" s="42" t="s">
        <v>59</v>
      </c>
      <c r="E401" s="42" t="s">
        <v>66</v>
      </c>
      <c r="F401" s="42" t="s">
        <v>33</v>
      </c>
      <c r="G401" s="42" t="s">
        <v>4164</v>
      </c>
      <c r="H401" s="43">
        <v>42736</v>
      </c>
      <c r="I401" s="43">
        <v>42840</v>
      </c>
      <c r="J401" s="44">
        <v>100</v>
      </c>
    </row>
    <row r="402" spans="1:10" ht="53.25" thickBot="1" x14ac:dyDescent="0.3">
      <c r="A402" s="39" t="s">
        <v>418</v>
      </c>
      <c r="B402" s="39" t="s">
        <v>419</v>
      </c>
      <c r="C402" s="39" t="s">
        <v>420</v>
      </c>
      <c r="D402" s="39" t="s">
        <v>59</v>
      </c>
      <c r="E402" s="39" t="s">
        <v>66</v>
      </c>
      <c r="F402" s="39" t="s">
        <v>33</v>
      </c>
      <c r="G402" s="39" t="s">
        <v>4164</v>
      </c>
      <c r="H402" s="40">
        <v>42736</v>
      </c>
      <c r="I402" s="40">
        <v>42916</v>
      </c>
      <c r="J402" s="41">
        <v>100</v>
      </c>
    </row>
    <row r="403" spans="1:10" ht="53.25" thickBot="1" x14ac:dyDescent="0.3">
      <c r="A403" s="42" t="s">
        <v>421</v>
      </c>
      <c r="B403" s="42" t="s">
        <v>422</v>
      </c>
      <c r="C403" s="42" t="s">
        <v>423</v>
      </c>
      <c r="D403" s="42" t="s">
        <v>59</v>
      </c>
      <c r="E403" s="42" t="s">
        <v>66</v>
      </c>
      <c r="F403" s="42" t="s">
        <v>33</v>
      </c>
      <c r="G403" s="42" t="s">
        <v>4164</v>
      </c>
      <c r="H403" s="43">
        <v>42736</v>
      </c>
      <c r="I403" s="43">
        <v>42916</v>
      </c>
      <c r="J403" s="44">
        <v>100</v>
      </c>
    </row>
    <row r="404" spans="1:10" ht="53.25" thickBot="1" x14ac:dyDescent="0.3">
      <c r="A404" s="39" t="s">
        <v>424</v>
      </c>
      <c r="B404" s="39" t="s">
        <v>425</v>
      </c>
      <c r="C404" s="39" t="s">
        <v>426</v>
      </c>
      <c r="D404" s="39" t="s">
        <v>59</v>
      </c>
      <c r="E404" s="39" t="s">
        <v>66</v>
      </c>
      <c r="F404" s="39" t="s">
        <v>33</v>
      </c>
      <c r="G404" s="39" t="s">
        <v>4164</v>
      </c>
      <c r="H404" s="40">
        <v>42736</v>
      </c>
      <c r="I404" s="40">
        <v>42977</v>
      </c>
      <c r="J404" s="41">
        <v>100</v>
      </c>
    </row>
    <row r="405" spans="1:10" ht="53.25" thickBot="1" x14ac:dyDescent="0.3">
      <c r="A405" s="42" t="s">
        <v>427</v>
      </c>
      <c r="B405" s="42" t="s">
        <v>428</v>
      </c>
      <c r="C405" s="42" t="s">
        <v>429</v>
      </c>
      <c r="D405" s="42" t="s">
        <v>59</v>
      </c>
      <c r="E405" s="42" t="s">
        <v>66</v>
      </c>
      <c r="F405" s="42" t="s">
        <v>33</v>
      </c>
      <c r="G405" s="42" t="s">
        <v>4164</v>
      </c>
      <c r="H405" s="43">
        <v>42736</v>
      </c>
      <c r="I405" s="43">
        <v>42916</v>
      </c>
      <c r="J405" s="44">
        <v>100</v>
      </c>
    </row>
    <row r="406" spans="1:10" ht="53.25" thickBot="1" x14ac:dyDescent="0.3">
      <c r="A406" s="39" t="s">
        <v>430</v>
      </c>
      <c r="B406" s="39" t="s">
        <v>431</v>
      </c>
      <c r="C406" s="39" t="s">
        <v>432</v>
      </c>
      <c r="D406" s="39" t="s">
        <v>59</v>
      </c>
      <c r="E406" s="39" t="s">
        <v>66</v>
      </c>
      <c r="F406" s="39" t="s">
        <v>33</v>
      </c>
      <c r="G406" s="39" t="s">
        <v>4164</v>
      </c>
      <c r="H406" s="40">
        <v>42736</v>
      </c>
      <c r="I406" s="40">
        <v>42855</v>
      </c>
      <c r="J406" s="41">
        <v>100</v>
      </c>
    </row>
    <row r="407" spans="1:10" ht="53.25" thickBot="1" x14ac:dyDescent="0.3">
      <c r="A407" s="42" t="s">
        <v>433</v>
      </c>
      <c r="B407" s="42" t="s">
        <v>434</v>
      </c>
      <c r="C407" s="42" t="s">
        <v>435</v>
      </c>
      <c r="D407" s="42" t="s">
        <v>59</v>
      </c>
      <c r="E407" s="42" t="s">
        <v>66</v>
      </c>
      <c r="F407" s="42" t="s">
        <v>33</v>
      </c>
      <c r="G407" s="42" t="s">
        <v>4164</v>
      </c>
      <c r="H407" s="43">
        <v>42736</v>
      </c>
      <c r="I407" s="43">
        <v>42916</v>
      </c>
      <c r="J407" s="44">
        <v>100</v>
      </c>
    </row>
    <row r="408" spans="1:10" ht="53.25" thickBot="1" x14ac:dyDescent="0.3">
      <c r="A408" s="39" t="s">
        <v>436</v>
      </c>
      <c r="B408" s="39" t="s">
        <v>437</v>
      </c>
      <c r="C408" s="39" t="s">
        <v>438</v>
      </c>
      <c r="D408" s="39" t="s">
        <v>59</v>
      </c>
      <c r="E408" s="39" t="s">
        <v>66</v>
      </c>
      <c r="F408" s="39" t="s">
        <v>33</v>
      </c>
      <c r="G408" s="39" t="s">
        <v>4164</v>
      </c>
      <c r="H408" s="40">
        <v>42736</v>
      </c>
      <c r="I408" s="40">
        <v>42916</v>
      </c>
      <c r="J408" s="41">
        <v>100</v>
      </c>
    </row>
    <row r="409" spans="1:10" ht="53.25" thickBot="1" x14ac:dyDescent="0.3">
      <c r="A409" s="42" t="s">
        <v>439</v>
      </c>
      <c r="B409" s="42" t="s">
        <v>440</v>
      </c>
      <c r="C409" s="42" t="s">
        <v>441</v>
      </c>
      <c r="D409" s="42" t="s">
        <v>59</v>
      </c>
      <c r="E409" s="42" t="s">
        <v>66</v>
      </c>
      <c r="F409" s="42" t="s">
        <v>33</v>
      </c>
      <c r="G409" s="42" t="s">
        <v>4164</v>
      </c>
      <c r="H409" s="43">
        <v>42736</v>
      </c>
      <c r="I409" s="43">
        <v>42916</v>
      </c>
      <c r="J409" s="44">
        <v>100</v>
      </c>
    </row>
    <row r="410" spans="1:10" ht="53.25" thickBot="1" x14ac:dyDescent="0.3">
      <c r="A410" s="39" t="s">
        <v>442</v>
      </c>
      <c r="B410" s="39" t="s">
        <v>443</v>
      </c>
      <c r="C410" s="39" t="s">
        <v>444</v>
      </c>
      <c r="D410" s="39" t="s">
        <v>17</v>
      </c>
      <c r="E410" s="39" t="s">
        <v>66</v>
      </c>
      <c r="F410" s="39" t="s">
        <v>33</v>
      </c>
      <c r="G410" s="39" t="s">
        <v>4164</v>
      </c>
      <c r="H410" s="40">
        <v>42736</v>
      </c>
      <c r="I410" s="40">
        <v>42916</v>
      </c>
      <c r="J410" s="41">
        <v>100</v>
      </c>
    </row>
    <row r="411" spans="1:10" ht="53.25" thickBot="1" x14ac:dyDescent="0.3">
      <c r="A411" s="42" t="s">
        <v>445</v>
      </c>
      <c r="B411" s="42" t="s">
        <v>446</v>
      </c>
      <c r="C411" s="42" t="s">
        <v>447</v>
      </c>
      <c r="D411" s="42" t="s">
        <v>59</v>
      </c>
      <c r="E411" s="42" t="s">
        <v>66</v>
      </c>
      <c r="F411" s="42" t="s">
        <v>33</v>
      </c>
      <c r="G411" s="42" t="s">
        <v>4164</v>
      </c>
      <c r="H411" s="43">
        <v>42736</v>
      </c>
      <c r="I411" s="43">
        <v>42916</v>
      </c>
      <c r="J411" s="44">
        <v>100</v>
      </c>
    </row>
    <row r="412" spans="1:10" ht="53.25" thickBot="1" x14ac:dyDescent="0.3">
      <c r="A412" s="39" t="s">
        <v>448</v>
      </c>
      <c r="B412" s="39" t="s">
        <v>449</v>
      </c>
      <c r="C412" s="39" t="s">
        <v>450</v>
      </c>
      <c r="D412" s="39" t="s">
        <v>17</v>
      </c>
      <c r="E412" s="39" t="s">
        <v>66</v>
      </c>
      <c r="F412" s="39" t="s">
        <v>33</v>
      </c>
      <c r="G412" s="39" t="s">
        <v>4164</v>
      </c>
      <c r="H412" s="40">
        <v>42736</v>
      </c>
      <c r="I412" s="40">
        <v>42916</v>
      </c>
      <c r="J412" s="41">
        <v>100</v>
      </c>
    </row>
    <row r="413" spans="1:10" ht="53.25" thickBot="1" x14ac:dyDescent="0.3">
      <c r="A413" s="42" t="s">
        <v>451</v>
      </c>
      <c r="B413" s="42" t="s">
        <v>449</v>
      </c>
      <c r="C413" s="42" t="s">
        <v>452</v>
      </c>
      <c r="D413" s="42" t="s">
        <v>17</v>
      </c>
      <c r="E413" s="42" t="s">
        <v>66</v>
      </c>
      <c r="F413" s="42" t="s">
        <v>33</v>
      </c>
      <c r="G413" s="42" t="s">
        <v>4164</v>
      </c>
      <c r="H413" s="43">
        <v>42736</v>
      </c>
      <c r="I413" s="43">
        <v>42916</v>
      </c>
      <c r="J413" s="44">
        <v>100</v>
      </c>
    </row>
    <row r="414" spans="1:10" ht="63.75" thickBot="1" x14ac:dyDescent="0.3">
      <c r="A414" s="39" t="s">
        <v>453</v>
      </c>
      <c r="B414" s="39" t="s">
        <v>454</v>
      </c>
      <c r="C414" s="39" t="s">
        <v>455</v>
      </c>
      <c r="D414" s="39" t="s">
        <v>17</v>
      </c>
      <c r="E414" s="39" t="s">
        <v>66</v>
      </c>
      <c r="F414" s="39" t="s">
        <v>18</v>
      </c>
      <c r="G414" s="39" t="s">
        <v>4144</v>
      </c>
      <c r="H414" s="40">
        <v>42727</v>
      </c>
      <c r="I414" s="40">
        <v>43069</v>
      </c>
      <c r="J414" s="41">
        <v>100</v>
      </c>
    </row>
    <row r="415" spans="1:10" ht="63.75" thickBot="1" x14ac:dyDescent="0.3">
      <c r="A415" s="42" t="s">
        <v>456</v>
      </c>
      <c r="B415" s="42" t="s">
        <v>457</v>
      </c>
      <c r="C415" s="42" t="s">
        <v>455</v>
      </c>
      <c r="D415" s="42" t="s">
        <v>59</v>
      </c>
      <c r="E415" s="42" t="s">
        <v>66</v>
      </c>
      <c r="F415" s="42" t="s">
        <v>18</v>
      </c>
      <c r="G415" s="42" t="s">
        <v>4144</v>
      </c>
      <c r="H415" s="43">
        <v>42727</v>
      </c>
      <c r="I415" s="43">
        <v>42794</v>
      </c>
      <c r="J415" s="44">
        <v>100</v>
      </c>
    </row>
    <row r="416" spans="1:10" ht="63.75" thickBot="1" x14ac:dyDescent="0.3">
      <c r="A416" s="39" t="s">
        <v>458</v>
      </c>
      <c r="B416" s="39" t="s">
        <v>459</v>
      </c>
      <c r="C416" s="39" t="s">
        <v>455</v>
      </c>
      <c r="D416" s="39" t="s">
        <v>59</v>
      </c>
      <c r="E416" s="39" t="s">
        <v>66</v>
      </c>
      <c r="F416" s="39" t="s">
        <v>18</v>
      </c>
      <c r="G416" s="39" t="s">
        <v>4144</v>
      </c>
      <c r="H416" s="40">
        <v>42727</v>
      </c>
      <c r="I416" s="40">
        <v>42825</v>
      </c>
      <c r="J416" s="41">
        <v>100</v>
      </c>
    </row>
    <row r="417" spans="1:10" ht="63.75" thickBot="1" x14ac:dyDescent="0.3">
      <c r="A417" s="42" t="s">
        <v>460</v>
      </c>
      <c r="B417" s="42" t="s">
        <v>461</v>
      </c>
      <c r="C417" s="42" t="s">
        <v>455</v>
      </c>
      <c r="D417" s="42" t="s">
        <v>59</v>
      </c>
      <c r="E417" s="42" t="s">
        <v>66</v>
      </c>
      <c r="F417" s="42" t="s">
        <v>18</v>
      </c>
      <c r="G417" s="42" t="s">
        <v>4144</v>
      </c>
      <c r="H417" s="43">
        <v>42727</v>
      </c>
      <c r="I417" s="43">
        <v>42825</v>
      </c>
      <c r="J417" s="44">
        <v>100</v>
      </c>
    </row>
    <row r="418" spans="1:10" ht="63.75" thickBot="1" x14ac:dyDescent="0.3">
      <c r="A418" s="39" t="s">
        <v>462</v>
      </c>
      <c r="B418" s="39" t="s">
        <v>463</v>
      </c>
      <c r="C418" s="39" t="s">
        <v>455</v>
      </c>
      <c r="D418" s="39" t="s">
        <v>17</v>
      </c>
      <c r="E418" s="39" t="s">
        <v>66</v>
      </c>
      <c r="F418" s="39" t="s">
        <v>18</v>
      </c>
      <c r="G418" s="39" t="s">
        <v>4144</v>
      </c>
      <c r="H418" s="40">
        <v>42727</v>
      </c>
      <c r="I418" s="40">
        <v>42916</v>
      </c>
      <c r="J418" s="41">
        <v>100</v>
      </c>
    </row>
    <row r="419" spans="1:10" ht="63.75" thickBot="1" x14ac:dyDescent="0.3">
      <c r="A419" s="42" t="s">
        <v>464</v>
      </c>
      <c r="B419" s="42" t="s">
        <v>465</v>
      </c>
      <c r="C419" s="42" t="s">
        <v>466</v>
      </c>
      <c r="D419" s="42" t="s">
        <v>59</v>
      </c>
      <c r="E419" s="42" t="s">
        <v>66</v>
      </c>
      <c r="F419" s="42" t="s">
        <v>13</v>
      </c>
      <c r="G419" s="42" t="s">
        <v>4138</v>
      </c>
      <c r="H419" s="43">
        <v>42727</v>
      </c>
      <c r="I419" s="43">
        <v>43091</v>
      </c>
      <c r="J419" s="44">
        <v>100</v>
      </c>
    </row>
    <row r="420" spans="1:10" ht="63.75" thickBot="1" x14ac:dyDescent="0.3">
      <c r="A420" s="39" t="s">
        <v>467</v>
      </c>
      <c r="B420" s="39" t="s">
        <v>468</v>
      </c>
      <c r="C420" s="39" t="s">
        <v>466</v>
      </c>
      <c r="D420" s="39" t="s">
        <v>59</v>
      </c>
      <c r="E420" s="39" t="s">
        <v>66</v>
      </c>
      <c r="F420" s="39" t="s">
        <v>13</v>
      </c>
      <c r="G420" s="39" t="s">
        <v>4138</v>
      </c>
      <c r="H420" s="40">
        <v>42727</v>
      </c>
      <c r="I420" s="40">
        <v>43091</v>
      </c>
      <c r="J420" s="41">
        <v>100</v>
      </c>
    </row>
    <row r="421" spans="1:10" ht="63.75" thickBot="1" x14ac:dyDescent="0.3">
      <c r="A421" s="42" t="s">
        <v>469</v>
      </c>
      <c r="B421" s="42" t="s">
        <v>470</v>
      </c>
      <c r="C421" s="42" t="s">
        <v>466</v>
      </c>
      <c r="D421" s="42" t="s">
        <v>59</v>
      </c>
      <c r="E421" s="42" t="s">
        <v>66</v>
      </c>
      <c r="F421" s="42" t="s">
        <v>13</v>
      </c>
      <c r="G421" s="42" t="s">
        <v>4138</v>
      </c>
      <c r="H421" s="43">
        <v>42855</v>
      </c>
      <c r="I421" s="43">
        <v>43131</v>
      </c>
      <c r="J421" s="44">
        <v>100</v>
      </c>
    </row>
    <row r="422" spans="1:10" ht="63.75" thickBot="1" x14ac:dyDescent="0.3">
      <c r="A422" s="39" t="s">
        <v>471</v>
      </c>
      <c r="B422" s="39" t="s">
        <v>472</v>
      </c>
      <c r="C422" s="39" t="s">
        <v>466</v>
      </c>
      <c r="D422" s="39" t="s">
        <v>59</v>
      </c>
      <c r="E422" s="39" t="s">
        <v>66</v>
      </c>
      <c r="F422" s="39" t="s">
        <v>13</v>
      </c>
      <c r="G422" s="39" t="s">
        <v>4138</v>
      </c>
      <c r="H422" s="40">
        <v>42855</v>
      </c>
      <c r="I422" s="40">
        <v>43131</v>
      </c>
      <c r="J422" s="41">
        <v>100</v>
      </c>
    </row>
    <row r="423" spans="1:10" ht="63.75" thickBot="1" x14ac:dyDescent="0.3">
      <c r="A423" s="42" t="s">
        <v>473</v>
      </c>
      <c r="B423" s="42" t="s">
        <v>474</v>
      </c>
      <c r="C423" s="42" t="s">
        <v>466</v>
      </c>
      <c r="D423" s="42" t="s">
        <v>59</v>
      </c>
      <c r="E423" s="42" t="s">
        <v>66</v>
      </c>
      <c r="F423" s="42" t="s">
        <v>13</v>
      </c>
      <c r="G423" s="42" t="s">
        <v>4138</v>
      </c>
      <c r="H423" s="43">
        <v>42727</v>
      </c>
      <c r="I423" s="43">
        <v>42794</v>
      </c>
      <c r="J423" s="44">
        <v>100</v>
      </c>
    </row>
    <row r="424" spans="1:10" ht="63.75" thickBot="1" x14ac:dyDescent="0.3">
      <c r="A424" s="39" t="s">
        <v>475</v>
      </c>
      <c r="B424" s="39" t="s">
        <v>476</v>
      </c>
      <c r="C424" s="39" t="s">
        <v>477</v>
      </c>
      <c r="D424" s="39" t="s">
        <v>59</v>
      </c>
      <c r="E424" s="39" t="s">
        <v>66</v>
      </c>
      <c r="F424" s="39" t="s">
        <v>18</v>
      </c>
      <c r="G424" s="39" t="s">
        <v>4144</v>
      </c>
      <c r="H424" s="40">
        <v>42727</v>
      </c>
      <c r="I424" s="40">
        <v>42794</v>
      </c>
      <c r="J424" s="41">
        <v>100</v>
      </c>
    </row>
    <row r="425" spans="1:10" ht="63.75" thickBot="1" x14ac:dyDescent="0.3">
      <c r="A425" s="42" t="s">
        <v>478</v>
      </c>
      <c r="B425" s="42" t="s">
        <v>479</v>
      </c>
      <c r="C425" s="42" t="s">
        <v>477</v>
      </c>
      <c r="D425" s="42" t="s">
        <v>59</v>
      </c>
      <c r="E425" s="42" t="s">
        <v>66</v>
      </c>
      <c r="F425" s="42" t="s">
        <v>18</v>
      </c>
      <c r="G425" s="42" t="s">
        <v>4144</v>
      </c>
      <c r="H425" s="43">
        <v>42727</v>
      </c>
      <c r="I425" s="43">
        <v>42794</v>
      </c>
      <c r="J425" s="44">
        <v>100</v>
      </c>
    </row>
    <row r="426" spans="1:10" ht="63.75" thickBot="1" x14ac:dyDescent="0.3">
      <c r="A426" s="39" t="s">
        <v>480</v>
      </c>
      <c r="B426" s="39" t="s">
        <v>481</v>
      </c>
      <c r="C426" s="39" t="s">
        <v>482</v>
      </c>
      <c r="D426" s="39" t="s">
        <v>17</v>
      </c>
      <c r="E426" s="39" t="s">
        <v>66</v>
      </c>
      <c r="F426" s="39" t="s">
        <v>13</v>
      </c>
      <c r="G426" s="39" t="s">
        <v>4138</v>
      </c>
      <c r="H426" s="40">
        <v>42745</v>
      </c>
      <c r="I426" s="40">
        <v>42826</v>
      </c>
      <c r="J426" s="41">
        <v>100</v>
      </c>
    </row>
    <row r="427" spans="1:10" ht="63.75" thickBot="1" x14ac:dyDescent="0.3">
      <c r="A427" s="42" t="s">
        <v>483</v>
      </c>
      <c r="B427" s="42" t="s">
        <v>484</v>
      </c>
      <c r="C427" s="42" t="s">
        <v>482</v>
      </c>
      <c r="D427" s="42" t="s">
        <v>17</v>
      </c>
      <c r="E427" s="42" t="s">
        <v>66</v>
      </c>
      <c r="F427" s="42" t="s">
        <v>13</v>
      </c>
      <c r="G427" s="42" t="s">
        <v>4138</v>
      </c>
      <c r="H427" s="43">
        <v>42736</v>
      </c>
      <c r="I427" s="43">
        <v>42794</v>
      </c>
      <c r="J427" s="44">
        <v>100</v>
      </c>
    </row>
    <row r="428" spans="1:10" ht="63.75" thickBot="1" x14ac:dyDescent="0.3">
      <c r="A428" s="39" t="s">
        <v>485</v>
      </c>
      <c r="B428" s="39" t="s">
        <v>486</v>
      </c>
      <c r="C428" s="39" t="s">
        <v>482</v>
      </c>
      <c r="D428" s="39" t="s">
        <v>17</v>
      </c>
      <c r="E428" s="39" t="s">
        <v>66</v>
      </c>
      <c r="F428" s="39" t="s">
        <v>13</v>
      </c>
      <c r="G428" s="39" t="s">
        <v>4138</v>
      </c>
      <c r="H428" s="40">
        <v>42726</v>
      </c>
      <c r="I428" s="40">
        <v>42828</v>
      </c>
      <c r="J428" s="41">
        <v>100</v>
      </c>
    </row>
    <row r="429" spans="1:10" ht="63.75" thickBot="1" x14ac:dyDescent="0.3">
      <c r="A429" s="42" t="s">
        <v>487</v>
      </c>
      <c r="B429" s="42" t="s">
        <v>488</v>
      </c>
      <c r="C429" s="42" t="s">
        <v>482</v>
      </c>
      <c r="D429" s="42" t="s">
        <v>17</v>
      </c>
      <c r="E429" s="42" t="s">
        <v>66</v>
      </c>
      <c r="F429" s="42" t="s">
        <v>13</v>
      </c>
      <c r="G429" s="42" t="s">
        <v>4138</v>
      </c>
      <c r="H429" s="43">
        <v>42726</v>
      </c>
      <c r="I429" s="43">
        <v>42828</v>
      </c>
      <c r="J429" s="44">
        <v>100</v>
      </c>
    </row>
    <row r="430" spans="1:10" ht="84.75" thickBot="1" x14ac:dyDescent="0.3">
      <c r="A430" s="39" t="s">
        <v>489</v>
      </c>
      <c r="B430" s="39" t="s">
        <v>490</v>
      </c>
      <c r="C430" s="39" t="s">
        <v>491</v>
      </c>
      <c r="D430" s="39" t="s">
        <v>59</v>
      </c>
      <c r="E430" s="39" t="s">
        <v>66</v>
      </c>
      <c r="F430" s="39" t="s">
        <v>57</v>
      </c>
      <c r="G430" s="39" t="s">
        <v>4151</v>
      </c>
      <c r="H430" s="40">
        <v>42746</v>
      </c>
      <c r="I430" s="40">
        <v>42927</v>
      </c>
      <c r="J430" s="41">
        <v>100</v>
      </c>
    </row>
    <row r="431" spans="1:10" ht="53.25" thickBot="1" x14ac:dyDescent="0.3">
      <c r="A431" s="42" t="s">
        <v>492</v>
      </c>
      <c r="B431" s="42" t="s">
        <v>493</v>
      </c>
      <c r="C431" s="42" t="s">
        <v>491</v>
      </c>
      <c r="D431" s="42" t="s">
        <v>59</v>
      </c>
      <c r="E431" s="42" t="s">
        <v>66</v>
      </c>
      <c r="F431" s="42" t="s">
        <v>57</v>
      </c>
      <c r="G431" s="42" t="s">
        <v>4151</v>
      </c>
      <c r="H431" s="43">
        <v>42746</v>
      </c>
      <c r="I431" s="43">
        <v>42927</v>
      </c>
      <c r="J431" s="44">
        <v>100</v>
      </c>
    </row>
    <row r="432" spans="1:10" ht="53.25" thickBot="1" x14ac:dyDescent="0.3">
      <c r="A432" s="39" t="s">
        <v>494</v>
      </c>
      <c r="B432" s="39" t="s">
        <v>495</v>
      </c>
      <c r="C432" s="39" t="s">
        <v>491</v>
      </c>
      <c r="D432" s="39" t="s">
        <v>59</v>
      </c>
      <c r="E432" s="39" t="s">
        <v>66</v>
      </c>
      <c r="F432" s="39" t="s">
        <v>57</v>
      </c>
      <c r="G432" s="39" t="s">
        <v>4151</v>
      </c>
      <c r="H432" s="40">
        <v>42746</v>
      </c>
      <c r="I432" s="40">
        <v>42927</v>
      </c>
      <c r="J432" s="41">
        <v>100</v>
      </c>
    </row>
    <row r="433" spans="1:10" ht="42.75" thickBot="1" x14ac:dyDescent="0.3">
      <c r="A433" s="42" t="s">
        <v>496</v>
      </c>
      <c r="B433" s="42" t="s">
        <v>497</v>
      </c>
      <c r="C433" s="42" t="s">
        <v>498</v>
      </c>
      <c r="D433" s="42" t="s">
        <v>59</v>
      </c>
      <c r="E433" s="42" t="s">
        <v>66</v>
      </c>
      <c r="F433" s="42" t="s">
        <v>57</v>
      </c>
      <c r="G433" s="42" t="s">
        <v>4151</v>
      </c>
      <c r="H433" s="43">
        <v>42746</v>
      </c>
      <c r="I433" s="43">
        <v>42927</v>
      </c>
      <c r="J433" s="44">
        <v>100</v>
      </c>
    </row>
    <row r="434" spans="1:10" ht="42.75" thickBot="1" x14ac:dyDescent="0.3">
      <c r="A434" s="39" t="s">
        <v>499</v>
      </c>
      <c r="B434" s="39" t="s">
        <v>500</v>
      </c>
      <c r="C434" s="39" t="s">
        <v>498</v>
      </c>
      <c r="D434" s="39" t="s">
        <v>59</v>
      </c>
      <c r="E434" s="39" t="s">
        <v>66</v>
      </c>
      <c r="F434" s="39" t="s">
        <v>57</v>
      </c>
      <c r="G434" s="39" t="s">
        <v>4151</v>
      </c>
      <c r="H434" s="40">
        <v>42746</v>
      </c>
      <c r="I434" s="40">
        <v>42927</v>
      </c>
      <c r="J434" s="41">
        <v>100</v>
      </c>
    </row>
    <row r="435" spans="1:10" ht="53.25" thickBot="1" x14ac:dyDescent="0.3">
      <c r="A435" s="42" t="s">
        <v>501</v>
      </c>
      <c r="B435" s="42" t="s">
        <v>502</v>
      </c>
      <c r="C435" s="42" t="s">
        <v>503</v>
      </c>
      <c r="D435" s="42" t="s">
        <v>17</v>
      </c>
      <c r="E435" s="42" t="s">
        <v>66</v>
      </c>
      <c r="F435" s="42" t="s">
        <v>135</v>
      </c>
      <c r="G435" s="42" t="s">
        <v>4166</v>
      </c>
      <c r="H435" s="43">
        <v>42736</v>
      </c>
      <c r="I435" s="43">
        <v>42817</v>
      </c>
      <c r="J435" s="44">
        <v>100</v>
      </c>
    </row>
    <row r="436" spans="1:10" ht="53.25" thickBot="1" x14ac:dyDescent="0.3">
      <c r="A436" s="39" t="s">
        <v>504</v>
      </c>
      <c r="B436" s="39" t="s">
        <v>505</v>
      </c>
      <c r="C436" s="39" t="s">
        <v>506</v>
      </c>
      <c r="D436" s="39" t="s">
        <v>17</v>
      </c>
      <c r="E436" s="39" t="s">
        <v>66</v>
      </c>
      <c r="F436" s="39" t="s">
        <v>24</v>
      </c>
      <c r="G436" s="39" t="s">
        <v>4143</v>
      </c>
      <c r="H436" s="40">
        <v>42725</v>
      </c>
      <c r="I436" s="40">
        <v>42825</v>
      </c>
      <c r="J436" s="41">
        <v>100</v>
      </c>
    </row>
    <row r="437" spans="1:10" ht="53.25" thickBot="1" x14ac:dyDescent="0.3">
      <c r="A437" s="42" t="s">
        <v>507</v>
      </c>
      <c r="B437" s="42" t="s">
        <v>508</v>
      </c>
      <c r="C437" s="42" t="s">
        <v>509</v>
      </c>
      <c r="D437" s="42" t="s">
        <v>59</v>
      </c>
      <c r="E437" s="42" t="s">
        <v>66</v>
      </c>
      <c r="F437" s="42" t="s">
        <v>24</v>
      </c>
      <c r="G437" s="42" t="s">
        <v>4143</v>
      </c>
      <c r="H437" s="43">
        <v>42725</v>
      </c>
      <c r="I437" s="43">
        <v>42916</v>
      </c>
      <c r="J437" s="44">
        <v>100</v>
      </c>
    </row>
    <row r="438" spans="1:10" ht="63.75" thickBot="1" x14ac:dyDescent="0.3">
      <c r="A438" s="39" t="s">
        <v>510</v>
      </c>
      <c r="B438" s="39" t="s">
        <v>511</v>
      </c>
      <c r="C438" s="39" t="s">
        <v>512</v>
      </c>
      <c r="D438" s="39" t="s">
        <v>59</v>
      </c>
      <c r="E438" s="39" t="s">
        <v>66</v>
      </c>
      <c r="F438" s="39" t="s">
        <v>42</v>
      </c>
      <c r="G438" s="39" t="s">
        <v>4163</v>
      </c>
      <c r="H438" s="40">
        <v>42748</v>
      </c>
      <c r="I438" s="40">
        <v>43100</v>
      </c>
      <c r="J438" s="41">
        <v>100</v>
      </c>
    </row>
    <row r="439" spans="1:10" ht="63.75" thickBot="1" x14ac:dyDescent="0.3">
      <c r="A439" s="42" t="s">
        <v>513</v>
      </c>
      <c r="B439" s="42" t="s">
        <v>514</v>
      </c>
      <c r="C439" s="42" t="s">
        <v>512</v>
      </c>
      <c r="D439" s="42" t="s">
        <v>59</v>
      </c>
      <c r="E439" s="42" t="s">
        <v>66</v>
      </c>
      <c r="F439" s="42" t="s">
        <v>42</v>
      </c>
      <c r="G439" s="42" t="s">
        <v>4163</v>
      </c>
      <c r="H439" s="43">
        <v>42795</v>
      </c>
      <c r="I439" s="43">
        <v>43100</v>
      </c>
      <c r="J439" s="44">
        <v>100</v>
      </c>
    </row>
    <row r="440" spans="1:10" ht="95.25" thickBot="1" x14ac:dyDescent="0.3">
      <c r="A440" s="39" t="s">
        <v>515</v>
      </c>
      <c r="B440" s="39" t="s">
        <v>516</v>
      </c>
      <c r="C440" s="39" t="s">
        <v>512</v>
      </c>
      <c r="D440" s="39" t="s">
        <v>59</v>
      </c>
      <c r="E440" s="39" t="s">
        <v>66</v>
      </c>
      <c r="F440" s="39" t="s">
        <v>42</v>
      </c>
      <c r="G440" s="39" t="s">
        <v>4163</v>
      </c>
      <c r="H440" s="40">
        <v>42748</v>
      </c>
      <c r="I440" s="40">
        <v>43100</v>
      </c>
      <c r="J440" s="41">
        <v>100</v>
      </c>
    </row>
    <row r="441" spans="1:10" ht="63.75" thickBot="1" x14ac:dyDescent="0.3">
      <c r="A441" s="42" t="s">
        <v>517</v>
      </c>
      <c r="B441" s="42" t="s">
        <v>518</v>
      </c>
      <c r="C441" s="42" t="s">
        <v>519</v>
      </c>
      <c r="D441" s="42" t="s">
        <v>59</v>
      </c>
      <c r="E441" s="42" t="s">
        <v>66</v>
      </c>
      <c r="F441" s="42" t="s">
        <v>42</v>
      </c>
      <c r="G441" s="42" t="s">
        <v>4163</v>
      </c>
      <c r="H441" s="43">
        <v>42855</v>
      </c>
      <c r="I441" s="43">
        <v>42947</v>
      </c>
      <c r="J441" s="44">
        <v>100</v>
      </c>
    </row>
    <row r="442" spans="1:10" ht="63.75" thickBot="1" x14ac:dyDescent="0.3">
      <c r="A442" s="39" t="s">
        <v>520</v>
      </c>
      <c r="B442" s="39" t="s">
        <v>514</v>
      </c>
      <c r="C442" s="39" t="s">
        <v>519</v>
      </c>
      <c r="D442" s="39" t="s">
        <v>59</v>
      </c>
      <c r="E442" s="39" t="s">
        <v>66</v>
      </c>
      <c r="F442" s="39" t="s">
        <v>42</v>
      </c>
      <c r="G442" s="39" t="s">
        <v>4163</v>
      </c>
      <c r="H442" s="40">
        <v>42795</v>
      </c>
      <c r="I442" s="40">
        <v>43100</v>
      </c>
      <c r="J442" s="41">
        <v>100</v>
      </c>
    </row>
    <row r="443" spans="1:10" ht="95.25" thickBot="1" x14ac:dyDescent="0.3">
      <c r="A443" s="42" t="s">
        <v>521</v>
      </c>
      <c r="B443" s="42" t="s">
        <v>522</v>
      </c>
      <c r="C443" s="42" t="s">
        <v>523</v>
      </c>
      <c r="D443" s="42" t="s">
        <v>59</v>
      </c>
      <c r="E443" s="42" t="s">
        <v>66</v>
      </c>
      <c r="F443" s="42" t="s">
        <v>42</v>
      </c>
      <c r="G443" s="42" t="s">
        <v>4163</v>
      </c>
      <c r="H443" s="43">
        <v>42917</v>
      </c>
      <c r="I443" s="43">
        <v>43100</v>
      </c>
      <c r="J443" s="44">
        <v>100</v>
      </c>
    </row>
    <row r="444" spans="1:10" ht="63.75" thickBot="1" x14ac:dyDescent="0.3">
      <c r="A444" s="39" t="s">
        <v>524</v>
      </c>
      <c r="B444" s="39" t="s">
        <v>511</v>
      </c>
      <c r="C444" s="39" t="s">
        <v>523</v>
      </c>
      <c r="D444" s="39" t="s">
        <v>59</v>
      </c>
      <c r="E444" s="39" t="s">
        <v>66</v>
      </c>
      <c r="F444" s="39" t="s">
        <v>42</v>
      </c>
      <c r="G444" s="39" t="s">
        <v>4163</v>
      </c>
      <c r="H444" s="40">
        <v>42795</v>
      </c>
      <c r="I444" s="40">
        <v>43100</v>
      </c>
      <c r="J444" s="41">
        <v>100</v>
      </c>
    </row>
    <row r="445" spans="1:10" ht="63.75" thickBot="1" x14ac:dyDescent="0.3">
      <c r="A445" s="42" t="s">
        <v>525</v>
      </c>
      <c r="B445" s="42" t="s">
        <v>526</v>
      </c>
      <c r="C445" s="42" t="s">
        <v>527</v>
      </c>
      <c r="D445" s="42" t="s">
        <v>59</v>
      </c>
      <c r="E445" s="42" t="s">
        <v>66</v>
      </c>
      <c r="F445" s="42" t="s">
        <v>42</v>
      </c>
      <c r="G445" s="42" t="s">
        <v>4163</v>
      </c>
      <c r="H445" s="43">
        <v>42917</v>
      </c>
      <c r="I445" s="43">
        <v>43100</v>
      </c>
      <c r="J445" s="44">
        <v>100</v>
      </c>
    </row>
    <row r="446" spans="1:10" ht="63.75" thickBot="1" x14ac:dyDescent="0.3">
      <c r="A446" s="39" t="s">
        <v>528</v>
      </c>
      <c r="B446" s="39" t="s">
        <v>529</v>
      </c>
      <c r="C446" s="39" t="s">
        <v>530</v>
      </c>
      <c r="D446" s="39" t="s">
        <v>17</v>
      </c>
      <c r="E446" s="39" t="s">
        <v>66</v>
      </c>
      <c r="F446" s="39" t="s">
        <v>15</v>
      </c>
      <c r="G446" s="39" t="s">
        <v>4139</v>
      </c>
      <c r="H446" s="40">
        <v>42780</v>
      </c>
      <c r="I446" s="40">
        <v>42810</v>
      </c>
      <c r="J446" s="41">
        <v>100</v>
      </c>
    </row>
    <row r="447" spans="1:10" ht="53.25" thickBot="1" x14ac:dyDescent="0.3">
      <c r="A447" s="42" t="s">
        <v>531</v>
      </c>
      <c r="B447" s="42" t="s">
        <v>532</v>
      </c>
      <c r="C447" s="42" t="s">
        <v>533</v>
      </c>
      <c r="D447" s="42" t="s">
        <v>17</v>
      </c>
      <c r="E447" s="42" t="s">
        <v>66</v>
      </c>
      <c r="F447" s="42" t="s">
        <v>15</v>
      </c>
      <c r="G447" s="42" t="s">
        <v>4139</v>
      </c>
      <c r="H447" s="43">
        <v>42780</v>
      </c>
      <c r="I447" s="43">
        <v>42810</v>
      </c>
      <c r="J447" s="44">
        <v>100</v>
      </c>
    </row>
    <row r="448" spans="1:10" ht="53.25" thickBot="1" x14ac:dyDescent="0.3">
      <c r="A448" s="39" t="s">
        <v>534</v>
      </c>
      <c r="B448" s="39" t="s">
        <v>535</v>
      </c>
      <c r="C448" s="39" t="s">
        <v>536</v>
      </c>
      <c r="D448" s="39" t="s">
        <v>17</v>
      </c>
      <c r="E448" s="39" t="s">
        <v>66</v>
      </c>
      <c r="F448" s="39" t="s">
        <v>15</v>
      </c>
      <c r="G448" s="39" t="s">
        <v>4139</v>
      </c>
      <c r="H448" s="40">
        <v>42780</v>
      </c>
      <c r="I448" s="40">
        <v>43100</v>
      </c>
      <c r="J448" s="41">
        <v>100</v>
      </c>
    </row>
    <row r="449" spans="1:10" ht="63.75" thickBot="1" x14ac:dyDescent="0.3">
      <c r="A449" s="42" t="s">
        <v>537</v>
      </c>
      <c r="B449" s="42" t="s">
        <v>538</v>
      </c>
      <c r="C449" s="42" t="s">
        <v>539</v>
      </c>
      <c r="D449" s="42" t="s">
        <v>59</v>
      </c>
      <c r="E449" s="42" t="s">
        <v>66</v>
      </c>
      <c r="F449" s="42" t="s">
        <v>15</v>
      </c>
      <c r="G449" s="42" t="s">
        <v>4139</v>
      </c>
      <c r="H449" s="43">
        <v>42780</v>
      </c>
      <c r="I449" s="43">
        <v>43100</v>
      </c>
      <c r="J449" s="44">
        <v>100</v>
      </c>
    </row>
    <row r="450" spans="1:10" ht="53.25" thickBot="1" x14ac:dyDescent="0.3">
      <c r="A450" s="39" t="s">
        <v>540</v>
      </c>
      <c r="B450" s="39" t="s">
        <v>541</v>
      </c>
      <c r="C450" s="39" t="s">
        <v>542</v>
      </c>
      <c r="D450" s="39" t="s">
        <v>59</v>
      </c>
      <c r="E450" s="39" t="s">
        <v>66</v>
      </c>
      <c r="F450" s="39" t="s">
        <v>15</v>
      </c>
      <c r="G450" s="39" t="s">
        <v>4139</v>
      </c>
      <c r="H450" s="40">
        <v>42780</v>
      </c>
      <c r="I450" s="40">
        <v>43140</v>
      </c>
      <c r="J450" s="41">
        <v>100</v>
      </c>
    </row>
    <row r="451" spans="1:10" ht="53.25" thickBot="1" x14ac:dyDescent="0.3">
      <c r="A451" s="42" t="s">
        <v>543</v>
      </c>
      <c r="B451" s="42" t="s">
        <v>544</v>
      </c>
      <c r="C451" s="42" t="s">
        <v>545</v>
      </c>
      <c r="D451" s="42" t="s">
        <v>59</v>
      </c>
      <c r="E451" s="42" t="s">
        <v>66</v>
      </c>
      <c r="F451" s="42" t="s">
        <v>45</v>
      </c>
      <c r="G451" s="42" t="s">
        <v>4152</v>
      </c>
      <c r="H451" s="43">
        <v>42768</v>
      </c>
      <c r="I451" s="43">
        <v>43100</v>
      </c>
      <c r="J451" s="44">
        <v>100</v>
      </c>
    </row>
    <row r="452" spans="1:10" ht="53.25" thickBot="1" x14ac:dyDescent="0.3">
      <c r="A452" s="39" t="s">
        <v>546</v>
      </c>
      <c r="B452" s="39" t="s">
        <v>547</v>
      </c>
      <c r="C452" s="39" t="s">
        <v>548</v>
      </c>
      <c r="D452" s="39" t="s">
        <v>17</v>
      </c>
      <c r="E452" s="39" t="s">
        <v>66</v>
      </c>
      <c r="F452" s="39" t="s">
        <v>45</v>
      </c>
      <c r="G452" s="39" t="s">
        <v>4152</v>
      </c>
      <c r="H452" s="40">
        <v>42768</v>
      </c>
      <c r="I452" s="40">
        <v>42794</v>
      </c>
      <c r="J452" s="41">
        <v>100</v>
      </c>
    </row>
    <row r="453" spans="1:10" ht="53.25" thickBot="1" x14ac:dyDescent="0.3">
      <c r="A453" s="42" t="s">
        <v>549</v>
      </c>
      <c r="B453" s="42" t="s">
        <v>550</v>
      </c>
      <c r="C453" s="42" t="s">
        <v>551</v>
      </c>
      <c r="D453" s="42" t="s">
        <v>17</v>
      </c>
      <c r="E453" s="42" t="s">
        <v>66</v>
      </c>
      <c r="F453" s="42" t="s">
        <v>45</v>
      </c>
      <c r="G453" s="42" t="s">
        <v>4152</v>
      </c>
      <c r="H453" s="43">
        <v>42768</v>
      </c>
      <c r="I453" s="43">
        <v>42822</v>
      </c>
      <c r="J453" s="44">
        <v>100</v>
      </c>
    </row>
    <row r="454" spans="1:10" ht="53.25" thickBot="1" x14ac:dyDescent="0.3">
      <c r="A454" s="39" t="s">
        <v>552</v>
      </c>
      <c r="B454" s="39" t="s">
        <v>553</v>
      </c>
      <c r="C454" s="39" t="s">
        <v>554</v>
      </c>
      <c r="D454" s="39" t="s">
        <v>17</v>
      </c>
      <c r="E454" s="39" t="s">
        <v>66</v>
      </c>
      <c r="F454" s="39" t="s">
        <v>45</v>
      </c>
      <c r="G454" s="39" t="s">
        <v>4152</v>
      </c>
      <c r="H454" s="40">
        <v>42795</v>
      </c>
      <c r="I454" s="40">
        <v>42825</v>
      </c>
      <c r="J454" s="41">
        <v>100</v>
      </c>
    </row>
    <row r="455" spans="1:10" ht="105.75" thickBot="1" x14ac:dyDescent="0.3">
      <c r="A455" s="42" t="s">
        <v>555</v>
      </c>
      <c r="B455" s="42" t="s">
        <v>556</v>
      </c>
      <c r="C455" s="42" t="s">
        <v>557</v>
      </c>
      <c r="D455" s="42" t="s">
        <v>17</v>
      </c>
      <c r="E455" s="42" t="s">
        <v>66</v>
      </c>
      <c r="F455" s="42" t="s">
        <v>82</v>
      </c>
      <c r="G455" s="42" t="s">
        <v>4160</v>
      </c>
      <c r="H455" s="43">
        <v>42825</v>
      </c>
      <c r="I455" s="43">
        <v>43100</v>
      </c>
      <c r="J455" s="44">
        <v>100</v>
      </c>
    </row>
    <row r="456" spans="1:10" ht="53.25" thickBot="1" x14ac:dyDescent="0.3">
      <c r="A456" s="39" t="s">
        <v>558</v>
      </c>
      <c r="B456" s="39" t="s">
        <v>559</v>
      </c>
      <c r="C456" s="39" t="s">
        <v>557</v>
      </c>
      <c r="D456" s="39" t="s">
        <v>17</v>
      </c>
      <c r="E456" s="39" t="s">
        <v>66</v>
      </c>
      <c r="F456" s="39" t="s">
        <v>45</v>
      </c>
      <c r="G456" s="39" t="s">
        <v>4152</v>
      </c>
      <c r="H456" s="40">
        <v>42825</v>
      </c>
      <c r="I456" s="40">
        <v>43100</v>
      </c>
      <c r="J456" s="41">
        <v>100</v>
      </c>
    </row>
    <row r="457" spans="1:10" ht="53.25" thickBot="1" x14ac:dyDescent="0.3">
      <c r="A457" s="42" t="s">
        <v>561</v>
      </c>
      <c r="B457" s="42" t="s">
        <v>562</v>
      </c>
      <c r="C457" s="42" t="s">
        <v>563</v>
      </c>
      <c r="D457" s="42" t="s">
        <v>17</v>
      </c>
      <c r="E457" s="42" t="s">
        <v>66</v>
      </c>
      <c r="F457" s="42" t="s">
        <v>90</v>
      </c>
      <c r="G457" s="42" t="s">
        <v>4161</v>
      </c>
      <c r="H457" s="43">
        <v>42856</v>
      </c>
      <c r="I457" s="43">
        <v>43100</v>
      </c>
      <c r="J457" s="44">
        <v>100</v>
      </c>
    </row>
    <row r="458" spans="1:10" ht="53.25" thickBot="1" x14ac:dyDescent="0.3">
      <c r="A458" s="39" t="s">
        <v>564</v>
      </c>
      <c r="B458" s="39" t="s">
        <v>565</v>
      </c>
      <c r="C458" s="39" t="s">
        <v>563</v>
      </c>
      <c r="D458" s="39" t="s">
        <v>17</v>
      </c>
      <c r="E458" s="39" t="s">
        <v>66</v>
      </c>
      <c r="F458" s="39" t="s">
        <v>90</v>
      </c>
      <c r="G458" s="39" t="s">
        <v>4161</v>
      </c>
      <c r="H458" s="40">
        <v>42840</v>
      </c>
      <c r="I458" s="40">
        <v>42885</v>
      </c>
      <c r="J458" s="41">
        <v>100</v>
      </c>
    </row>
    <row r="459" spans="1:10" ht="63.75" thickBot="1" x14ac:dyDescent="0.3">
      <c r="A459" s="42" t="s">
        <v>566</v>
      </c>
      <c r="B459" s="42" t="s">
        <v>567</v>
      </c>
      <c r="C459" s="42" t="s">
        <v>568</v>
      </c>
      <c r="D459" s="42" t="s">
        <v>17</v>
      </c>
      <c r="E459" s="42" t="s">
        <v>66</v>
      </c>
      <c r="F459" s="42" t="s">
        <v>30</v>
      </c>
      <c r="G459" s="42" t="s">
        <v>4146</v>
      </c>
      <c r="H459" s="43">
        <v>42826</v>
      </c>
      <c r="I459" s="43">
        <v>42916</v>
      </c>
      <c r="J459" s="44">
        <v>100</v>
      </c>
    </row>
    <row r="460" spans="1:10" ht="63.75" thickBot="1" x14ac:dyDescent="0.3">
      <c r="A460" s="39" t="s">
        <v>570</v>
      </c>
      <c r="B460" s="39" t="s">
        <v>571</v>
      </c>
      <c r="C460" s="39" t="s">
        <v>568</v>
      </c>
      <c r="D460" s="39" t="s">
        <v>17</v>
      </c>
      <c r="E460" s="39" t="s">
        <v>66</v>
      </c>
      <c r="F460" s="39" t="s">
        <v>30</v>
      </c>
      <c r="G460" s="39" t="s">
        <v>4146</v>
      </c>
      <c r="H460" s="40">
        <v>42826</v>
      </c>
      <c r="I460" s="40">
        <v>42916</v>
      </c>
      <c r="J460" s="41">
        <v>100</v>
      </c>
    </row>
    <row r="461" spans="1:10" ht="53.25" thickBot="1" x14ac:dyDescent="0.3">
      <c r="A461" s="42" t="s">
        <v>572</v>
      </c>
      <c r="B461" s="42" t="s">
        <v>573</v>
      </c>
      <c r="C461" s="42" t="s">
        <v>574</v>
      </c>
      <c r="D461" s="42" t="s">
        <v>59</v>
      </c>
      <c r="E461" s="42" t="s">
        <v>66</v>
      </c>
      <c r="F461" s="42" t="s">
        <v>45</v>
      </c>
      <c r="G461" s="42" t="s">
        <v>4152</v>
      </c>
      <c r="H461" s="43">
        <v>42917</v>
      </c>
      <c r="I461" s="43">
        <v>43131</v>
      </c>
      <c r="J461" s="44">
        <v>100</v>
      </c>
    </row>
    <row r="462" spans="1:10" ht="53.25" thickBot="1" x14ac:dyDescent="0.3">
      <c r="A462" s="39" t="s">
        <v>575</v>
      </c>
      <c r="B462" s="39" t="s">
        <v>576</v>
      </c>
      <c r="C462" s="39" t="s">
        <v>574</v>
      </c>
      <c r="D462" s="39" t="s">
        <v>59</v>
      </c>
      <c r="E462" s="39" t="s">
        <v>66</v>
      </c>
      <c r="F462" s="39" t="s">
        <v>45</v>
      </c>
      <c r="G462" s="39" t="s">
        <v>4152</v>
      </c>
      <c r="H462" s="40">
        <v>42948</v>
      </c>
      <c r="I462" s="40">
        <v>43251</v>
      </c>
      <c r="J462" s="41">
        <v>100</v>
      </c>
    </row>
    <row r="463" spans="1:10" ht="53.25" thickBot="1" x14ac:dyDescent="0.3">
      <c r="A463" s="42" t="s">
        <v>577</v>
      </c>
      <c r="B463" s="42" t="s">
        <v>578</v>
      </c>
      <c r="C463" s="42" t="s">
        <v>574</v>
      </c>
      <c r="D463" s="42" t="s">
        <v>59</v>
      </c>
      <c r="E463" s="42" t="s">
        <v>66</v>
      </c>
      <c r="F463" s="42" t="s">
        <v>45</v>
      </c>
      <c r="G463" s="42" t="s">
        <v>4152</v>
      </c>
      <c r="H463" s="43">
        <v>42855</v>
      </c>
      <c r="I463" s="43">
        <v>43100</v>
      </c>
      <c r="J463" s="44">
        <v>100</v>
      </c>
    </row>
    <row r="464" spans="1:10" ht="53.25" thickBot="1" x14ac:dyDescent="0.3">
      <c r="A464" s="39" t="s">
        <v>579</v>
      </c>
      <c r="B464" s="39" t="s">
        <v>580</v>
      </c>
      <c r="C464" s="39" t="s">
        <v>574</v>
      </c>
      <c r="D464" s="39" t="s">
        <v>59</v>
      </c>
      <c r="E464" s="39" t="s">
        <v>66</v>
      </c>
      <c r="F464" s="39" t="s">
        <v>45</v>
      </c>
      <c r="G464" s="39" t="s">
        <v>4152</v>
      </c>
      <c r="H464" s="40">
        <v>42856</v>
      </c>
      <c r="I464" s="40">
        <v>43100</v>
      </c>
      <c r="J464" s="41">
        <v>100</v>
      </c>
    </row>
    <row r="465" spans="1:10" ht="63.75" thickBot="1" x14ac:dyDescent="0.3">
      <c r="A465" s="42" t="s">
        <v>582</v>
      </c>
      <c r="B465" s="42" t="s">
        <v>583</v>
      </c>
      <c r="C465" s="42" t="s">
        <v>584</v>
      </c>
      <c r="D465" s="42" t="s">
        <v>17</v>
      </c>
      <c r="E465" s="42" t="s">
        <v>66</v>
      </c>
      <c r="F465" s="42" t="s">
        <v>61</v>
      </c>
      <c r="G465" s="42" t="s">
        <v>4158</v>
      </c>
      <c r="H465" s="43">
        <v>42863</v>
      </c>
      <c r="I465" s="43">
        <v>42983</v>
      </c>
      <c r="J465" s="44">
        <v>100</v>
      </c>
    </row>
    <row r="466" spans="1:10" ht="63.75" thickBot="1" x14ac:dyDescent="0.3">
      <c r="A466" s="39" t="s">
        <v>585</v>
      </c>
      <c r="B466" s="39" t="s">
        <v>586</v>
      </c>
      <c r="C466" s="39" t="s">
        <v>587</v>
      </c>
      <c r="D466" s="39" t="s">
        <v>17</v>
      </c>
      <c r="E466" s="39" t="s">
        <v>66</v>
      </c>
      <c r="F466" s="39" t="s">
        <v>61</v>
      </c>
      <c r="G466" s="39" t="s">
        <v>4158</v>
      </c>
      <c r="H466" s="40">
        <v>42863</v>
      </c>
      <c r="I466" s="40">
        <v>43043</v>
      </c>
      <c r="J466" s="41">
        <v>100</v>
      </c>
    </row>
    <row r="467" spans="1:10" ht="63.75" thickBot="1" x14ac:dyDescent="0.3">
      <c r="A467" s="42" t="s">
        <v>588</v>
      </c>
      <c r="B467" s="42" t="s">
        <v>589</v>
      </c>
      <c r="C467" s="42" t="s">
        <v>590</v>
      </c>
      <c r="D467" s="42" t="s">
        <v>17</v>
      </c>
      <c r="E467" s="42" t="s">
        <v>66</v>
      </c>
      <c r="F467" s="42" t="s">
        <v>61</v>
      </c>
      <c r="G467" s="42" t="s">
        <v>4158</v>
      </c>
      <c r="H467" s="43">
        <v>42863</v>
      </c>
      <c r="I467" s="43">
        <v>42983</v>
      </c>
      <c r="J467" s="44">
        <v>100</v>
      </c>
    </row>
    <row r="468" spans="1:10" ht="63.75" thickBot="1" x14ac:dyDescent="0.3">
      <c r="A468" s="39" t="s">
        <v>591</v>
      </c>
      <c r="B468" s="39" t="s">
        <v>592</v>
      </c>
      <c r="C468" s="39" t="s">
        <v>593</v>
      </c>
      <c r="D468" s="39" t="s">
        <v>11</v>
      </c>
      <c r="E468" s="39" t="s">
        <v>66</v>
      </c>
      <c r="F468" s="39" t="s">
        <v>61</v>
      </c>
      <c r="G468" s="39" t="s">
        <v>4158</v>
      </c>
      <c r="H468" s="40">
        <v>42863</v>
      </c>
      <c r="I468" s="40">
        <v>42983</v>
      </c>
      <c r="J468" s="41"/>
    </row>
    <row r="469" spans="1:10" ht="63.75" thickBot="1" x14ac:dyDescent="0.3">
      <c r="A469" s="42" t="s">
        <v>594</v>
      </c>
      <c r="B469" s="42" t="s">
        <v>595</v>
      </c>
      <c r="C469" s="42" t="s">
        <v>596</v>
      </c>
      <c r="D469" s="42" t="s">
        <v>17</v>
      </c>
      <c r="E469" s="42" t="s">
        <v>66</v>
      </c>
      <c r="F469" s="42" t="s">
        <v>61</v>
      </c>
      <c r="G469" s="42" t="s">
        <v>4158</v>
      </c>
      <c r="H469" s="43">
        <v>42863</v>
      </c>
      <c r="I469" s="43">
        <v>42983</v>
      </c>
      <c r="J469" s="44">
        <v>100</v>
      </c>
    </row>
    <row r="470" spans="1:10" ht="63.75" thickBot="1" x14ac:dyDescent="0.3">
      <c r="A470" s="39" t="s">
        <v>597</v>
      </c>
      <c r="B470" s="39" t="s">
        <v>598</v>
      </c>
      <c r="C470" s="39" t="s">
        <v>596</v>
      </c>
      <c r="D470" s="39" t="s">
        <v>17</v>
      </c>
      <c r="E470" s="39" t="s">
        <v>66</v>
      </c>
      <c r="F470" s="39" t="s">
        <v>61</v>
      </c>
      <c r="G470" s="39" t="s">
        <v>4158</v>
      </c>
      <c r="H470" s="40">
        <v>42863</v>
      </c>
      <c r="I470" s="40">
        <v>42983</v>
      </c>
      <c r="J470" s="41">
        <v>100</v>
      </c>
    </row>
    <row r="471" spans="1:10" ht="63.75" thickBot="1" x14ac:dyDescent="0.3">
      <c r="A471" s="42" t="s">
        <v>599</v>
      </c>
      <c r="B471" s="42" t="s">
        <v>592</v>
      </c>
      <c r="C471" s="42" t="s">
        <v>590</v>
      </c>
      <c r="D471" s="42" t="s">
        <v>17</v>
      </c>
      <c r="E471" s="42" t="s">
        <v>66</v>
      </c>
      <c r="F471" s="42" t="s">
        <v>61</v>
      </c>
      <c r="G471" s="42" t="s">
        <v>4158</v>
      </c>
      <c r="H471" s="43">
        <v>42863</v>
      </c>
      <c r="I471" s="43">
        <v>42983</v>
      </c>
      <c r="J471" s="44">
        <v>100</v>
      </c>
    </row>
    <row r="472" spans="1:10" ht="63.75" thickBot="1" x14ac:dyDescent="0.3">
      <c r="A472" s="39" t="s">
        <v>600</v>
      </c>
      <c r="B472" s="39" t="s">
        <v>601</v>
      </c>
      <c r="C472" s="39" t="s">
        <v>590</v>
      </c>
      <c r="D472" s="39" t="s">
        <v>17</v>
      </c>
      <c r="E472" s="39" t="s">
        <v>66</v>
      </c>
      <c r="F472" s="39" t="s">
        <v>61</v>
      </c>
      <c r="G472" s="39" t="s">
        <v>4158</v>
      </c>
      <c r="H472" s="40">
        <v>42863</v>
      </c>
      <c r="I472" s="40">
        <v>43043</v>
      </c>
      <c r="J472" s="41">
        <v>100</v>
      </c>
    </row>
    <row r="473" spans="1:10" ht="63.75" thickBot="1" x14ac:dyDescent="0.3">
      <c r="A473" s="42" t="s">
        <v>602</v>
      </c>
      <c r="B473" s="42" t="s">
        <v>603</v>
      </c>
      <c r="C473" s="42" t="s">
        <v>604</v>
      </c>
      <c r="D473" s="42" t="s">
        <v>59</v>
      </c>
      <c r="E473" s="42" t="s">
        <v>66</v>
      </c>
      <c r="F473" s="42" t="s">
        <v>42</v>
      </c>
      <c r="G473" s="42" t="s">
        <v>4163</v>
      </c>
      <c r="H473" s="43">
        <v>42857</v>
      </c>
      <c r="I473" s="43">
        <v>42977</v>
      </c>
      <c r="J473" s="44">
        <v>100</v>
      </c>
    </row>
    <row r="474" spans="1:10" ht="63.75" thickBot="1" x14ac:dyDescent="0.3">
      <c r="A474" s="39" t="s">
        <v>605</v>
      </c>
      <c r="B474" s="39" t="s">
        <v>606</v>
      </c>
      <c r="C474" s="39" t="s">
        <v>607</v>
      </c>
      <c r="D474" s="39" t="s">
        <v>59</v>
      </c>
      <c r="E474" s="39" t="s">
        <v>66</v>
      </c>
      <c r="F474" s="39" t="s">
        <v>42</v>
      </c>
      <c r="G474" s="39" t="s">
        <v>4163</v>
      </c>
      <c r="H474" s="40">
        <v>42857</v>
      </c>
      <c r="I474" s="40">
        <v>42977</v>
      </c>
      <c r="J474" s="41">
        <v>100</v>
      </c>
    </row>
    <row r="475" spans="1:10" ht="63.75" thickBot="1" x14ac:dyDescent="0.3">
      <c r="A475" s="42" t="s">
        <v>608</v>
      </c>
      <c r="B475" s="42" t="s">
        <v>609</v>
      </c>
      <c r="C475" s="42" t="s">
        <v>610</v>
      </c>
      <c r="D475" s="42" t="s">
        <v>59</v>
      </c>
      <c r="E475" s="42" t="s">
        <v>66</v>
      </c>
      <c r="F475" s="42" t="s">
        <v>42</v>
      </c>
      <c r="G475" s="42" t="s">
        <v>4163</v>
      </c>
      <c r="H475" s="43">
        <v>42857</v>
      </c>
      <c r="I475" s="43">
        <v>42977</v>
      </c>
      <c r="J475" s="44">
        <v>100</v>
      </c>
    </row>
    <row r="476" spans="1:10" ht="42.75" thickBot="1" x14ac:dyDescent="0.3">
      <c r="A476" s="39" t="s">
        <v>611</v>
      </c>
      <c r="B476" s="39" t="s">
        <v>612</v>
      </c>
      <c r="C476" s="39" t="s">
        <v>613</v>
      </c>
      <c r="D476" s="39" t="s">
        <v>17</v>
      </c>
      <c r="E476" s="39" t="s">
        <v>66</v>
      </c>
      <c r="F476" s="39" t="s">
        <v>27</v>
      </c>
      <c r="G476" s="39" t="s">
        <v>4144</v>
      </c>
      <c r="H476" s="40">
        <v>42817</v>
      </c>
      <c r="I476" s="40">
        <v>43145</v>
      </c>
      <c r="J476" s="41">
        <v>100</v>
      </c>
    </row>
    <row r="477" spans="1:10" ht="63.75" thickBot="1" x14ac:dyDescent="0.3">
      <c r="A477" s="42" t="s">
        <v>614</v>
      </c>
      <c r="B477" s="42" t="s">
        <v>615</v>
      </c>
      <c r="C477" s="42" t="s">
        <v>616</v>
      </c>
      <c r="D477" s="42" t="s">
        <v>17</v>
      </c>
      <c r="E477" s="42" t="s">
        <v>66</v>
      </c>
      <c r="F477" s="42" t="s">
        <v>18</v>
      </c>
      <c r="G477" s="42" t="s">
        <v>4144</v>
      </c>
      <c r="H477" s="43">
        <v>42817</v>
      </c>
      <c r="I477" s="43">
        <v>43281</v>
      </c>
      <c r="J477" s="44">
        <v>100</v>
      </c>
    </row>
    <row r="478" spans="1:10" ht="63.75" thickBot="1" x14ac:dyDescent="0.3">
      <c r="A478" s="39" t="s">
        <v>617</v>
      </c>
      <c r="B478" s="39" t="s">
        <v>618</v>
      </c>
      <c r="C478" s="39" t="s">
        <v>619</v>
      </c>
      <c r="D478" s="39" t="s">
        <v>59</v>
      </c>
      <c r="E478" s="39" t="s">
        <v>66</v>
      </c>
      <c r="F478" s="39" t="s">
        <v>18</v>
      </c>
      <c r="G478" s="39" t="s">
        <v>4144</v>
      </c>
      <c r="H478" s="40">
        <v>42817</v>
      </c>
      <c r="I478" s="40">
        <v>43281</v>
      </c>
      <c r="J478" s="41">
        <v>100</v>
      </c>
    </row>
    <row r="479" spans="1:10" ht="42.75" thickBot="1" x14ac:dyDescent="0.3">
      <c r="A479" s="42" t="s">
        <v>620</v>
      </c>
      <c r="B479" s="42" t="s">
        <v>621</v>
      </c>
      <c r="C479" s="42" t="s">
        <v>622</v>
      </c>
      <c r="D479" s="42" t="s">
        <v>59</v>
      </c>
      <c r="E479" s="42" t="s">
        <v>66</v>
      </c>
      <c r="F479" s="42" t="s">
        <v>27</v>
      </c>
      <c r="G479" s="42" t="s">
        <v>4144</v>
      </c>
      <c r="H479" s="43">
        <v>42817</v>
      </c>
      <c r="I479" s="43">
        <v>43145</v>
      </c>
      <c r="J479" s="44">
        <v>100</v>
      </c>
    </row>
    <row r="480" spans="1:10" ht="42.75" thickBot="1" x14ac:dyDescent="0.3">
      <c r="A480" s="39" t="s">
        <v>623</v>
      </c>
      <c r="B480" s="39" t="s">
        <v>624</v>
      </c>
      <c r="C480" s="39" t="s">
        <v>625</v>
      </c>
      <c r="D480" s="39" t="s">
        <v>11</v>
      </c>
      <c r="E480" s="39" t="s">
        <v>66</v>
      </c>
      <c r="F480" s="39" t="s">
        <v>27</v>
      </c>
      <c r="G480" s="39" t="s">
        <v>4144</v>
      </c>
      <c r="H480" s="40">
        <v>42817</v>
      </c>
      <c r="I480" s="40">
        <v>43281</v>
      </c>
      <c r="J480" s="41">
        <v>0</v>
      </c>
    </row>
    <row r="481" spans="1:10" ht="53.25" thickBot="1" x14ac:dyDescent="0.3">
      <c r="A481" s="42" t="s">
        <v>626</v>
      </c>
      <c r="B481" s="42" t="s">
        <v>627</v>
      </c>
      <c r="C481" s="42" t="s">
        <v>628</v>
      </c>
      <c r="D481" s="42" t="s">
        <v>59</v>
      </c>
      <c r="E481" s="42" t="s">
        <v>66</v>
      </c>
      <c r="F481" s="42" t="s">
        <v>82</v>
      </c>
      <c r="G481" s="42" t="s">
        <v>4160</v>
      </c>
      <c r="H481" s="43">
        <v>42856</v>
      </c>
      <c r="I481" s="43">
        <v>42916</v>
      </c>
      <c r="J481" s="44">
        <v>100</v>
      </c>
    </row>
    <row r="482" spans="1:10" ht="42.75" thickBot="1" x14ac:dyDescent="0.3">
      <c r="A482" s="39" t="s">
        <v>629</v>
      </c>
      <c r="B482" s="39" t="s">
        <v>630</v>
      </c>
      <c r="C482" s="39" t="s">
        <v>631</v>
      </c>
      <c r="D482" s="39" t="s">
        <v>59</v>
      </c>
      <c r="E482" s="39" t="s">
        <v>66</v>
      </c>
      <c r="F482" s="39" t="s">
        <v>82</v>
      </c>
      <c r="G482" s="39" t="s">
        <v>4160</v>
      </c>
      <c r="H482" s="40">
        <v>42826</v>
      </c>
      <c r="I482" s="40">
        <v>43100</v>
      </c>
      <c r="J482" s="41">
        <v>100</v>
      </c>
    </row>
    <row r="483" spans="1:10" ht="42.75" thickBot="1" x14ac:dyDescent="0.3">
      <c r="A483" s="42" t="s">
        <v>632</v>
      </c>
      <c r="B483" s="42" t="s">
        <v>633</v>
      </c>
      <c r="C483" s="42" t="s">
        <v>634</v>
      </c>
      <c r="D483" s="42" t="s">
        <v>59</v>
      </c>
      <c r="E483" s="42" t="s">
        <v>66</v>
      </c>
      <c r="F483" s="42" t="s">
        <v>82</v>
      </c>
      <c r="G483" s="42" t="s">
        <v>4160</v>
      </c>
      <c r="H483" s="43">
        <v>42826</v>
      </c>
      <c r="I483" s="43">
        <v>43100</v>
      </c>
      <c r="J483" s="44">
        <v>100</v>
      </c>
    </row>
    <row r="484" spans="1:10" ht="42.75" thickBot="1" x14ac:dyDescent="0.3">
      <c r="A484" s="39" t="s">
        <v>635</v>
      </c>
      <c r="B484" s="39" t="s">
        <v>636</v>
      </c>
      <c r="C484" s="39" t="s">
        <v>637</v>
      </c>
      <c r="D484" s="39" t="s">
        <v>59</v>
      </c>
      <c r="E484" s="39" t="s">
        <v>66</v>
      </c>
      <c r="F484" s="39" t="s">
        <v>82</v>
      </c>
      <c r="G484" s="39" t="s">
        <v>4160</v>
      </c>
      <c r="H484" s="40">
        <v>42826</v>
      </c>
      <c r="I484" s="40">
        <v>43008</v>
      </c>
      <c r="J484" s="41">
        <v>100</v>
      </c>
    </row>
    <row r="485" spans="1:10" ht="42.75" thickBot="1" x14ac:dyDescent="0.3">
      <c r="A485" s="42" t="s">
        <v>638</v>
      </c>
      <c r="B485" s="42" t="s">
        <v>639</v>
      </c>
      <c r="C485" s="42" t="s">
        <v>640</v>
      </c>
      <c r="D485" s="42" t="s">
        <v>17</v>
      </c>
      <c r="E485" s="42" t="s">
        <v>66</v>
      </c>
      <c r="F485" s="42" t="s">
        <v>82</v>
      </c>
      <c r="G485" s="42" t="s">
        <v>4160</v>
      </c>
      <c r="H485" s="43">
        <v>42826</v>
      </c>
      <c r="I485" s="43">
        <v>43008</v>
      </c>
      <c r="J485" s="44">
        <v>100</v>
      </c>
    </row>
    <row r="486" spans="1:10" ht="53.25" thickBot="1" x14ac:dyDescent="0.3">
      <c r="A486" s="39" t="s">
        <v>641</v>
      </c>
      <c r="B486" s="39" t="s">
        <v>642</v>
      </c>
      <c r="C486" s="39" t="s">
        <v>643</v>
      </c>
      <c r="D486" s="39" t="s">
        <v>59</v>
      </c>
      <c r="E486" s="39" t="s">
        <v>66</v>
      </c>
      <c r="F486" s="39" t="s">
        <v>38</v>
      </c>
      <c r="G486" s="39" t="s">
        <v>4149</v>
      </c>
      <c r="H486" s="40">
        <v>42826</v>
      </c>
      <c r="I486" s="40">
        <v>43008</v>
      </c>
      <c r="J486" s="41">
        <v>100</v>
      </c>
    </row>
    <row r="487" spans="1:10" ht="53.25" thickBot="1" x14ac:dyDescent="0.3">
      <c r="A487" s="42" t="s">
        <v>644</v>
      </c>
      <c r="B487" s="42" t="s">
        <v>645</v>
      </c>
      <c r="C487" s="42" t="s">
        <v>646</v>
      </c>
      <c r="D487" s="42" t="s">
        <v>59</v>
      </c>
      <c r="E487" s="42" t="s">
        <v>66</v>
      </c>
      <c r="F487" s="42" t="s">
        <v>38</v>
      </c>
      <c r="G487" s="42" t="s">
        <v>4149</v>
      </c>
      <c r="H487" s="43">
        <v>42826</v>
      </c>
      <c r="I487" s="43">
        <v>43008</v>
      </c>
      <c r="J487" s="44">
        <v>100</v>
      </c>
    </row>
    <row r="488" spans="1:10" ht="42.75" thickBot="1" x14ac:dyDescent="0.3">
      <c r="A488" s="39" t="s">
        <v>647</v>
      </c>
      <c r="B488" s="39" t="s">
        <v>648</v>
      </c>
      <c r="C488" s="39" t="s">
        <v>649</v>
      </c>
      <c r="D488" s="39" t="s">
        <v>59</v>
      </c>
      <c r="E488" s="39" t="s">
        <v>66</v>
      </c>
      <c r="F488" s="39" t="s">
        <v>82</v>
      </c>
      <c r="G488" s="39" t="s">
        <v>4160</v>
      </c>
      <c r="H488" s="40">
        <v>42826</v>
      </c>
      <c r="I488" s="40">
        <v>43100</v>
      </c>
      <c r="J488" s="41">
        <v>100</v>
      </c>
    </row>
    <row r="489" spans="1:10" ht="42.75" thickBot="1" x14ac:dyDescent="0.3">
      <c r="A489" s="42" t="s">
        <v>650</v>
      </c>
      <c r="B489" s="42" t="s">
        <v>651</v>
      </c>
      <c r="C489" s="42" t="s">
        <v>652</v>
      </c>
      <c r="D489" s="42" t="s">
        <v>59</v>
      </c>
      <c r="E489" s="42" t="s">
        <v>66</v>
      </c>
      <c r="F489" s="42" t="s">
        <v>82</v>
      </c>
      <c r="G489" s="42" t="s">
        <v>4160</v>
      </c>
      <c r="H489" s="43">
        <v>42826</v>
      </c>
      <c r="I489" s="43">
        <v>43100</v>
      </c>
      <c r="J489" s="44">
        <v>100</v>
      </c>
    </row>
    <row r="490" spans="1:10" ht="53.25" thickBot="1" x14ac:dyDescent="0.3">
      <c r="A490" s="39" t="s">
        <v>653</v>
      </c>
      <c r="B490" s="39" t="s">
        <v>654</v>
      </c>
      <c r="C490" s="39" t="s">
        <v>655</v>
      </c>
      <c r="D490" s="39" t="s">
        <v>59</v>
      </c>
      <c r="E490" s="39" t="s">
        <v>66</v>
      </c>
      <c r="F490" s="39" t="s">
        <v>38</v>
      </c>
      <c r="G490" s="39" t="s">
        <v>4149</v>
      </c>
      <c r="H490" s="40">
        <v>42826</v>
      </c>
      <c r="I490" s="40">
        <v>42946</v>
      </c>
      <c r="J490" s="41">
        <v>100</v>
      </c>
    </row>
    <row r="491" spans="1:10" ht="53.25" thickBot="1" x14ac:dyDescent="0.3">
      <c r="A491" s="42" t="s">
        <v>656</v>
      </c>
      <c r="B491" s="42" t="s">
        <v>657</v>
      </c>
      <c r="C491" s="42" t="s">
        <v>655</v>
      </c>
      <c r="D491" s="42" t="s">
        <v>59</v>
      </c>
      <c r="E491" s="42" t="s">
        <v>66</v>
      </c>
      <c r="F491" s="42" t="s">
        <v>38</v>
      </c>
      <c r="G491" s="42" t="s">
        <v>4149</v>
      </c>
      <c r="H491" s="43">
        <v>42826</v>
      </c>
      <c r="I491" s="43">
        <v>42946</v>
      </c>
      <c r="J491" s="44">
        <v>100</v>
      </c>
    </row>
    <row r="492" spans="1:10" ht="42.75" thickBot="1" x14ac:dyDescent="0.3">
      <c r="A492" s="39" t="s">
        <v>658</v>
      </c>
      <c r="B492" s="39" t="s">
        <v>659</v>
      </c>
      <c r="C492" s="39" t="s">
        <v>660</v>
      </c>
      <c r="D492" s="39" t="s">
        <v>59</v>
      </c>
      <c r="E492" s="39" t="s">
        <v>66</v>
      </c>
      <c r="F492" s="39" t="s">
        <v>82</v>
      </c>
      <c r="G492" s="39" t="s">
        <v>4160</v>
      </c>
      <c r="H492" s="40">
        <v>42826</v>
      </c>
      <c r="I492" s="40">
        <v>42916</v>
      </c>
      <c r="J492" s="41">
        <v>100</v>
      </c>
    </row>
    <row r="493" spans="1:10" ht="42.75" thickBot="1" x14ac:dyDescent="0.3">
      <c r="A493" s="42" t="s">
        <v>661</v>
      </c>
      <c r="B493" s="42" t="s">
        <v>662</v>
      </c>
      <c r="C493" s="42" t="s">
        <v>663</v>
      </c>
      <c r="D493" s="42" t="s">
        <v>59</v>
      </c>
      <c r="E493" s="42" t="s">
        <v>66</v>
      </c>
      <c r="F493" s="42" t="s">
        <v>82</v>
      </c>
      <c r="G493" s="42" t="s">
        <v>4160</v>
      </c>
      <c r="H493" s="43">
        <v>42826</v>
      </c>
      <c r="I493" s="43">
        <v>42946</v>
      </c>
      <c r="J493" s="44">
        <v>100</v>
      </c>
    </row>
    <row r="494" spans="1:10" ht="42.75" thickBot="1" x14ac:dyDescent="0.3">
      <c r="A494" s="39" t="s">
        <v>664</v>
      </c>
      <c r="B494" s="39" t="s">
        <v>665</v>
      </c>
      <c r="C494" s="39" t="s">
        <v>666</v>
      </c>
      <c r="D494" s="39" t="s">
        <v>59</v>
      </c>
      <c r="E494" s="39" t="s">
        <v>66</v>
      </c>
      <c r="F494" s="39" t="s">
        <v>82</v>
      </c>
      <c r="G494" s="39" t="s">
        <v>4160</v>
      </c>
      <c r="H494" s="40">
        <v>42826</v>
      </c>
      <c r="I494" s="40">
        <v>43008</v>
      </c>
      <c r="J494" s="41">
        <v>100</v>
      </c>
    </row>
    <row r="495" spans="1:10" ht="42.75" thickBot="1" x14ac:dyDescent="0.3">
      <c r="A495" s="42" t="s">
        <v>667</v>
      </c>
      <c r="B495" s="42" t="s">
        <v>668</v>
      </c>
      <c r="C495" s="42" t="s">
        <v>666</v>
      </c>
      <c r="D495" s="42" t="s">
        <v>59</v>
      </c>
      <c r="E495" s="42" t="s">
        <v>66</v>
      </c>
      <c r="F495" s="42" t="s">
        <v>82</v>
      </c>
      <c r="G495" s="42" t="s">
        <v>4160</v>
      </c>
      <c r="H495" s="43">
        <v>42826</v>
      </c>
      <c r="I495" s="43">
        <v>43131</v>
      </c>
      <c r="J495" s="44">
        <v>100</v>
      </c>
    </row>
    <row r="496" spans="1:10" ht="53.25" thickBot="1" x14ac:dyDescent="0.3">
      <c r="A496" s="39" t="s">
        <v>669</v>
      </c>
      <c r="B496" s="39" t="s">
        <v>670</v>
      </c>
      <c r="C496" s="39" t="s">
        <v>671</v>
      </c>
      <c r="D496" s="39" t="s">
        <v>17</v>
      </c>
      <c r="E496" s="39" t="s">
        <v>66</v>
      </c>
      <c r="F496" s="39" t="s">
        <v>52</v>
      </c>
      <c r="G496" s="39" t="s">
        <v>4155</v>
      </c>
      <c r="H496" s="40">
        <v>42826</v>
      </c>
      <c r="I496" s="40">
        <v>42947</v>
      </c>
      <c r="J496" s="41">
        <v>100</v>
      </c>
    </row>
    <row r="497" spans="1:10" ht="53.25" thickBot="1" x14ac:dyDescent="0.3">
      <c r="A497" s="42" t="s">
        <v>672</v>
      </c>
      <c r="B497" s="42" t="s">
        <v>673</v>
      </c>
      <c r="C497" s="42" t="s">
        <v>671</v>
      </c>
      <c r="D497" s="42" t="s">
        <v>17</v>
      </c>
      <c r="E497" s="42" t="s">
        <v>66</v>
      </c>
      <c r="F497" s="42" t="s">
        <v>52</v>
      </c>
      <c r="G497" s="42" t="s">
        <v>4155</v>
      </c>
      <c r="H497" s="43">
        <v>42835</v>
      </c>
      <c r="I497" s="43">
        <v>42947</v>
      </c>
      <c r="J497" s="44">
        <v>100</v>
      </c>
    </row>
    <row r="498" spans="1:10" ht="53.25" thickBot="1" x14ac:dyDescent="0.3">
      <c r="A498" s="39" t="s">
        <v>674</v>
      </c>
      <c r="B498" s="39" t="s">
        <v>675</v>
      </c>
      <c r="C498" s="39" t="s">
        <v>671</v>
      </c>
      <c r="D498" s="39" t="s">
        <v>17</v>
      </c>
      <c r="E498" s="39" t="s">
        <v>66</v>
      </c>
      <c r="F498" s="39" t="s">
        <v>52</v>
      </c>
      <c r="G498" s="39" t="s">
        <v>4155</v>
      </c>
      <c r="H498" s="40">
        <v>42863</v>
      </c>
      <c r="I498" s="40">
        <v>43100</v>
      </c>
      <c r="J498" s="41">
        <v>100</v>
      </c>
    </row>
    <row r="499" spans="1:10" ht="53.25" thickBot="1" x14ac:dyDescent="0.3">
      <c r="A499" s="42" t="s">
        <v>676</v>
      </c>
      <c r="B499" s="42" t="s">
        <v>294</v>
      </c>
      <c r="C499" s="42" t="s">
        <v>677</v>
      </c>
      <c r="D499" s="42" t="s">
        <v>17</v>
      </c>
      <c r="E499" s="42" t="s">
        <v>66</v>
      </c>
      <c r="F499" s="42" t="s">
        <v>52</v>
      </c>
      <c r="G499" s="42" t="s">
        <v>4155</v>
      </c>
      <c r="H499" s="43">
        <v>42826</v>
      </c>
      <c r="I499" s="43">
        <v>42947</v>
      </c>
      <c r="J499" s="44">
        <v>100</v>
      </c>
    </row>
    <row r="500" spans="1:10" ht="53.25" thickBot="1" x14ac:dyDescent="0.3">
      <c r="A500" s="39" t="s">
        <v>678</v>
      </c>
      <c r="B500" s="39" t="s">
        <v>679</v>
      </c>
      <c r="C500" s="39" t="s">
        <v>677</v>
      </c>
      <c r="D500" s="39" t="s">
        <v>17</v>
      </c>
      <c r="E500" s="39" t="s">
        <v>66</v>
      </c>
      <c r="F500" s="39" t="s">
        <v>52</v>
      </c>
      <c r="G500" s="39" t="s">
        <v>4155</v>
      </c>
      <c r="H500" s="40">
        <v>42835</v>
      </c>
      <c r="I500" s="40">
        <v>42947</v>
      </c>
      <c r="J500" s="41">
        <v>100</v>
      </c>
    </row>
    <row r="501" spans="1:10" ht="63.75" thickBot="1" x14ac:dyDescent="0.3">
      <c r="A501" s="42" t="s">
        <v>680</v>
      </c>
      <c r="B501" s="42" t="s">
        <v>681</v>
      </c>
      <c r="C501" s="42" t="s">
        <v>682</v>
      </c>
      <c r="D501" s="42" t="s">
        <v>17</v>
      </c>
      <c r="E501" s="42" t="s">
        <v>66</v>
      </c>
      <c r="F501" s="42" t="s">
        <v>28</v>
      </c>
      <c r="G501" s="42" t="s">
        <v>4145</v>
      </c>
      <c r="H501" s="43">
        <v>42864</v>
      </c>
      <c r="I501" s="43">
        <v>43228</v>
      </c>
      <c r="J501" s="44">
        <v>100</v>
      </c>
    </row>
    <row r="502" spans="1:10" ht="63.75" thickBot="1" x14ac:dyDescent="0.3">
      <c r="A502" s="39" t="s">
        <v>684</v>
      </c>
      <c r="B502" s="39" t="s">
        <v>685</v>
      </c>
      <c r="C502" s="39" t="s">
        <v>686</v>
      </c>
      <c r="D502" s="39" t="s">
        <v>17</v>
      </c>
      <c r="E502" s="39" t="s">
        <v>66</v>
      </c>
      <c r="F502" s="39" t="s">
        <v>27</v>
      </c>
      <c r="G502" s="39" t="s">
        <v>4144</v>
      </c>
      <c r="H502" s="40">
        <v>42870</v>
      </c>
      <c r="I502" s="40">
        <v>42947</v>
      </c>
      <c r="J502" s="41">
        <v>100</v>
      </c>
    </row>
    <row r="503" spans="1:10" ht="63.75" thickBot="1" x14ac:dyDescent="0.3">
      <c r="A503" s="42" t="s">
        <v>687</v>
      </c>
      <c r="B503" s="42" t="s">
        <v>688</v>
      </c>
      <c r="C503" s="42" t="s">
        <v>686</v>
      </c>
      <c r="D503" s="42" t="s">
        <v>17</v>
      </c>
      <c r="E503" s="42" t="s">
        <v>66</v>
      </c>
      <c r="F503" s="42" t="s">
        <v>27</v>
      </c>
      <c r="G503" s="42" t="s">
        <v>4144</v>
      </c>
      <c r="H503" s="43">
        <v>42870</v>
      </c>
      <c r="I503" s="43">
        <v>42901</v>
      </c>
      <c r="J503" s="44">
        <v>100</v>
      </c>
    </row>
    <row r="504" spans="1:10" ht="84.75" thickBot="1" x14ac:dyDescent="0.3">
      <c r="A504" s="39" t="s">
        <v>689</v>
      </c>
      <c r="B504" s="39" t="s">
        <v>690</v>
      </c>
      <c r="C504" s="39" t="s">
        <v>691</v>
      </c>
      <c r="D504" s="39" t="s">
        <v>17</v>
      </c>
      <c r="E504" s="39" t="s">
        <v>66</v>
      </c>
      <c r="F504" s="39" t="s">
        <v>27</v>
      </c>
      <c r="G504" s="39" t="s">
        <v>4144</v>
      </c>
      <c r="H504" s="40">
        <v>42870</v>
      </c>
      <c r="I504" s="40">
        <v>42947</v>
      </c>
      <c r="J504" s="41">
        <v>100</v>
      </c>
    </row>
    <row r="505" spans="1:10" ht="74.25" thickBot="1" x14ac:dyDescent="0.3">
      <c r="A505" s="42" t="s">
        <v>692</v>
      </c>
      <c r="B505" s="42" t="s">
        <v>693</v>
      </c>
      <c r="C505" s="42" t="s">
        <v>694</v>
      </c>
      <c r="D505" s="42" t="s">
        <v>17</v>
      </c>
      <c r="E505" s="42" t="s">
        <v>66</v>
      </c>
      <c r="F505" s="42" t="s">
        <v>27</v>
      </c>
      <c r="G505" s="42" t="s">
        <v>4144</v>
      </c>
      <c r="H505" s="43">
        <v>42870</v>
      </c>
      <c r="I505" s="43">
        <v>42931</v>
      </c>
      <c r="J505" s="44">
        <v>100</v>
      </c>
    </row>
    <row r="506" spans="1:10" ht="126.75" thickBot="1" x14ac:dyDescent="0.3">
      <c r="A506" s="39" t="s">
        <v>695</v>
      </c>
      <c r="B506" s="39" t="s">
        <v>696</v>
      </c>
      <c r="C506" s="39" t="s">
        <v>697</v>
      </c>
      <c r="D506" s="39" t="s">
        <v>17</v>
      </c>
      <c r="E506" s="39" t="s">
        <v>66</v>
      </c>
      <c r="F506" s="39" t="s">
        <v>27</v>
      </c>
      <c r="G506" s="39" t="s">
        <v>4144</v>
      </c>
      <c r="H506" s="40">
        <v>42870</v>
      </c>
      <c r="I506" s="40">
        <v>42901</v>
      </c>
      <c r="J506" s="41">
        <v>100</v>
      </c>
    </row>
    <row r="507" spans="1:10" ht="105.75" thickBot="1" x14ac:dyDescent="0.3">
      <c r="A507" s="42" t="s">
        <v>698</v>
      </c>
      <c r="B507" s="42" t="s">
        <v>699</v>
      </c>
      <c r="C507" s="42" t="s">
        <v>700</v>
      </c>
      <c r="D507" s="42" t="s">
        <v>17</v>
      </c>
      <c r="E507" s="42" t="s">
        <v>66</v>
      </c>
      <c r="F507" s="42" t="s">
        <v>27</v>
      </c>
      <c r="G507" s="42" t="s">
        <v>4144</v>
      </c>
      <c r="H507" s="43">
        <v>42870</v>
      </c>
      <c r="I507" s="43">
        <v>42901</v>
      </c>
      <c r="J507" s="44">
        <v>100</v>
      </c>
    </row>
    <row r="508" spans="1:10" ht="126.75" thickBot="1" x14ac:dyDescent="0.3">
      <c r="A508" s="39" t="s">
        <v>701</v>
      </c>
      <c r="B508" s="39" t="s">
        <v>702</v>
      </c>
      <c r="C508" s="39" t="s">
        <v>703</v>
      </c>
      <c r="D508" s="39" t="s">
        <v>17</v>
      </c>
      <c r="E508" s="39" t="s">
        <v>66</v>
      </c>
      <c r="F508" s="39" t="s">
        <v>27</v>
      </c>
      <c r="G508" s="39" t="s">
        <v>4144</v>
      </c>
      <c r="H508" s="40">
        <v>42870</v>
      </c>
      <c r="I508" s="40">
        <v>42947</v>
      </c>
      <c r="J508" s="41">
        <v>100</v>
      </c>
    </row>
    <row r="509" spans="1:10" ht="53.25" thickBot="1" x14ac:dyDescent="0.3">
      <c r="A509" s="42" t="s">
        <v>704</v>
      </c>
      <c r="B509" s="42" t="s">
        <v>705</v>
      </c>
      <c r="C509" s="42" t="s">
        <v>706</v>
      </c>
      <c r="D509" s="42" t="s">
        <v>17</v>
      </c>
      <c r="E509" s="42" t="s">
        <v>66</v>
      </c>
      <c r="F509" s="42" t="s">
        <v>45</v>
      </c>
      <c r="G509" s="42" t="s">
        <v>4152</v>
      </c>
      <c r="H509" s="43">
        <v>42891</v>
      </c>
      <c r="I509" s="43">
        <v>42916</v>
      </c>
      <c r="J509" s="44">
        <v>100</v>
      </c>
    </row>
    <row r="510" spans="1:10" ht="53.25" thickBot="1" x14ac:dyDescent="0.3">
      <c r="A510" s="39" t="s">
        <v>707</v>
      </c>
      <c r="B510" s="39" t="s">
        <v>708</v>
      </c>
      <c r="C510" s="39" t="s">
        <v>709</v>
      </c>
      <c r="D510" s="39" t="s">
        <v>17</v>
      </c>
      <c r="E510" s="39" t="s">
        <v>66</v>
      </c>
      <c r="F510" s="39" t="s">
        <v>45</v>
      </c>
      <c r="G510" s="39" t="s">
        <v>4152</v>
      </c>
      <c r="H510" s="40">
        <v>42891</v>
      </c>
      <c r="I510" s="40">
        <v>42915</v>
      </c>
      <c r="J510" s="41">
        <v>100</v>
      </c>
    </row>
    <row r="511" spans="1:10" ht="53.25" thickBot="1" x14ac:dyDescent="0.3">
      <c r="A511" s="42" t="s">
        <v>710</v>
      </c>
      <c r="B511" s="42" t="s">
        <v>711</v>
      </c>
      <c r="C511" s="42" t="s">
        <v>712</v>
      </c>
      <c r="D511" s="42" t="s">
        <v>17</v>
      </c>
      <c r="E511" s="42" t="s">
        <v>66</v>
      </c>
      <c r="F511" s="42" t="s">
        <v>45</v>
      </c>
      <c r="G511" s="42" t="s">
        <v>4152</v>
      </c>
      <c r="H511" s="43">
        <v>42891</v>
      </c>
      <c r="I511" s="43">
        <v>42915</v>
      </c>
      <c r="J511" s="44">
        <v>100</v>
      </c>
    </row>
    <row r="512" spans="1:10" ht="53.25" thickBot="1" x14ac:dyDescent="0.3">
      <c r="A512" s="39" t="s">
        <v>713</v>
      </c>
      <c r="B512" s="39" t="s">
        <v>714</v>
      </c>
      <c r="C512" s="39" t="s">
        <v>715</v>
      </c>
      <c r="D512" s="39" t="s">
        <v>17</v>
      </c>
      <c r="E512" s="39" t="s">
        <v>66</v>
      </c>
      <c r="F512" s="39" t="s">
        <v>49</v>
      </c>
      <c r="G512" s="39" t="s">
        <v>4153</v>
      </c>
      <c r="H512" s="40">
        <v>42947</v>
      </c>
      <c r="I512" s="40">
        <v>43131</v>
      </c>
      <c r="J512" s="41">
        <v>100</v>
      </c>
    </row>
    <row r="513" spans="1:10" ht="53.25" thickBot="1" x14ac:dyDescent="0.3">
      <c r="A513" s="42" t="s">
        <v>716</v>
      </c>
      <c r="B513" s="42" t="s">
        <v>717</v>
      </c>
      <c r="C513" s="42" t="s">
        <v>715</v>
      </c>
      <c r="D513" s="42" t="s">
        <v>17</v>
      </c>
      <c r="E513" s="42" t="s">
        <v>66</v>
      </c>
      <c r="F513" s="42" t="s">
        <v>49</v>
      </c>
      <c r="G513" s="42" t="s">
        <v>4153</v>
      </c>
      <c r="H513" s="43">
        <v>42947</v>
      </c>
      <c r="I513" s="43">
        <v>43131</v>
      </c>
      <c r="J513" s="44">
        <v>100</v>
      </c>
    </row>
    <row r="514" spans="1:10" ht="42.75" thickBot="1" x14ac:dyDescent="0.3">
      <c r="A514" s="39" t="s">
        <v>718</v>
      </c>
      <c r="B514" s="39" t="s">
        <v>162</v>
      </c>
      <c r="C514" s="39" t="s">
        <v>719</v>
      </c>
      <c r="D514" s="39" t="s">
        <v>17</v>
      </c>
      <c r="E514" s="39" t="s">
        <v>66</v>
      </c>
      <c r="F514" s="39" t="s">
        <v>139</v>
      </c>
      <c r="G514" s="39" t="s">
        <v>4167</v>
      </c>
      <c r="H514" s="40">
        <v>42893</v>
      </c>
      <c r="I514" s="40">
        <v>43038</v>
      </c>
      <c r="J514" s="41">
        <v>100</v>
      </c>
    </row>
    <row r="515" spans="1:10" ht="53.25" thickBot="1" x14ac:dyDescent="0.3">
      <c r="A515" s="42" t="s">
        <v>720</v>
      </c>
      <c r="B515" s="42" t="s">
        <v>721</v>
      </c>
      <c r="C515" s="42" t="s">
        <v>722</v>
      </c>
      <c r="D515" s="42" t="s">
        <v>17</v>
      </c>
      <c r="E515" s="42" t="s">
        <v>66</v>
      </c>
      <c r="F515" s="42" t="s">
        <v>139</v>
      </c>
      <c r="G515" s="42" t="s">
        <v>4167</v>
      </c>
      <c r="H515" s="43">
        <v>42893</v>
      </c>
      <c r="I515" s="43">
        <v>43038</v>
      </c>
      <c r="J515" s="44">
        <v>100</v>
      </c>
    </row>
    <row r="516" spans="1:10" ht="53.25" thickBot="1" x14ac:dyDescent="0.3">
      <c r="A516" s="39" t="s">
        <v>723</v>
      </c>
      <c r="B516" s="39" t="s">
        <v>724</v>
      </c>
      <c r="C516" s="39" t="s">
        <v>725</v>
      </c>
      <c r="D516" s="39" t="s">
        <v>17</v>
      </c>
      <c r="E516" s="39" t="s">
        <v>66</v>
      </c>
      <c r="F516" s="39" t="s">
        <v>15</v>
      </c>
      <c r="G516" s="39" t="s">
        <v>4139</v>
      </c>
      <c r="H516" s="40">
        <v>42894</v>
      </c>
      <c r="I516" s="40">
        <v>43014</v>
      </c>
      <c r="J516" s="41">
        <v>100</v>
      </c>
    </row>
    <row r="517" spans="1:10" ht="53.25" thickBot="1" x14ac:dyDescent="0.3">
      <c r="A517" s="42" t="s">
        <v>726</v>
      </c>
      <c r="B517" s="42" t="s">
        <v>727</v>
      </c>
      <c r="C517" s="42" t="s">
        <v>725</v>
      </c>
      <c r="D517" s="42" t="s">
        <v>17</v>
      </c>
      <c r="E517" s="42" t="s">
        <v>66</v>
      </c>
      <c r="F517" s="42" t="s">
        <v>15</v>
      </c>
      <c r="G517" s="42" t="s">
        <v>4139</v>
      </c>
      <c r="H517" s="43">
        <v>42894</v>
      </c>
      <c r="I517" s="43">
        <v>43014</v>
      </c>
      <c r="J517" s="44">
        <v>100</v>
      </c>
    </row>
    <row r="518" spans="1:10" ht="53.25" thickBot="1" x14ac:dyDescent="0.3">
      <c r="A518" s="39" t="s">
        <v>728</v>
      </c>
      <c r="B518" s="39" t="s">
        <v>729</v>
      </c>
      <c r="C518" s="39" t="s">
        <v>725</v>
      </c>
      <c r="D518" s="39" t="s">
        <v>17</v>
      </c>
      <c r="E518" s="39" t="s">
        <v>66</v>
      </c>
      <c r="F518" s="39" t="s">
        <v>15</v>
      </c>
      <c r="G518" s="39" t="s">
        <v>4139</v>
      </c>
      <c r="H518" s="40">
        <v>42894</v>
      </c>
      <c r="I518" s="40">
        <v>43014</v>
      </c>
      <c r="J518" s="41">
        <v>100</v>
      </c>
    </row>
    <row r="519" spans="1:10" ht="53.25" thickBot="1" x14ac:dyDescent="0.3">
      <c r="A519" s="42" t="s">
        <v>730</v>
      </c>
      <c r="B519" s="42" t="s">
        <v>731</v>
      </c>
      <c r="C519" s="42" t="s">
        <v>725</v>
      </c>
      <c r="D519" s="42" t="s">
        <v>17</v>
      </c>
      <c r="E519" s="42" t="s">
        <v>66</v>
      </c>
      <c r="F519" s="42" t="s">
        <v>15</v>
      </c>
      <c r="G519" s="42" t="s">
        <v>4139</v>
      </c>
      <c r="H519" s="43">
        <v>42894</v>
      </c>
      <c r="I519" s="43">
        <v>43014</v>
      </c>
      <c r="J519" s="44">
        <v>100</v>
      </c>
    </row>
    <row r="520" spans="1:10" ht="53.25" thickBot="1" x14ac:dyDescent="0.3">
      <c r="A520" s="39" t="s">
        <v>732</v>
      </c>
      <c r="B520" s="39" t="s">
        <v>733</v>
      </c>
      <c r="C520" s="39" t="s">
        <v>725</v>
      </c>
      <c r="D520" s="39" t="s">
        <v>17</v>
      </c>
      <c r="E520" s="39" t="s">
        <v>66</v>
      </c>
      <c r="F520" s="39" t="s">
        <v>15</v>
      </c>
      <c r="G520" s="39" t="s">
        <v>4139</v>
      </c>
      <c r="H520" s="40">
        <v>42894</v>
      </c>
      <c r="I520" s="40">
        <v>43014</v>
      </c>
      <c r="J520" s="41">
        <v>100</v>
      </c>
    </row>
    <row r="521" spans="1:10" ht="63.75" thickBot="1" x14ac:dyDescent="0.3">
      <c r="A521" s="42" t="s">
        <v>734</v>
      </c>
      <c r="B521" s="42" t="s">
        <v>729</v>
      </c>
      <c r="C521" s="42" t="s">
        <v>725</v>
      </c>
      <c r="D521" s="42" t="s">
        <v>17</v>
      </c>
      <c r="E521" s="42" t="s">
        <v>66</v>
      </c>
      <c r="F521" s="42" t="s">
        <v>61</v>
      </c>
      <c r="G521" s="42" t="s">
        <v>4158</v>
      </c>
      <c r="H521" s="43">
        <v>42894</v>
      </c>
      <c r="I521" s="43">
        <v>43014</v>
      </c>
      <c r="J521" s="44">
        <v>100</v>
      </c>
    </row>
    <row r="522" spans="1:10" ht="63.75" thickBot="1" x14ac:dyDescent="0.3">
      <c r="A522" s="39" t="s">
        <v>735</v>
      </c>
      <c r="B522" s="39" t="s">
        <v>731</v>
      </c>
      <c r="C522" s="39" t="s">
        <v>725</v>
      </c>
      <c r="D522" s="39" t="s">
        <v>17</v>
      </c>
      <c r="E522" s="39" t="s">
        <v>66</v>
      </c>
      <c r="F522" s="39" t="s">
        <v>61</v>
      </c>
      <c r="G522" s="39" t="s">
        <v>4158</v>
      </c>
      <c r="H522" s="40">
        <v>42894</v>
      </c>
      <c r="I522" s="40">
        <v>43014</v>
      </c>
      <c r="J522" s="41">
        <v>100</v>
      </c>
    </row>
    <row r="523" spans="1:10" ht="63.75" thickBot="1" x14ac:dyDescent="0.3">
      <c r="A523" s="42" t="s">
        <v>736</v>
      </c>
      <c r="B523" s="42" t="s">
        <v>733</v>
      </c>
      <c r="C523" s="42" t="s">
        <v>725</v>
      </c>
      <c r="D523" s="42" t="s">
        <v>17</v>
      </c>
      <c r="E523" s="42" t="s">
        <v>66</v>
      </c>
      <c r="F523" s="42" t="s">
        <v>61</v>
      </c>
      <c r="G523" s="42" t="s">
        <v>4158</v>
      </c>
      <c r="H523" s="43">
        <v>42894</v>
      </c>
      <c r="I523" s="43">
        <v>43014</v>
      </c>
      <c r="J523" s="44">
        <v>100</v>
      </c>
    </row>
    <row r="524" spans="1:10" ht="53.25" thickBot="1" x14ac:dyDescent="0.3">
      <c r="A524" s="39" t="s">
        <v>737</v>
      </c>
      <c r="B524" s="39" t="s">
        <v>729</v>
      </c>
      <c r="C524" s="39" t="s">
        <v>725</v>
      </c>
      <c r="D524" s="39" t="s">
        <v>17</v>
      </c>
      <c r="E524" s="39" t="s">
        <v>66</v>
      </c>
      <c r="F524" s="39" t="s">
        <v>135</v>
      </c>
      <c r="G524" s="39" t="s">
        <v>4166</v>
      </c>
      <c r="H524" s="40">
        <v>42894</v>
      </c>
      <c r="I524" s="40">
        <v>43014</v>
      </c>
      <c r="J524" s="41">
        <v>100</v>
      </c>
    </row>
    <row r="525" spans="1:10" ht="53.25" thickBot="1" x14ac:dyDescent="0.3">
      <c r="A525" s="42" t="s">
        <v>738</v>
      </c>
      <c r="B525" s="42" t="s">
        <v>731</v>
      </c>
      <c r="C525" s="42" t="s">
        <v>725</v>
      </c>
      <c r="D525" s="42" t="s">
        <v>17</v>
      </c>
      <c r="E525" s="42" t="s">
        <v>66</v>
      </c>
      <c r="F525" s="42" t="s">
        <v>135</v>
      </c>
      <c r="G525" s="42" t="s">
        <v>4166</v>
      </c>
      <c r="H525" s="43">
        <v>42894</v>
      </c>
      <c r="I525" s="43">
        <v>43014</v>
      </c>
      <c r="J525" s="44">
        <v>100</v>
      </c>
    </row>
    <row r="526" spans="1:10" ht="53.25" thickBot="1" x14ac:dyDescent="0.3">
      <c r="A526" s="39" t="s">
        <v>739</v>
      </c>
      <c r="B526" s="39" t="s">
        <v>733</v>
      </c>
      <c r="C526" s="39" t="s">
        <v>725</v>
      </c>
      <c r="D526" s="39" t="s">
        <v>17</v>
      </c>
      <c r="E526" s="39" t="s">
        <v>66</v>
      </c>
      <c r="F526" s="39" t="s">
        <v>135</v>
      </c>
      <c r="G526" s="39" t="s">
        <v>4166</v>
      </c>
      <c r="H526" s="40">
        <v>42894</v>
      </c>
      <c r="I526" s="40">
        <v>43159</v>
      </c>
      <c r="J526" s="41">
        <v>100</v>
      </c>
    </row>
    <row r="527" spans="1:10" ht="74.25" thickBot="1" x14ac:dyDescent="0.3">
      <c r="A527" s="42" t="s">
        <v>740</v>
      </c>
      <c r="B527" s="42" t="s">
        <v>741</v>
      </c>
      <c r="C527" s="42" t="s">
        <v>742</v>
      </c>
      <c r="D527" s="42" t="s">
        <v>17</v>
      </c>
      <c r="E527" s="42" t="s">
        <v>66</v>
      </c>
      <c r="F527" s="42" t="s">
        <v>27</v>
      </c>
      <c r="G527" s="42" t="s">
        <v>4144</v>
      </c>
      <c r="H527" s="43">
        <v>42902</v>
      </c>
      <c r="I527" s="43">
        <v>43100</v>
      </c>
      <c r="J527" s="44">
        <v>100</v>
      </c>
    </row>
    <row r="528" spans="1:10" ht="74.25" thickBot="1" x14ac:dyDescent="0.3">
      <c r="A528" s="39" t="s">
        <v>743</v>
      </c>
      <c r="B528" s="39" t="s">
        <v>741</v>
      </c>
      <c r="C528" s="39" t="s">
        <v>744</v>
      </c>
      <c r="D528" s="39" t="s">
        <v>17</v>
      </c>
      <c r="E528" s="39" t="s">
        <v>66</v>
      </c>
      <c r="F528" s="39" t="s">
        <v>27</v>
      </c>
      <c r="G528" s="39" t="s">
        <v>4144</v>
      </c>
      <c r="H528" s="40">
        <v>42902</v>
      </c>
      <c r="I528" s="40">
        <v>43100</v>
      </c>
      <c r="J528" s="41">
        <v>100</v>
      </c>
    </row>
    <row r="529" spans="1:10" ht="42.75" thickBot="1" x14ac:dyDescent="0.3">
      <c r="A529" s="42" t="s">
        <v>745</v>
      </c>
      <c r="B529" s="42" t="s">
        <v>746</v>
      </c>
      <c r="C529" s="42" t="s">
        <v>747</v>
      </c>
      <c r="D529" s="42" t="s">
        <v>17</v>
      </c>
      <c r="E529" s="42" t="s">
        <v>66</v>
      </c>
      <c r="F529" s="42" t="s">
        <v>27</v>
      </c>
      <c r="G529" s="42" t="s">
        <v>4144</v>
      </c>
      <c r="H529" s="43">
        <v>42902</v>
      </c>
      <c r="I529" s="43">
        <v>43100</v>
      </c>
      <c r="J529" s="44">
        <v>100</v>
      </c>
    </row>
    <row r="530" spans="1:10" ht="53.25" thickBot="1" x14ac:dyDescent="0.3">
      <c r="A530" s="39" t="s">
        <v>748</v>
      </c>
      <c r="B530" s="39" t="s">
        <v>749</v>
      </c>
      <c r="C530" s="39" t="s">
        <v>747</v>
      </c>
      <c r="D530" s="39" t="s">
        <v>17</v>
      </c>
      <c r="E530" s="39" t="s">
        <v>66</v>
      </c>
      <c r="F530" s="39" t="s">
        <v>27</v>
      </c>
      <c r="G530" s="39" t="s">
        <v>4144</v>
      </c>
      <c r="H530" s="40">
        <v>42902</v>
      </c>
      <c r="I530" s="40">
        <v>43100</v>
      </c>
      <c r="J530" s="41">
        <v>100</v>
      </c>
    </row>
    <row r="531" spans="1:10" ht="42.75" thickBot="1" x14ac:dyDescent="0.3">
      <c r="A531" s="42" t="s">
        <v>750</v>
      </c>
      <c r="B531" s="42" t="s">
        <v>751</v>
      </c>
      <c r="C531" s="42" t="s">
        <v>747</v>
      </c>
      <c r="D531" s="42" t="s">
        <v>17</v>
      </c>
      <c r="E531" s="42" t="s">
        <v>66</v>
      </c>
      <c r="F531" s="42" t="s">
        <v>27</v>
      </c>
      <c r="G531" s="42" t="s">
        <v>4144</v>
      </c>
      <c r="H531" s="43">
        <v>42902</v>
      </c>
      <c r="I531" s="43">
        <v>43100</v>
      </c>
      <c r="J531" s="44">
        <v>100</v>
      </c>
    </row>
    <row r="532" spans="1:10" ht="74.25" thickBot="1" x14ac:dyDescent="0.3">
      <c r="A532" s="39" t="s">
        <v>752</v>
      </c>
      <c r="B532" s="39" t="s">
        <v>753</v>
      </c>
      <c r="C532" s="39" t="s">
        <v>77</v>
      </c>
      <c r="D532" s="39" t="s">
        <v>17</v>
      </c>
      <c r="E532" s="39" t="s">
        <v>66</v>
      </c>
      <c r="F532" s="39" t="s">
        <v>63</v>
      </c>
      <c r="G532" s="39" t="s">
        <v>4165</v>
      </c>
      <c r="H532" s="40">
        <v>42095</v>
      </c>
      <c r="I532" s="40">
        <v>43038</v>
      </c>
      <c r="J532" s="41">
        <v>100</v>
      </c>
    </row>
    <row r="533" spans="1:10" ht="53.25" thickBot="1" x14ac:dyDescent="0.3">
      <c r="A533" s="42" t="s">
        <v>754</v>
      </c>
      <c r="B533" s="42" t="s">
        <v>755</v>
      </c>
      <c r="C533" s="42" t="s">
        <v>756</v>
      </c>
      <c r="D533" s="42" t="s">
        <v>17</v>
      </c>
      <c r="E533" s="42" t="s">
        <v>66</v>
      </c>
      <c r="F533" s="42" t="s">
        <v>49</v>
      </c>
      <c r="G533" s="42" t="s">
        <v>4153</v>
      </c>
      <c r="H533" s="43">
        <v>42946</v>
      </c>
      <c r="I533" s="43">
        <v>43131</v>
      </c>
      <c r="J533" s="44">
        <v>100</v>
      </c>
    </row>
    <row r="534" spans="1:10" ht="42.75" thickBot="1" x14ac:dyDescent="0.3">
      <c r="A534" s="39" t="s">
        <v>757</v>
      </c>
      <c r="B534" s="39" t="s">
        <v>758</v>
      </c>
      <c r="C534" s="39" t="s">
        <v>759</v>
      </c>
      <c r="D534" s="39" t="s">
        <v>760</v>
      </c>
      <c r="E534" s="39" t="s">
        <v>66</v>
      </c>
      <c r="F534" s="39" t="s">
        <v>51</v>
      </c>
      <c r="G534" s="39" t="s">
        <v>4154</v>
      </c>
      <c r="H534" s="40">
        <v>42917</v>
      </c>
      <c r="I534" s="40">
        <v>42947</v>
      </c>
      <c r="J534" s="41"/>
    </row>
    <row r="535" spans="1:10" ht="63.75" thickBot="1" x14ac:dyDescent="0.3">
      <c r="A535" s="42" t="s">
        <v>761</v>
      </c>
      <c r="B535" s="42" t="s">
        <v>762</v>
      </c>
      <c r="C535" s="42" t="s">
        <v>763</v>
      </c>
      <c r="D535" s="42" t="s">
        <v>17</v>
      </c>
      <c r="E535" s="42" t="s">
        <v>66</v>
      </c>
      <c r="F535" s="42" t="s">
        <v>28</v>
      </c>
      <c r="G535" s="42" t="s">
        <v>4145</v>
      </c>
      <c r="H535" s="43">
        <v>42937</v>
      </c>
      <c r="I535" s="43">
        <v>43098</v>
      </c>
      <c r="J535" s="44">
        <v>100</v>
      </c>
    </row>
    <row r="536" spans="1:10" ht="63.75" thickBot="1" x14ac:dyDescent="0.3">
      <c r="A536" s="39" t="s">
        <v>764</v>
      </c>
      <c r="B536" s="39" t="s">
        <v>765</v>
      </c>
      <c r="C536" s="39" t="s">
        <v>766</v>
      </c>
      <c r="D536" s="39" t="s">
        <v>11</v>
      </c>
      <c r="E536" s="39" t="s">
        <v>66</v>
      </c>
      <c r="F536" s="39" t="s">
        <v>28</v>
      </c>
      <c r="G536" s="39" t="s">
        <v>4145</v>
      </c>
      <c r="H536" s="40">
        <v>42937</v>
      </c>
      <c r="I536" s="40">
        <v>43098</v>
      </c>
      <c r="J536" s="41">
        <v>40</v>
      </c>
    </row>
    <row r="537" spans="1:10" ht="53.25" thickBot="1" x14ac:dyDescent="0.3">
      <c r="A537" s="42" t="s">
        <v>767</v>
      </c>
      <c r="B537" s="42" t="s">
        <v>768</v>
      </c>
      <c r="C537" s="42" t="s">
        <v>769</v>
      </c>
      <c r="D537" s="42" t="s">
        <v>17</v>
      </c>
      <c r="E537" s="42" t="s">
        <v>66</v>
      </c>
      <c r="F537" s="42" t="s">
        <v>135</v>
      </c>
      <c r="G537" s="42" t="s">
        <v>4166</v>
      </c>
      <c r="H537" s="43">
        <v>42923</v>
      </c>
      <c r="I537" s="43">
        <v>42989</v>
      </c>
      <c r="J537" s="44">
        <v>100</v>
      </c>
    </row>
    <row r="538" spans="1:10" ht="53.25" thickBot="1" x14ac:dyDescent="0.3">
      <c r="A538" s="39" t="s">
        <v>770</v>
      </c>
      <c r="B538" s="39" t="s">
        <v>771</v>
      </c>
      <c r="C538" s="39" t="s">
        <v>772</v>
      </c>
      <c r="D538" s="39" t="s">
        <v>17</v>
      </c>
      <c r="E538" s="39" t="s">
        <v>66</v>
      </c>
      <c r="F538" s="39" t="s">
        <v>15</v>
      </c>
      <c r="G538" s="39" t="s">
        <v>4139</v>
      </c>
      <c r="H538" s="40">
        <v>42923</v>
      </c>
      <c r="I538" s="40">
        <v>43288</v>
      </c>
      <c r="J538" s="41">
        <v>100</v>
      </c>
    </row>
    <row r="539" spans="1:10" ht="63.75" thickBot="1" x14ac:dyDescent="0.3">
      <c r="A539" s="42" t="s">
        <v>773</v>
      </c>
      <c r="B539" s="42" t="s">
        <v>774</v>
      </c>
      <c r="C539" s="42" t="s">
        <v>775</v>
      </c>
      <c r="D539" s="42" t="s">
        <v>17</v>
      </c>
      <c r="E539" s="42" t="s">
        <v>66</v>
      </c>
      <c r="F539" s="42" t="s">
        <v>135</v>
      </c>
      <c r="G539" s="42" t="s">
        <v>4166</v>
      </c>
      <c r="H539" s="43">
        <v>42923</v>
      </c>
      <c r="I539" s="43">
        <v>42989</v>
      </c>
      <c r="J539" s="44">
        <v>100</v>
      </c>
    </row>
    <row r="540" spans="1:10" ht="53.25" thickBot="1" x14ac:dyDescent="0.3">
      <c r="A540" s="39" t="s">
        <v>776</v>
      </c>
      <c r="B540" s="39" t="s">
        <v>777</v>
      </c>
      <c r="C540" s="39" t="s">
        <v>778</v>
      </c>
      <c r="D540" s="39" t="s">
        <v>17</v>
      </c>
      <c r="E540" s="39" t="s">
        <v>66</v>
      </c>
      <c r="F540" s="39" t="s">
        <v>45</v>
      </c>
      <c r="G540" s="39" t="s">
        <v>4152</v>
      </c>
      <c r="H540" s="40">
        <v>42948</v>
      </c>
      <c r="I540" s="40">
        <v>43007</v>
      </c>
      <c r="J540" s="41">
        <v>100</v>
      </c>
    </row>
    <row r="541" spans="1:10" ht="53.25" thickBot="1" x14ac:dyDescent="0.3">
      <c r="A541" s="42" t="s">
        <v>779</v>
      </c>
      <c r="B541" s="42" t="s">
        <v>780</v>
      </c>
      <c r="C541" s="42" t="s">
        <v>781</v>
      </c>
      <c r="D541" s="42" t="s">
        <v>17</v>
      </c>
      <c r="E541" s="42" t="s">
        <v>66</v>
      </c>
      <c r="F541" s="42" t="s">
        <v>45</v>
      </c>
      <c r="G541" s="42" t="s">
        <v>4152</v>
      </c>
      <c r="H541" s="43">
        <v>42947</v>
      </c>
      <c r="I541" s="43">
        <v>42976</v>
      </c>
      <c r="J541" s="44">
        <v>100</v>
      </c>
    </row>
    <row r="542" spans="1:10" ht="63.75" thickBot="1" x14ac:dyDescent="0.3">
      <c r="A542" s="39" t="s">
        <v>782</v>
      </c>
      <c r="B542" s="39" t="s">
        <v>783</v>
      </c>
      <c r="C542" s="39" t="s">
        <v>784</v>
      </c>
      <c r="D542" s="39" t="s">
        <v>17</v>
      </c>
      <c r="E542" s="39" t="s">
        <v>66</v>
      </c>
      <c r="F542" s="39" t="s">
        <v>38</v>
      </c>
      <c r="G542" s="39" t="s">
        <v>4149</v>
      </c>
      <c r="H542" s="40">
        <v>42940</v>
      </c>
      <c r="I542" s="40">
        <v>42978</v>
      </c>
      <c r="J542" s="41">
        <v>100</v>
      </c>
    </row>
    <row r="543" spans="1:10" ht="63.75" thickBot="1" x14ac:dyDescent="0.3">
      <c r="A543" s="42" t="s">
        <v>785</v>
      </c>
      <c r="B543" s="42" t="s">
        <v>786</v>
      </c>
      <c r="C543" s="42" t="s">
        <v>787</v>
      </c>
      <c r="D543" s="42" t="s">
        <v>17</v>
      </c>
      <c r="E543" s="42" t="s">
        <v>66</v>
      </c>
      <c r="F543" s="42" t="s">
        <v>38</v>
      </c>
      <c r="G543" s="42" t="s">
        <v>4149</v>
      </c>
      <c r="H543" s="43">
        <v>42940</v>
      </c>
      <c r="I543" s="43">
        <v>42978</v>
      </c>
      <c r="J543" s="44">
        <v>100</v>
      </c>
    </row>
    <row r="544" spans="1:10" ht="63.75" thickBot="1" x14ac:dyDescent="0.3">
      <c r="A544" s="39" t="s">
        <v>788</v>
      </c>
      <c r="B544" s="39" t="s">
        <v>789</v>
      </c>
      <c r="C544" s="39" t="s">
        <v>790</v>
      </c>
      <c r="D544" s="39" t="s">
        <v>17</v>
      </c>
      <c r="E544" s="39" t="s">
        <v>66</v>
      </c>
      <c r="F544" s="39" t="s">
        <v>33</v>
      </c>
      <c r="G544" s="39" t="s">
        <v>4164</v>
      </c>
      <c r="H544" s="40">
        <v>42937</v>
      </c>
      <c r="I544" s="40">
        <v>43100</v>
      </c>
      <c r="J544" s="41">
        <v>100</v>
      </c>
    </row>
    <row r="545" spans="1:10" ht="84.75" thickBot="1" x14ac:dyDescent="0.3">
      <c r="A545" s="42" t="s">
        <v>791</v>
      </c>
      <c r="B545" s="42" t="s">
        <v>792</v>
      </c>
      <c r="C545" s="42" t="s">
        <v>793</v>
      </c>
      <c r="D545" s="42" t="s">
        <v>17</v>
      </c>
      <c r="E545" s="42" t="s">
        <v>66</v>
      </c>
      <c r="F545" s="42" t="s">
        <v>33</v>
      </c>
      <c r="G545" s="42" t="s">
        <v>4164</v>
      </c>
      <c r="H545" s="43">
        <v>42937</v>
      </c>
      <c r="I545" s="43">
        <v>43100</v>
      </c>
      <c r="J545" s="44">
        <v>100</v>
      </c>
    </row>
    <row r="546" spans="1:10" ht="53.25" thickBot="1" x14ac:dyDescent="0.3">
      <c r="A546" s="39" t="s">
        <v>794</v>
      </c>
      <c r="B546" s="39" t="s">
        <v>795</v>
      </c>
      <c r="C546" s="39" t="s">
        <v>796</v>
      </c>
      <c r="D546" s="39" t="s">
        <v>17</v>
      </c>
      <c r="E546" s="39" t="s">
        <v>66</v>
      </c>
      <c r="F546" s="39" t="s">
        <v>33</v>
      </c>
      <c r="G546" s="39" t="s">
        <v>4164</v>
      </c>
      <c r="H546" s="40">
        <v>42937</v>
      </c>
      <c r="I546" s="40">
        <v>43100</v>
      </c>
      <c r="J546" s="41">
        <v>100</v>
      </c>
    </row>
    <row r="547" spans="1:10" ht="53.25" thickBot="1" x14ac:dyDescent="0.3">
      <c r="A547" s="42" t="s">
        <v>797</v>
      </c>
      <c r="B547" s="42" t="s">
        <v>798</v>
      </c>
      <c r="C547" s="42" t="s">
        <v>799</v>
      </c>
      <c r="D547" s="42" t="s">
        <v>17</v>
      </c>
      <c r="E547" s="42" t="s">
        <v>66</v>
      </c>
      <c r="F547" s="42" t="s">
        <v>33</v>
      </c>
      <c r="G547" s="42" t="s">
        <v>4164</v>
      </c>
      <c r="H547" s="43">
        <v>42937</v>
      </c>
      <c r="I547" s="43">
        <v>43100</v>
      </c>
      <c r="J547" s="44">
        <v>100</v>
      </c>
    </row>
    <row r="548" spans="1:10" ht="105.75" thickBot="1" x14ac:dyDescent="0.3">
      <c r="A548" s="39" t="s">
        <v>800</v>
      </c>
      <c r="B548" s="39" t="s">
        <v>801</v>
      </c>
      <c r="C548" s="39" t="s">
        <v>802</v>
      </c>
      <c r="D548" s="39" t="s">
        <v>17</v>
      </c>
      <c r="E548" s="39" t="s">
        <v>66</v>
      </c>
      <c r="F548" s="39" t="s">
        <v>57</v>
      </c>
      <c r="G548" s="39" t="s">
        <v>4151</v>
      </c>
      <c r="H548" s="40">
        <v>42948</v>
      </c>
      <c r="I548" s="40">
        <v>42993</v>
      </c>
      <c r="J548" s="41">
        <v>100</v>
      </c>
    </row>
    <row r="549" spans="1:10" ht="42.75" thickBot="1" x14ac:dyDescent="0.3">
      <c r="A549" s="42" t="s">
        <v>803</v>
      </c>
      <c r="B549" s="42" t="s">
        <v>804</v>
      </c>
      <c r="C549" s="42" t="s">
        <v>805</v>
      </c>
      <c r="D549" s="42" t="s">
        <v>17</v>
      </c>
      <c r="E549" s="42" t="s">
        <v>66</v>
      </c>
      <c r="F549" s="42" t="s">
        <v>57</v>
      </c>
      <c r="G549" s="42" t="s">
        <v>4151</v>
      </c>
      <c r="H549" s="43">
        <v>42931</v>
      </c>
      <c r="I549" s="43">
        <v>42962</v>
      </c>
      <c r="J549" s="44">
        <v>100</v>
      </c>
    </row>
    <row r="550" spans="1:10" ht="53.25" thickBot="1" x14ac:dyDescent="0.3">
      <c r="A550" s="39" t="s">
        <v>806</v>
      </c>
      <c r="B550" s="39" t="s">
        <v>807</v>
      </c>
      <c r="C550" s="39" t="s">
        <v>808</v>
      </c>
      <c r="D550" s="39" t="s">
        <v>17</v>
      </c>
      <c r="E550" s="39" t="s">
        <v>66</v>
      </c>
      <c r="F550" s="39" t="s">
        <v>52</v>
      </c>
      <c r="G550" s="39" t="s">
        <v>4155</v>
      </c>
      <c r="H550" s="40">
        <v>42971</v>
      </c>
      <c r="I550" s="40">
        <v>43014</v>
      </c>
      <c r="J550" s="41">
        <v>100</v>
      </c>
    </row>
    <row r="551" spans="1:10" ht="53.25" thickBot="1" x14ac:dyDescent="0.3">
      <c r="A551" s="42" t="s">
        <v>810</v>
      </c>
      <c r="B551" s="42" t="s">
        <v>811</v>
      </c>
      <c r="C551" s="42" t="s">
        <v>812</v>
      </c>
      <c r="D551" s="42" t="s">
        <v>17</v>
      </c>
      <c r="E551" s="42" t="s">
        <v>66</v>
      </c>
      <c r="F551" s="42" t="s">
        <v>160</v>
      </c>
      <c r="G551" s="42" t="s">
        <v>4168</v>
      </c>
      <c r="H551" s="43">
        <v>42948</v>
      </c>
      <c r="I551" s="43">
        <v>43100</v>
      </c>
      <c r="J551" s="44">
        <v>100</v>
      </c>
    </row>
    <row r="552" spans="1:10" ht="53.25" thickBot="1" x14ac:dyDescent="0.3">
      <c r="A552" s="39" t="s">
        <v>814</v>
      </c>
      <c r="B552" s="39" t="s">
        <v>815</v>
      </c>
      <c r="C552" s="39" t="s">
        <v>816</v>
      </c>
      <c r="D552" s="39" t="s">
        <v>17</v>
      </c>
      <c r="E552" s="39" t="s">
        <v>66</v>
      </c>
      <c r="F552" s="39" t="s">
        <v>160</v>
      </c>
      <c r="G552" s="39" t="s">
        <v>4168</v>
      </c>
      <c r="H552" s="40">
        <v>42948</v>
      </c>
      <c r="I552" s="40">
        <v>43100</v>
      </c>
      <c r="J552" s="41">
        <v>100</v>
      </c>
    </row>
    <row r="553" spans="1:10" ht="53.25" thickBot="1" x14ac:dyDescent="0.3">
      <c r="A553" s="42" t="s">
        <v>817</v>
      </c>
      <c r="B553" s="42" t="s">
        <v>811</v>
      </c>
      <c r="C553" s="42" t="s">
        <v>818</v>
      </c>
      <c r="D553" s="42" t="s">
        <v>17</v>
      </c>
      <c r="E553" s="42" t="s">
        <v>66</v>
      </c>
      <c r="F553" s="42" t="s">
        <v>160</v>
      </c>
      <c r="G553" s="42" t="s">
        <v>4168</v>
      </c>
      <c r="H553" s="43">
        <v>42948</v>
      </c>
      <c r="I553" s="43">
        <v>43100</v>
      </c>
      <c r="J553" s="44">
        <v>100</v>
      </c>
    </row>
    <row r="554" spans="1:10" ht="53.25" thickBot="1" x14ac:dyDescent="0.3">
      <c r="A554" s="39" t="s">
        <v>819</v>
      </c>
      <c r="B554" s="39" t="s">
        <v>820</v>
      </c>
      <c r="C554" s="39" t="s">
        <v>818</v>
      </c>
      <c r="D554" s="39" t="s">
        <v>17</v>
      </c>
      <c r="E554" s="39" t="s">
        <v>66</v>
      </c>
      <c r="F554" s="39" t="s">
        <v>160</v>
      </c>
      <c r="G554" s="39" t="s">
        <v>4168</v>
      </c>
      <c r="H554" s="40">
        <v>43008</v>
      </c>
      <c r="I554" s="40">
        <v>43100</v>
      </c>
      <c r="J554" s="41">
        <v>100</v>
      </c>
    </row>
    <row r="555" spans="1:10" ht="53.25" thickBot="1" x14ac:dyDescent="0.3">
      <c r="A555" s="42" t="s">
        <v>821</v>
      </c>
      <c r="B555" s="42" t="s">
        <v>822</v>
      </c>
      <c r="C555" s="42" t="s">
        <v>818</v>
      </c>
      <c r="D555" s="42" t="s">
        <v>17</v>
      </c>
      <c r="E555" s="42" t="s">
        <v>66</v>
      </c>
      <c r="F555" s="42" t="s">
        <v>160</v>
      </c>
      <c r="G555" s="42" t="s">
        <v>4168</v>
      </c>
      <c r="H555" s="43">
        <v>42979</v>
      </c>
      <c r="I555" s="43">
        <v>43100</v>
      </c>
      <c r="J555" s="44">
        <v>100</v>
      </c>
    </row>
    <row r="556" spans="1:10" ht="53.25" thickBot="1" x14ac:dyDescent="0.3">
      <c r="A556" s="39" t="s">
        <v>823</v>
      </c>
      <c r="B556" s="39" t="s">
        <v>824</v>
      </c>
      <c r="C556" s="39" t="s">
        <v>825</v>
      </c>
      <c r="D556" s="39" t="s">
        <v>17</v>
      </c>
      <c r="E556" s="39" t="s">
        <v>66</v>
      </c>
      <c r="F556" s="39" t="s">
        <v>160</v>
      </c>
      <c r="G556" s="39" t="s">
        <v>4168</v>
      </c>
      <c r="H556" s="40">
        <v>42979</v>
      </c>
      <c r="I556" s="40">
        <v>43100</v>
      </c>
      <c r="J556" s="41">
        <v>100</v>
      </c>
    </row>
    <row r="557" spans="1:10" ht="53.25" thickBot="1" x14ac:dyDescent="0.3">
      <c r="A557" s="42" t="s">
        <v>826</v>
      </c>
      <c r="B557" s="42" t="s">
        <v>827</v>
      </c>
      <c r="C557" s="42" t="s">
        <v>825</v>
      </c>
      <c r="D557" s="42" t="s">
        <v>17</v>
      </c>
      <c r="E557" s="42" t="s">
        <v>66</v>
      </c>
      <c r="F557" s="42" t="s">
        <v>160</v>
      </c>
      <c r="G557" s="42" t="s">
        <v>4168</v>
      </c>
      <c r="H557" s="43">
        <v>42979</v>
      </c>
      <c r="I557" s="43">
        <v>43100</v>
      </c>
      <c r="J557" s="44">
        <v>100</v>
      </c>
    </row>
    <row r="558" spans="1:10" ht="53.25" thickBot="1" x14ac:dyDescent="0.3">
      <c r="A558" s="39" t="s">
        <v>828</v>
      </c>
      <c r="B558" s="39" t="s">
        <v>811</v>
      </c>
      <c r="C558" s="39" t="s">
        <v>829</v>
      </c>
      <c r="D558" s="39" t="s">
        <v>11</v>
      </c>
      <c r="E558" s="39" t="s">
        <v>66</v>
      </c>
      <c r="F558" s="39" t="s">
        <v>160</v>
      </c>
      <c r="G558" s="39" t="s">
        <v>4168</v>
      </c>
      <c r="H558" s="40">
        <v>42948</v>
      </c>
      <c r="I558" s="40">
        <v>43100</v>
      </c>
      <c r="J558" s="41">
        <v>0</v>
      </c>
    </row>
    <row r="559" spans="1:10" ht="53.25" thickBot="1" x14ac:dyDescent="0.3">
      <c r="A559" s="42" t="s">
        <v>830</v>
      </c>
      <c r="B559" s="42" t="s">
        <v>811</v>
      </c>
      <c r="C559" s="42" t="s">
        <v>831</v>
      </c>
      <c r="D559" s="42" t="s">
        <v>17</v>
      </c>
      <c r="E559" s="42" t="s">
        <v>66</v>
      </c>
      <c r="F559" s="42" t="s">
        <v>160</v>
      </c>
      <c r="G559" s="42" t="s">
        <v>4168</v>
      </c>
      <c r="H559" s="43">
        <v>42948</v>
      </c>
      <c r="I559" s="43">
        <v>43100</v>
      </c>
      <c r="J559" s="44">
        <v>100</v>
      </c>
    </row>
    <row r="560" spans="1:10" ht="53.25" thickBot="1" x14ac:dyDescent="0.3">
      <c r="A560" s="39" t="s">
        <v>832</v>
      </c>
      <c r="B560" s="39" t="s">
        <v>811</v>
      </c>
      <c r="C560" s="39" t="s">
        <v>833</v>
      </c>
      <c r="D560" s="39" t="s">
        <v>17</v>
      </c>
      <c r="E560" s="39" t="s">
        <v>66</v>
      </c>
      <c r="F560" s="39" t="s">
        <v>160</v>
      </c>
      <c r="G560" s="39" t="s">
        <v>4168</v>
      </c>
      <c r="H560" s="40">
        <v>42948</v>
      </c>
      <c r="I560" s="40">
        <v>43100</v>
      </c>
      <c r="J560" s="41">
        <v>100</v>
      </c>
    </row>
    <row r="561" spans="1:10" ht="53.25" thickBot="1" x14ac:dyDescent="0.3">
      <c r="A561" s="42" t="s">
        <v>834</v>
      </c>
      <c r="B561" s="42" t="s">
        <v>835</v>
      </c>
      <c r="C561" s="42" t="s">
        <v>833</v>
      </c>
      <c r="D561" s="42" t="s">
        <v>11</v>
      </c>
      <c r="E561" s="42" t="s">
        <v>66</v>
      </c>
      <c r="F561" s="42" t="s">
        <v>160</v>
      </c>
      <c r="G561" s="42" t="s">
        <v>4168</v>
      </c>
      <c r="H561" s="43">
        <v>42948</v>
      </c>
      <c r="I561" s="43">
        <v>43100</v>
      </c>
      <c r="J561" s="44">
        <v>0</v>
      </c>
    </row>
    <row r="562" spans="1:10" ht="53.25" thickBot="1" x14ac:dyDescent="0.3">
      <c r="A562" s="39" t="s">
        <v>836</v>
      </c>
      <c r="B562" s="39" t="s">
        <v>837</v>
      </c>
      <c r="C562" s="39" t="s">
        <v>838</v>
      </c>
      <c r="D562" s="39" t="s">
        <v>59</v>
      </c>
      <c r="E562" s="39" t="s">
        <v>66</v>
      </c>
      <c r="F562" s="39" t="s">
        <v>160</v>
      </c>
      <c r="G562" s="39" t="s">
        <v>4168</v>
      </c>
      <c r="H562" s="40">
        <v>42948</v>
      </c>
      <c r="I562" s="40">
        <v>43100</v>
      </c>
      <c r="J562" s="41">
        <v>100</v>
      </c>
    </row>
    <row r="563" spans="1:10" ht="53.25" thickBot="1" x14ac:dyDescent="0.3">
      <c r="A563" s="42" t="s">
        <v>839</v>
      </c>
      <c r="B563" s="42" t="s">
        <v>840</v>
      </c>
      <c r="C563" s="42" t="s">
        <v>838</v>
      </c>
      <c r="D563" s="42" t="s">
        <v>17</v>
      </c>
      <c r="E563" s="42" t="s">
        <v>66</v>
      </c>
      <c r="F563" s="42" t="s">
        <v>160</v>
      </c>
      <c r="G563" s="42" t="s">
        <v>4168</v>
      </c>
      <c r="H563" s="43">
        <v>42948</v>
      </c>
      <c r="I563" s="43">
        <v>43100</v>
      </c>
      <c r="J563" s="44">
        <v>100</v>
      </c>
    </row>
    <row r="564" spans="1:10" ht="53.25" thickBot="1" x14ac:dyDescent="0.3">
      <c r="A564" s="39" t="s">
        <v>841</v>
      </c>
      <c r="B564" s="39" t="s">
        <v>842</v>
      </c>
      <c r="C564" s="39" t="s">
        <v>843</v>
      </c>
      <c r="D564" s="39" t="s">
        <v>17</v>
      </c>
      <c r="E564" s="39" t="s">
        <v>66</v>
      </c>
      <c r="F564" s="39" t="s">
        <v>160</v>
      </c>
      <c r="G564" s="39" t="s">
        <v>4168</v>
      </c>
      <c r="H564" s="40">
        <v>42948</v>
      </c>
      <c r="I564" s="40">
        <v>43100</v>
      </c>
      <c r="J564" s="41">
        <v>100</v>
      </c>
    </row>
    <row r="565" spans="1:10" ht="53.25" thickBot="1" x14ac:dyDescent="0.3">
      <c r="A565" s="42" t="s">
        <v>844</v>
      </c>
      <c r="B565" s="42" t="s">
        <v>811</v>
      </c>
      <c r="C565" s="42" t="s">
        <v>845</v>
      </c>
      <c r="D565" s="42" t="s">
        <v>17</v>
      </c>
      <c r="E565" s="42" t="s">
        <v>66</v>
      </c>
      <c r="F565" s="42" t="s">
        <v>160</v>
      </c>
      <c r="G565" s="42" t="s">
        <v>4168</v>
      </c>
      <c r="H565" s="43">
        <v>42948</v>
      </c>
      <c r="I565" s="43">
        <v>43100</v>
      </c>
      <c r="J565" s="44">
        <v>100</v>
      </c>
    </row>
    <row r="566" spans="1:10" ht="53.25" thickBot="1" x14ac:dyDescent="0.3">
      <c r="A566" s="39" t="s">
        <v>846</v>
      </c>
      <c r="B566" s="39" t="s">
        <v>847</v>
      </c>
      <c r="C566" s="39" t="s">
        <v>848</v>
      </c>
      <c r="D566" s="39" t="s">
        <v>17</v>
      </c>
      <c r="E566" s="39" t="s">
        <v>66</v>
      </c>
      <c r="F566" s="39" t="s">
        <v>20</v>
      </c>
      <c r="G566" s="39" t="s">
        <v>4141</v>
      </c>
      <c r="H566" s="40">
        <v>42920</v>
      </c>
      <c r="I566" s="40">
        <v>43100</v>
      </c>
      <c r="J566" s="41">
        <v>100</v>
      </c>
    </row>
    <row r="567" spans="1:10" ht="63.75" thickBot="1" x14ac:dyDescent="0.3">
      <c r="A567" s="42" t="s">
        <v>849</v>
      </c>
      <c r="B567" s="42" t="s">
        <v>850</v>
      </c>
      <c r="C567" s="42" t="s">
        <v>851</v>
      </c>
      <c r="D567" s="42" t="s">
        <v>59</v>
      </c>
      <c r="E567" s="42" t="s">
        <v>66</v>
      </c>
      <c r="F567" s="42" t="s">
        <v>20</v>
      </c>
      <c r="G567" s="42" t="s">
        <v>4141</v>
      </c>
      <c r="H567" s="43">
        <v>42920</v>
      </c>
      <c r="I567" s="43">
        <v>43220</v>
      </c>
      <c r="J567" s="44">
        <v>100</v>
      </c>
    </row>
    <row r="568" spans="1:10" ht="53.25" thickBot="1" x14ac:dyDescent="0.3">
      <c r="A568" s="39" t="s">
        <v>852</v>
      </c>
      <c r="B568" s="39" t="s">
        <v>853</v>
      </c>
      <c r="C568" s="39" t="s">
        <v>854</v>
      </c>
      <c r="D568" s="39" t="s">
        <v>59</v>
      </c>
      <c r="E568" s="39" t="s">
        <v>66</v>
      </c>
      <c r="F568" s="39" t="s">
        <v>20</v>
      </c>
      <c r="G568" s="39" t="s">
        <v>4141</v>
      </c>
      <c r="H568" s="40">
        <v>42920</v>
      </c>
      <c r="I568" s="40">
        <v>43100</v>
      </c>
      <c r="J568" s="41">
        <v>100</v>
      </c>
    </row>
    <row r="569" spans="1:10" ht="95.25" thickBot="1" x14ac:dyDescent="0.3">
      <c r="A569" s="42" t="s">
        <v>855</v>
      </c>
      <c r="B569" s="42" t="s">
        <v>856</v>
      </c>
      <c r="C569" s="42" t="s">
        <v>857</v>
      </c>
      <c r="D569" s="42" t="s">
        <v>59</v>
      </c>
      <c r="E569" s="42" t="s">
        <v>66</v>
      </c>
      <c r="F569" s="42" t="s">
        <v>858</v>
      </c>
      <c r="G569" s="42" t="s">
        <v>4162</v>
      </c>
      <c r="H569" s="43">
        <v>42958</v>
      </c>
      <c r="I569" s="43">
        <v>43019</v>
      </c>
      <c r="J569" s="44">
        <v>100</v>
      </c>
    </row>
    <row r="570" spans="1:10" ht="63.75" thickBot="1" x14ac:dyDescent="0.3">
      <c r="A570" s="39" t="s">
        <v>860</v>
      </c>
      <c r="B570" s="39" t="s">
        <v>861</v>
      </c>
      <c r="C570" s="39" t="s">
        <v>862</v>
      </c>
      <c r="D570" s="39" t="s">
        <v>59</v>
      </c>
      <c r="E570" s="39" t="s">
        <v>66</v>
      </c>
      <c r="F570" s="39" t="s">
        <v>858</v>
      </c>
      <c r="G570" s="39" t="s">
        <v>4162</v>
      </c>
      <c r="H570" s="40">
        <v>42965</v>
      </c>
      <c r="I570" s="40">
        <v>43039</v>
      </c>
      <c r="J570" s="41">
        <v>100</v>
      </c>
    </row>
    <row r="571" spans="1:10" ht="63.75" thickBot="1" x14ac:dyDescent="0.3">
      <c r="A571" s="42" t="s">
        <v>863</v>
      </c>
      <c r="B571" s="42" t="s">
        <v>864</v>
      </c>
      <c r="C571" s="42" t="s">
        <v>865</v>
      </c>
      <c r="D571" s="42" t="s">
        <v>59</v>
      </c>
      <c r="E571" s="42" t="s">
        <v>66</v>
      </c>
      <c r="F571" s="42" t="s">
        <v>858</v>
      </c>
      <c r="G571" s="42" t="s">
        <v>4162</v>
      </c>
      <c r="H571" s="43">
        <v>42965</v>
      </c>
      <c r="I571" s="43">
        <v>43330</v>
      </c>
      <c r="J571" s="44">
        <v>100</v>
      </c>
    </row>
    <row r="572" spans="1:10" ht="53.25" thickBot="1" x14ac:dyDescent="0.3">
      <c r="A572" s="39" t="s">
        <v>866</v>
      </c>
      <c r="B572" s="39" t="s">
        <v>867</v>
      </c>
      <c r="C572" s="39" t="s">
        <v>868</v>
      </c>
      <c r="D572" s="39" t="s">
        <v>17</v>
      </c>
      <c r="E572" s="39" t="s">
        <v>66</v>
      </c>
      <c r="F572" s="39" t="s">
        <v>56</v>
      </c>
      <c r="G572" s="39" t="s">
        <v>4157</v>
      </c>
      <c r="H572" s="40">
        <v>43010</v>
      </c>
      <c r="I572" s="40">
        <v>43073</v>
      </c>
      <c r="J572" s="41">
        <v>100</v>
      </c>
    </row>
    <row r="573" spans="1:10" ht="53.25" thickBot="1" x14ac:dyDescent="0.3">
      <c r="A573" s="42" t="s">
        <v>869</v>
      </c>
      <c r="B573" s="42" t="s">
        <v>870</v>
      </c>
      <c r="C573" s="42" t="s">
        <v>868</v>
      </c>
      <c r="D573" s="42" t="s">
        <v>17</v>
      </c>
      <c r="E573" s="42" t="s">
        <v>66</v>
      </c>
      <c r="F573" s="42" t="s">
        <v>56</v>
      </c>
      <c r="G573" s="42" t="s">
        <v>4157</v>
      </c>
      <c r="H573" s="43">
        <v>43080</v>
      </c>
      <c r="I573" s="43">
        <v>43146</v>
      </c>
      <c r="J573" s="44">
        <v>100</v>
      </c>
    </row>
    <row r="574" spans="1:10" ht="74.25" thickBot="1" x14ac:dyDescent="0.3">
      <c r="A574" s="39" t="s">
        <v>871</v>
      </c>
      <c r="B574" s="39" t="s">
        <v>872</v>
      </c>
      <c r="C574" s="39" t="s">
        <v>873</v>
      </c>
      <c r="D574" s="39" t="s">
        <v>17</v>
      </c>
      <c r="E574" s="39" t="s">
        <v>66</v>
      </c>
      <c r="F574" s="39" t="s">
        <v>38</v>
      </c>
      <c r="G574" s="39" t="s">
        <v>4149</v>
      </c>
      <c r="H574" s="40">
        <v>42975</v>
      </c>
      <c r="I574" s="40">
        <v>42978</v>
      </c>
      <c r="J574" s="41">
        <v>100</v>
      </c>
    </row>
    <row r="575" spans="1:10" ht="74.25" thickBot="1" x14ac:dyDescent="0.3">
      <c r="A575" s="42" t="s">
        <v>874</v>
      </c>
      <c r="B575" s="42" t="s">
        <v>875</v>
      </c>
      <c r="C575" s="42" t="s">
        <v>873</v>
      </c>
      <c r="D575" s="42" t="s">
        <v>17</v>
      </c>
      <c r="E575" s="42" t="s">
        <v>66</v>
      </c>
      <c r="F575" s="42" t="s">
        <v>38</v>
      </c>
      <c r="G575" s="42" t="s">
        <v>4149</v>
      </c>
      <c r="H575" s="43">
        <v>42979</v>
      </c>
      <c r="I575" s="43">
        <v>43008</v>
      </c>
      <c r="J575" s="44">
        <v>100</v>
      </c>
    </row>
    <row r="576" spans="1:10" ht="74.25" thickBot="1" x14ac:dyDescent="0.3">
      <c r="A576" s="39" t="s">
        <v>876</v>
      </c>
      <c r="B576" s="39" t="s">
        <v>877</v>
      </c>
      <c r="C576" s="39" t="s">
        <v>873</v>
      </c>
      <c r="D576" s="39" t="s">
        <v>17</v>
      </c>
      <c r="E576" s="39" t="s">
        <v>66</v>
      </c>
      <c r="F576" s="39" t="s">
        <v>38</v>
      </c>
      <c r="G576" s="39" t="s">
        <v>4149</v>
      </c>
      <c r="H576" s="40">
        <v>42979</v>
      </c>
      <c r="I576" s="40">
        <v>43039</v>
      </c>
      <c r="J576" s="41">
        <v>100</v>
      </c>
    </row>
    <row r="577" spans="1:10" ht="53.25" thickBot="1" x14ac:dyDescent="0.3">
      <c r="A577" s="42" t="s">
        <v>878</v>
      </c>
      <c r="B577" s="42" t="s">
        <v>879</v>
      </c>
      <c r="C577" s="42" t="s">
        <v>880</v>
      </c>
      <c r="D577" s="42" t="s">
        <v>17</v>
      </c>
      <c r="E577" s="42" t="s">
        <v>66</v>
      </c>
      <c r="F577" s="42" t="s">
        <v>38</v>
      </c>
      <c r="G577" s="42" t="s">
        <v>4149</v>
      </c>
      <c r="H577" s="43">
        <v>42975</v>
      </c>
      <c r="I577" s="43">
        <v>42978</v>
      </c>
      <c r="J577" s="44">
        <v>100</v>
      </c>
    </row>
    <row r="578" spans="1:10" ht="53.25" thickBot="1" x14ac:dyDescent="0.3">
      <c r="A578" s="39" t="s">
        <v>881</v>
      </c>
      <c r="B578" s="39" t="s">
        <v>882</v>
      </c>
      <c r="C578" s="39" t="s">
        <v>883</v>
      </c>
      <c r="D578" s="39" t="s">
        <v>17</v>
      </c>
      <c r="E578" s="39" t="s">
        <v>66</v>
      </c>
      <c r="F578" s="39" t="s">
        <v>38</v>
      </c>
      <c r="G578" s="39" t="s">
        <v>4149</v>
      </c>
      <c r="H578" s="40">
        <v>42979</v>
      </c>
      <c r="I578" s="40">
        <v>43281</v>
      </c>
      <c r="J578" s="41">
        <v>100</v>
      </c>
    </row>
    <row r="579" spans="1:10" ht="74.25" thickBot="1" x14ac:dyDescent="0.3">
      <c r="A579" s="42" t="s">
        <v>884</v>
      </c>
      <c r="B579" s="42" t="s">
        <v>885</v>
      </c>
      <c r="C579" s="42" t="s">
        <v>886</v>
      </c>
      <c r="D579" s="42" t="s">
        <v>17</v>
      </c>
      <c r="E579" s="42" t="s">
        <v>66</v>
      </c>
      <c r="F579" s="42" t="s">
        <v>38</v>
      </c>
      <c r="G579" s="42" t="s">
        <v>4149</v>
      </c>
      <c r="H579" s="43">
        <v>42979</v>
      </c>
      <c r="I579" s="43">
        <v>43069</v>
      </c>
      <c r="J579" s="44">
        <v>100</v>
      </c>
    </row>
    <row r="580" spans="1:10" ht="53.25" thickBot="1" x14ac:dyDescent="0.3">
      <c r="A580" s="39" t="s">
        <v>887</v>
      </c>
      <c r="B580" s="39" t="s">
        <v>888</v>
      </c>
      <c r="C580" s="39" t="s">
        <v>889</v>
      </c>
      <c r="D580" s="39" t="s">
        <v>17</v>
      </c>
      <c r="E580" s="39" t="s">
        <v>66</v>
      </c>
      <c r="F580" s="39" t="s">
        <v>38</v>
      </c>
      <c r="G580" s="39" t="s">
        <v>4149</v>
      </c>
      <c r="H580" s="40">
        <v>42979</v>
      </c>
      <c r="I580" s="40">
        <v>43281</v>
      </c>
      <c r="J580" s="41">
        <v>100</v>
      </c>
    </row>
    <row r="581" spans="1:10" ht="63.75" thickBot="1" x14ac:dyDescent="0.3">
      <c r="A581" s="42" t="s">
        <v>890</v>
      </c>
      <c r="B581" s="42" t="s">
        <v>891</v>
      </c>
      <c r="C581" s="42" t="s">
        <v>892</v>
      </c>
      <c r="D581" s="42" t="s">
        <v>17</v>
      </c>
      <c r="E581" s="42" t="s">
        <v>66</v>
      </c>
      <c r="F581" s="42" t="s">
        <v>38</v>
      </c>
      <c r="G581" s="42" t="s">
        <v>4149</v>
      </c>
      <c r="H581" s="43">
        <v>42979</v>
      </c>
      <c r="I581" s="43">
        <v>42993</v>
      </c>
      <c r="J581" s="44">
        <v>100</v>
      </c>
    </row>
    <row r="582" spans="1:10" ht="53.25" thickBot="1" x14ac:dyDescent="0.3">
      <c r="A582" s="39" t="s">
        <v>893</v>
      </c>
      <c r="B582" s="39" t="s">
        <v>894</v>
      </c>
      <c r="C582" s="39" t="s">
        <v>895</v>
      </c>
      <c r="D582" s="39" t="s">
        <v>17</v>
      </c>
      <c r="E582" s="39" t="s">
        <v>66</v>
      </c>
      <c r="F582" s="39" t="s">
        <v>38</v>
      </c>
      <c r="G582" s="39" t="s">
        <v>4149</v>
      </c>
      <c r="H582" s="40">
        <v>42979</v>
      </c>
      <c r="I582" s="40">
        <v>42993</v>
      </c>
      <c r="J582" s="41">
        <v>100</v>
      </c>
    </row>
    <row r="583" spans="1:10" ht="53.25" thickBot="1" x14ac:dyDescent="0.3">
      <c r="A583" s="42" t="s">
        <v>896</v>
      </c>
      <c r="B583" s="42" t="s">
        <v>897</v>
      </c>
      <c r="C583" s="42" t="s">
        <v>898</v>
      </c>
      <c r="D583" s="42" t="s">
        <v>17</v>
      </c>
      <c r="E583" s="42" t="s">
        <v>66</v>
      </c>
      <c r="F583" s="42" t="s">
        <v>38</v>
      </c>
      <c r="G583" s="42" t="s">
        <v>4149</v>
      </c>
      <c r="H583" s="43">
        <v>42979</v>
      </c>
      <c r="I583" s="43">
        <v>43100</v>
      </c>
      <c r="J583" s="44">
        <v>100</v>
      </c>
    </row>
    <row r="584" spans="1:10" ht="53.25" thickBot="1" x14ac:dyDescent="0.3">
      <c r="A584" s="39" t="s">
        <v>899</v>
      </c>
      <c r="B584" s="39" t="s">
        <v>900</v>
      </c>
      <c r="C584" s="39" t="s">
        <v>901</v>
      </c>
      <c r="D584" s="39" t="s">
        <v>17</v>
      </c>
      <c r="E584" s="39" t="s">
        <v>66</v>
      </c>
      <c r="F584" s="39" t="s">
        <v>38</v>
      </c>
      <c r="G584" s="39" t="s">
        <v>4149</v>
      </c>
      <c r="H584" s="40">
        <v>42979</v>
      </c>
      <c r="I584" s="40">
        <v>43008</v>
      </c>
      <c r="J584" s="41">
        <v>100</v>
      </c>
    </row>
    <row r="585" spans="1:10" ht="53.25" thickBot="1" x14ac:dyDescent="0.3">
      <c r="A585" s="42" t="s">
        <v>902</v>
      </c>
      <c r="B585" s="42" t="s">
        <v>903</v>
      </c>
      <c r="C585" s="42" t="s">
        <v>904</v>
      </c>
      <c r="D585" s="42" t="s">
        <v>17</v>
      </c>
      <c r="E585" s="42" t="s">
        <v>66</v>
      </c>
      <c r="F585" s="42" t="s">
        <v>38</v>
      </c>
      <c r="G585" s="42" t="s">
        <v>4149</v>
      </c>
      <c r="H585" s="43">
        <v>42979</v>
      </c>
      <c r="I585" s="43">
        <v>43100</v>
      </c>
      <c r="J585" s="44">
        <v>100</v>
      </c>
    </row>
    <row r="586" spans="1:10" ht="53.25" thickBot="1" x14ac:dyDescent="0.3">
      <c r="A586" s="39" t="s">
        <v>905</v>
      </c>
      <c r="B586" s="39" t="s">
        <v>906</v>
      </c>
      <c r="C586" s="39" t="s">
        <v>907</v>
      </c>
      <c r="D586" s="39" t="s">
        <v>17</v>
      </c>
      <c r="E586" s="39" t="s">
        <v>66</v>
      </c>
      <c r="F586" s="39" t="s">
        <v>38</v>
      </c>
      <c r="G586" s="39" t="s">
        <v>4149</v>
      </c>
      <c r="H586" s="40">
        <v>42979</v>
      </c>
      <c r="I586" s="40">
        <v>43131</v>
      </c>
      <c r="J586" s="41">
        <v>100</v>
      </c>
    </row>
    <row r="587" spans="1:10" ht="63.75" thickBot="1" x14ac:dyDescent="0.3">
      <c r="A587" s="42" t="s">
        <v>908</v>
      </c>
      <c r="B587" s="42" t="s">
        <v>909</v>
      </c>
      <c r="C587" s="42" t="s">
        <v>910</v>
      </c>
      <c r="D587" s="42" t="s">
        <v>17</v>
      </c>
      <c r="E587" s="42" t="s">
        <v>66</v>
      </c>
      <c r="F587" s="42" t="s">
        <v>38</v>
      </c>
      <c r="G587" s="42" t="s">
        <v>4149</v>
      </c>
      <c r="H587" s="43">
        <v>42979</v>
      </c>
      <c r="I587" s="43">
        <v>43100</v>
      </c>
      <c r="J587" s="44">
        <v>100</v>
      </c>
    </row>
    <row r="588" spans="1:10" ht="53.25" thickBot="1" x14ac:dyDescent="0.3">
      <c r="A588" s="39" t="s">
        <v>911</v>
      </c>
      <c r="B588" s="39" t="s">
        <v>912</v>
      </c>
      <c r="C588" s="39" t="s">
        <v>913</v>
      </c>
      <c r="D588" s="39" t="s">
        <v>17</v>
      </c>
      <c r="E588" s="39" t="s">
        <v>66</v>
      </c>
      <c r="F588" s="39" t="s">
        <v>38</v>
      </c>
      <c r="G588" s="39" t="s">
        <v>4149</v>
      </c>
      <c r="H588" s="40">
        <v>42979</v>
      </c>
      <c r="I588" s="40">
        <v>43100</v>
      </c>
      <c r="J588" s="41">
        <v>100</v>
      </c>
    </row>
    <row r="589" spans="1:10" ht="42.75" thickBot="1" x14ac:dyDescent="0.3">
      <c r="A589" s="42" t="s">
        <v>914</v>
      </c>
      <c r="B589" s="42" t="s">
        <v>915</v>
      </c>
      <c r="C589" s="42" t="s">
        <v>916</v>
      </c>
      <c r="D589" s="42" t="s">
        <v>17</v>
      </c>
      <c r="E589" s="42" t="s">
        <v>66</v>
      </c>
      <c r="F589" s="42" t="s">
        <v>22</v>
      </c>
      <c r="G589" s="42" t="s">
        <v>4142</v>
      </c>
      <c r="H589" s="43">
        <v>42979</v>
      </c>
      <c r="I589" s="43">
        <v>43098</v>
      </c>
      <c r="J589" s="44">
        <v>100</v>
      </c>
    </row>
    <row r="590" spans="1:10" ht="42.75" thickBot="1" x14ac:dyDescent="0.3">
      <c r="A590" s="39" t="s">
        <v>917</v>
      </c>
      <c r="B590" s="39" t="s">
        <v>918</v>
      </c>
      <c r="C590" s="39" t="s">
        <v>919</v>
      </c>
      <c r="D590" s="39" t="s">
        <v>17</v>
      </c>
      <c r="E590" s="39" t="s">
        <v>66</v>
      </c>
      <c r="F590" s="39" t="s">
        <v>22</v>
      </c>
      <c r="G590" s="39" t="s">
        <v>4142</v>
      </c>
      <c r="H590" s="40">
        <v>42997</v>
      </c>
      <c r="I590" s="40">
        <v>43098</v>
      </c>
      <c r="J590" s="41">
        <v>100</v>
      </c>
    </row>
    <row r="591" spans="1:10" ht="63.75" thickBot="1" x14ac:dyDescent="0.3">
      <c r="A591" s="42" t="s">
        <v>920</v>
      </c>
      <c r="B591" s="42" t="s">
        <v>921</v>
      </c>
      <c r="C591" s="42" t="s">
        <v>922</v>
      </c>
      <c r="D591" s="42" t="s">
        <v>17</v>
      </c>
      <c r="E591" s="42" t="s">
        <v>66</v>
      </c>
      <c r="F591" s="42" t="s">
        <v>858</v>
      </c>
      <c r="G591" s="42" t="s">
        <v>4162</v>
      </c>
      <c r="H591" s="43">
        <v>42958</v>
      </c>
      <c r="I591" s="43">
        <v>43019</v>
      </c>
      <c r="J591" s="44">
        <v>100</v>
      </c>
    </row>
    <row r="592" spans="1:10" ht="63.75" thickBot="1" x14ac:dyDescent="0.3">
      <c r="A592" s="39" t="s">
        <v>923</v>
      </c>
      <c r="B592" s="39" t="s">
        <v>924</v>
      </c>
      <c r="C592" s="39" t="s">
        <v>925</v>
      </c>
      <c r="D592" s="39" t="s">
        <v>17</v>
      </c>
      <c r="E592" s="39" t="s">
        <v>66</v>
      </c>
      <c r="F592" s="39" t="s">
        <v>858</v>
      </c>
      <c r="G592" s="39" t="s">
        <v>4162</v>
      </c>
      <c r="H592" s="40">
        <v>42958</v>
      </c>
      <c r="I592" s="40">
        <v>42997</v>
      </c>
      <c r="J592" s="41">
        <v>100</v>
      </c>
    </row>
    <row r="593" spans="1:10" ht="63.75" thickBot="1" x14ac:dyDescent="0.3">
      <c r="A593" s="42" t="s">
        <v>926</v>
      </c>
      <c r="B593" s="42" t="s">
        <v>927</v>
      </c>
      <c r="C593" s="42" t="s">
        <v>928</v>
      </c>
      <c r="D593" s="42" t="s">
        <v>17</v>
      </c>
      <c r="E593" s="42" t="s">
        <v>66</v>
      </c>
      <c r="F593" s="42" t="s">
        <v>858</v>
      </c>
      <c r="G593" s="42" t="s">
        <v>4162</v>
      </c>
      <c r="H593" s="43">
        <v>42997</v>
      </c>
      <c r="I593" s="43">
        <v>43019</v>
      </c>
      <c r="J593" s="44">
        <v>100</v>
      </c>
    </row>
    <row r="594" spans="1:10" ht="53.25" thickBot="1" x14ac:dyDescent="0.3">
      <c r="A594" s="39" t="s">
        <v>929</v>
      </c>
      <c r="B594" s="39" t="s">
        <v>930</v>
      </c>
      <c r="C594" s="39" t="s">
        <v>931</v>
      </c>
      <c r="D594" s="39" t="s">
        <v>17</v>
      </c>
      <c r="E594" s="39" t="s">
        <v>66</v>
      </c>
      <c r="F594" s="39" t="s">
        <v>52</v>
      </c>
      <c r="G594" s="39" t="s">
        <v>4155</v>
      </c>
      <c r="H594" s="40">
        <v>42985</v>
      </c>
      <c r="I594" s="40">
        <v>43131</v>
      </c>
      <c r="J594" s="41">
        <v>100</v>
      </c>
    </row>
    <row r="595" spans="1:10" ht="95.25" thickBot="1" x14ac:dyDescent="0.3">
      <c r="A595" s="42" t="s">
        <v>932</v>
      </c>
      <c r="B595" s="42" t="s">
        <v>933</v>
      </c>
      <c r="C595" s="42" t="s">
        <v>934</v>
      </c>
      <c r="D595" s="42" t="s">
        <v>17</v>
      </c>
      <c r="E595" s="42" t="s">
        <v>66</v>
      </c>
      <c r="F595" s="42" t="s">
        <v>52</v>
      </c>
      <c r="G595" s="42" t="s">
        <v>4155</v>
      </c>
      <c r="H595" s="43">
        <v>42985</v>
      </c>
      <c r="I595" s="43">
        <v>43131</v>
      </c>
      <c r="J595" s="44">
        <v>100</v>
      </c>
    </row>
    <row r="596" spans="1:10" ht="63.75" thickBot="1" x14ac:dyDescent="0.3">
      <c r="A596" s="39" t="s">
        <v>2379</v>
      </c>
      <c r="B596" s="39" t="s">
        <v>2380</v>
      </c>
      <c r="C596" s="39" t="s">
        <v>935</v>
      </c>
      <c r="D596" s="39" t="s">
        <v>59</v>
      </c>
      <c r="E596" s="39" t="s">
        <v>66</v>
      </c>
      <c r="F596" s="39" t="s">
        <v>42</v>
      </c>
      <c r="G596" s="39" t="s">
        <v>4163</v>
      </c>
      <c r="H596" s="40">
        <v>42689</v>
      </c>
      <c r="I596" s="40">
        <v>42719</v>
      </c>
      <c r="J596" s="41">
        <v>100</v>
      </c>
    </row>
    <row r="597" spans="1:10" ht="63.75" thickBot="1" x14ac:dyDescent="0.3">
      <c r="A597" s="42" t="s">
        <v>936</v>
      </c>
      <c r="B597" s="42" t="s">
        <v>937</v>
      </c>
      <c r="C597" s="42" t="s">
        <v>935</v>
      </c>
      <c r="D597" s="42" t="s">
        <v>59</v>
      </c>
      <c r="E597" s="42" t="s">
        <v>66</v>
      </c>
      <c r="F597" s="42" t="s">
        <v>42</v>
      </c>
      <c r="G597" s="42" t="s">
        <v>4163</v>
      </c>
      <c r="H597" s="43">
        <v>42662</v>
      </c>
      <c r="I597" s="43">
        <v>42754</v>
      </c>
      <c r="J597" s="44">
        <v>100</v>
      </c>
    </row>
    <row r="598" spans="1:10" ht="63.75" thickBot="1" x14ac:dyDescent="0.3">
      <c r="A598" s="39" t="s">
        <v>2381</v>
      </c>
      <c r="B598" s="39" t="s">
        <v>2382</v>
      </c>
      <c r="C598" s="39" t="s">
        <v>935</v>
      </c>
      <c r="D598" s="39" t="s">
        <v>59</v>
      </c>
      <c r="E598" s="39" t="s">
        <v>66</v>
      </c>
      <c r="F598" s="39" t="s">
        <v>42</v>
      </c>
      <c r="G598" s="39" t="s">
        <v>4163</v>
      </c>
      <c r="H598" s="40">
        <v>42662</v>
      </c>
      <c r="I598" s="40">
        <v>42722</v>
      </c>
      <c r="J598" s="41">
        <v>100</v>
      </c>
    </row>
    <row r="599" spans="1:10" ht="63.75" thickBot="1" x14ac:dyDescent="0.3">
      <c r="A599" s="42" t="s">
        <v>2383</v>
      </c>
      <c r="B599" s="42" t="s">
        <v>2384</v>
      </c>
      <c r="C599" s="42" t="s">
        <v>2385</v>
      </c>
      <c r="D599" s="42" t="s">
        <v>59</v>
      </c>
      <c r="E599" s="42" t="s">
        <v>66</v>
      </c>
      <c r="F599" s="42" t="s">
        <v>42</v>
      </c>
      <c r="G599" s="42" t="s">
        <v>4163</v>
      </c>
      <c r="H599" s="43">
        <v>42654</v>
      </c>
      <c r="I599" s="43">
        <v>42673</v>
      </c>
      <c r="J599" s="44">
        <v>100</v>
      </c>
    </row>
    <row r="600" spans="1:10" ht="63.75" thickBot="1" x14ac:dyDescent="0.3">
      <c r="A600" s="39" t="s">
        <v>938</v>
      </c>
      <c r="B600" s="39" t="s">
        <v>939</v>
      </c>
      <c r="C600" s="39" t="s">
        <v>940</v>
      </c>
      <c r="D600" s="39" t="s">
        <v>59</v>
      </c>
      <c r="E600" s="39" t="s">
        <v>66</v>
      </c>
      <c r="F600" s="39" t="s">
        <v>42</v>
      </c>
      <c r="G600" s="39" t="s">
        <v>4163</v>
      </c>
      <c r="H600" s="40">
        <v>42767</v>
      </c>
      <c r="I600" s="40">
        <v>43027</v>
      </c>
      <c r="J600" s="41">
        <v>100</v>
      </c>
    </row>
    <row r="601" spans="1:10" ht="63.75" thickBot="1" x14ac:dyDescent="0.3">
      <c r="A601" s="42" t="s">
        <v>2386</v>
      </c>
      <c r="B601" s="42" t="s">
        <v>2387</v>
      </c>
      <c r="C601" s="42" t="s">
        <v>940</v>
      </c>
      <c r="D601" s="42" t="s">
        <v>59</v>
      </c>
      <c r="E601" s="42" t="s">
        <v>66</v>
      </c>
      <c r="F601" s="42" t="s">
        <v>42</v>
      </c>
      <c r="G601" s="42" t="s">
        <v>4163</v>
      </c>
      <c r="H601" s="43">
        <v>42705</v>
      </c>
      <c r="I601" s="43">
        <v>42734</v>
      </c>
      <c r="J601" s="44">
        <v>100</v>
      </c>
    </row>
    <row r="602" spans="1:10" ht="63.75" thickBot="1" x14ac:dyDescent="0.3">
      <c r="A602" s="39" t="s">
        <v>941</v>
      </c>
      <c r="B602" s="39" t="s">
        <v>942</v>
      </c>
      <c r="C602" s="39" t="s">
        <v>940</v>
      </c>
      <c r="D602" s="39" t="s">
        <v>59</v>
      </c>
      <c r="E602" s="39" t="s">
        <v>66</v>
      </c>
      <c r="F602" s="39" t="s">
        <v>42</v>
      </c>
      <c r="G602" s="39" t="s">
        <v>4163</v>
      </c>
      <c r="H602" s="40">
        <v>42783</v>
      </c>
      <c r="I602" s="40">
        <v>43027</v>
      </c>
      <c r="J602" s="41">
        <v>100</v>
      </c>
    </row>
    <row r="603" spans="1:10" ht="63.75" thickBot="1" x14ac:dyDescent="0.3">
      <c r="A603" s="42" t="s">
        <v>943</v>
      </c>
      <c r="B603" s="42" t="s">
        <v>944</v>
      </c>
      <c r="C603" s="42" t="s">
        <v>940</v>
      </c>
      <c r="D603" s="42" t="s">
        <v>59</v>
      </c>
      <c r="E603" s="42" t="s">
        <v>66</v>
      </c>
      <c r="F603" s="42" t="s">
        <v>42</v>
      </c>
      <c r="G603" s="42" t="s">
        <v>4163</v>
      </c>
      <c r="H603" s="43">
        <v>42767</v>
      </c>
      <c r="I603" s="43">
        <v>42855</v>
      </c>
      <c r="J603" s="44">
        <v>100</v>
      </c>
    </row>
    <row r="604" spans="1:10" ht="63.75" thickBot="1" x14ac:dyDescent="0.3">
      <c r="A604" s="39" t="s">
        <v>945</v>
      </c>
      <c r="B604" s="39" t="s">
        <v>946</v>
      </c>
      <c r="C604" s="39" t="s">
        <v>947</v>
      </c>
      <c r="D604" s="39" t="s">
        <v>123</v>
      </c>
      <c r="E604" s="39" t="s">
        <v>66</v>
      </c>
      <c r="F604" s="39" t="s">
        <v>28</v>
      </c>
      <c r="G604" s="39" t="s">
        <v>4145</v>
      </c>
      <c r="H604" s="40">
        <v>43012</v>
      </c>
      <c r="I604" s="40">
        <v>43455</v>
      </c>
      <c r="J604" s="41"/>
    </row>
    <row r="605" spans="1:10" ht="53.25" thickBot="1" x14ac:dyDescent="0.3">
      <c r="A605" s="42" t="s">
        <v>948</v>
      </c>
      <c r="B605" s="42" t="s">
        <v>949</v>
      </c>
      <c r="C605" s="42" t="s">
        <v>950</v>
      </c>
      <c r="D605" s="42" t="s">
        <v>17</v>
      </c>
      <c r="E605" s="42" t="s">
        <v>66</v>
      </c>
      <c r="F605" s="42" t="s">
        <v>33</v>
      </c>
      <c r="G605" s="42" t="s">
        <v>4164</v>
      </c>
      <c r="H605" s="43">
        <v>43039</v>
      </c>
      <c r="I605" s="43">
        <v>43190</v>
      </c>
      <c r="J605" s="44">
        <v>100</v>
      </c>
    </row>
    <row r="606" spans="1:10" ht="53.25" thickBot="1" x14ac:dyDescent="0.3">
      <c r="A606" s="39" t="s">
        <v>951</v>
      </c>
      <c r="B606" s="39" t="s">
        <v>952</v>
      </c>
      <c r="C606" s="39" t="s">
        <v>950</v>
      </c>
      <c r="D606" s="39" t="s">
        <v>17</v>
      </c>
      <c r="E606" s="39" t="s">
        <v>66</v>
      </c>
      <c r="F606" s="39" t="s">
        <v>33</v>
      </c>
      <c r="G606" s="39" t="s">
        <v>4164</v>
      </c>
      <c r="H606" s="40">
        <v>43039</v>
      </c>
      <c r="I606" s="40">
        <v>43220</v>
      </c>
      <c r="J606" s="41">
        <v>100</v>
      </c>
    </row>
    <row r="607" spans="1:10" ht="53.25" thickBot="1" x14ac:dyDescent="0.3">
      <c r="A607" s="42" t="s">
        <v>953</v>
      </c>
      <c r="B607" s="42" t="s">
        <v>954</v>
      </c>
      <c r="C607" s="42" t="s">
        <v>950</v>
      </c>
      <c r="D607" s="42" t="s">
        <v>59</v>
      </c>
      <c r="E607" s="42" t="s">
        <v>66</v>
      </c>
      <c r="F607" s="42" t="s">
        <v>33</v>
      </c>
      <c r="G607" s="42" t="s">
        <v>4164</v>
      </c>
      <c r="H607" s="43">
        <v>43039</v>
      </c>
      <c r="I607" s="43">
        <v>43404</v>
      </c>
      <c r="J607" s="44">
        <v>100</v>
      </c>
    </row>
    <row r="608" spans="1:10" ht="42.75" thickBot="1" x14ac:dyDescent="0.3">
      <c r="A608" s="39" t="s">
        <v>955</v>
      </c>
      <c r="B608" s="39" t="s">
        <v>956</v>
      </c>
      <c r="C608" s="39" t="s">
        <v>957</v>
      </c>
      <c r="D608" s="39" t="s">
        <v>59</v>
      </c>
      <c r="E608" s="39" t="s">
        <v>66</v>
      </c>
      <c r="F608" s="39" t="s">
        <v>57</v>
      </c>
      <c r="G608" s="39" t="s">
        <v>4151</v>
      </c>
      <c r="H608" s="40">
        <v>43040</v>
      </c>
      <c r="I608" s="40">
        <v>43373</v>
      </c>
      <c r="J608" s="41">
        <v>100</v>
      </c>
    </row>
    <row r="609" spans="1:10" ht="42.75" thickBot="1" x14ac:dyDescent="0.3">
      <c r="A609" s="42" t="s">
        <v>959</v>
      </c>
      <c r="B609" s="42" t="s">
        <v>960</v>
      </c>
      <c r="C609" s="42" t="s">
        <v>961</v>
      </c>
      <c r="D609" s="42" t="s">
        <v>17</v>
      </c>
      <c r="E609" s="42" t="s">
        <v>66</v>
      </c>
      <c r="F609" s="42" t="s">
        <v>57</v>
      </c>
      <c r="G609" s="42" t="s">
        <v>4151</v>
      </c>
      <c r="H609" s="43">
        <v>43025</v>
      </c>
      <c r="I609" s="43">
        <v>43069</v>
      </c>
      <c r="J609" s="44">
        <v>100</v>
      </c>
    </row>
    <row r="610" spans="1:10" ht="42.75" thickBot="1" x14ac:dyDescent="0.3">
      <c r="A610" s="39" t="s">
        <v>962</v>
      </c>
      <c r="B610" s="39" t="s">
        <v>963</v>
      </c>
      <c r="C610" s="39" t="s">
        <v>964</v>
      </c>
      <c r="D610" s="39" t="s">
        <v>17</v>
      </c>
      <c r="E610" s="39" t="s">
        <v>66</v>
      </c>
      <c r="F610" s="39" t="s">
        <v>57</v>
      </c>
      <c r="G610" s="39" t="s">
        <v>4151</v>
      </c>
      <c r="H610" s="40">
        <v>43025</v>
      </c>
      <c r="I610" s="40">
        <v>43055</v>
      </c>
      <c r="J610" s="41">
        <v>100</v>
      </c>
    </row>
    <row r="611" spans="1:10" ht="42.75" thickBot="1" x14ac:dyDescent="0.3">
      <c r="A611" s="42" t="s">
        <v>965</v>
      </c>
      <c r="B611" s="42" t="s">
        <v>966</v>
      </c>
      <c r="C611" s="42" t="s">
        <v>964</v>
      </c>
      <c r="D611" s="42" t="s">
        <v>17</v>
      </c>
      <c r="E611" s="42" t="s">
        <v>66</v>
      </c>
      <c r="F611" s="42" t="s">
        <v>57</v>
      </c>
      <c r="G611" s="42" t="s">
        <v>4151</v>
      </c>
      <c r="H611" s="43">
        <v>43025</v>
      </c>
      <c r="I611" s="43">
        <v>43055</v>
      </c>
      <c r="J611" s="44">
        <v>100</v>
      </c>
    </row>
    <row r="612" spans="1:10" ht="42.75" thickBot="1" x14ac:dyDescent="0.3">
      <c r="A612" s="39" t="s">
        <v>967</v>
      </c>
      <c r="B612" s="39" t="s">
        <v>968</v>
      </c>
      <c r="C612" s="39" t="s">
        <v>964</v>
      </c>
      <c r="D612" s="39" t="s">
        <v>17</v>
      </c>
      <c r="E612" s="39" t="s">
        <v>66</v>
      </c>
      <c r="F612" s="39" t="s">
        <v>57</v>
      </c>
      <c r="G612" s="39" t="s">
        <v>4151</v>
      </c>
      <c r="H612" s="40">
        <v>43040</v>
      </c>
      <c r="I612" s="40">
        <v>43069</v>
      </c>
      <c r="J612" s="41">
        <v>100</v>
      </c>
    </row>
    <row r="613" spans="1:10" ht="42.75" thickBot="1" x14ac:dyDescent="0.3">
      <c r="A613" s="42" t="s">
        <v>969</v>
      </c>
      <c r="B613" s="42" t="s">
        <v>970</v>
      </c>
      <c r="C613" s="42" t="s">
        <v>971</v>
      </c>
      <c r="D613" s="42" t="s">
        <v>17</v>
      </c>
      <c r="E613" s="42" t="s">
        <v>66</v>
      </c>
      <c r="F613" s="42" t="s">
        <v>57</v>
      </c>
      <c r="G613" s="42" t="s">
        <v>4151</v>
      </c>
      <c r="H613" s="43">
        <v>43009</v>
      </c>
      <c r="I613" s="43">
        <v>43039</v>
      </c>
      <c r="J613" s="44">
        <v>100</v>
      </c>
    </row>
    <row r="614" spans="1:10" ht="74.25" thickBot="1" x14ac:dyDescent="0.3">
      <c r="A614" s="39" t="s">
        <v>972</v>
      </c>
      <c r="B614" s="39" t="s">
        <v>973</v>
      </c>
      <c r="C614" s="39" t="s">
        <v>974</v>
      </c>
      <c r="D614" s="39" t="s">
        <v>11</v>
      </c>
      <c r="E614" s="39" t="s">
        <v>66</v>
      </c>
      <c r="F614" s="39" t="s">
        <v>63</v>
      </c>
      <c r="G614" s="39" t="s">
        <v>4165</v>
      </c>
      <c r="H614" s="40">
        <v>43018</v>
      </c>
      <c r="I614" s="40">
        <v>43069</v>
      </c>
      <c r="J614" s="41">
        <v>100</v>
      </c>
    </row>
    <row r="615" spans="1:10" ht="42.75" thickBot="1" x14ac:dyDescent="0.3">
      <c r="A615" s="42" t="s">
        <v>975</v>
      </c>
      <c r="B615" s="42" t="s">
        <v>976</v>
      </c>
      <c r="C615" s="42" t="s">
        <v>977</v>
      </c>
      <c r="D615" s="42" t="s">
        <v>59</v>
      </c>
      <c r="E615" s="42" t="s">
        <v>66</v>
      </c>
      <c r="F615" s="42" t="s">
        <v>63</v>
      </c>
      <c r="G615" s="42" t="s">
        <v>4165</v>
      </c>
      <c r="H615" s="43">
        <v>43018</v>
      </c>
      <c r="I615" s="43">
        <v>43069</v>
      </c>
      <c r="J615" s="44">
        <v>100</v>
      </c>
    </row>
    <row r="616" spans="1:10" ht="42.75" thickBot="1" x14ac:dyDescent="0.3">
      <c r="A616" s="39" t="s">
        <v>978</v>
      </c>
      <c r="B616" s="39" t="s">
        <v>979</v>
      </c>
      <c r="C616" s="39" t="s">
        <v>980</v>
      </c>
      <c r="D616" s="39" t="s">
        <v>17</v>
      </c>
      <c r="E616" s="39" t="s">
        <v>66</v>
      </c>
      <c r="F616" s="39" t="s">
        <v>63</v>
      </c>
      <c r="G616" s="39" t="s">
        <v>4165</v>
      </c>
      <c r="H616" s="40">
        <v>43018</v>
      </c>
      <c r="I616" s="40">
        <v>43100</v>
      </c>
      <c r="J616" s="41">
        <v>100</v>
      </c>
    </row>
    <row r="617" spans="1:10" ht="53.25" thickBot="1" x14ac:dyDescent="0.3">
      <c r="A617" s="42" t="s">
        <v>981</v>
      </c>
      <c r="B617" s="42" t="s">
        <v>982</v>
      </c>
      <c r="C617" s="42" t="s">
        <v>983</v>
      </c>
      <c r="D617" s="42" t="s">
        <v>59</v>
      </c>
      <c r="E617" s="42" t="s">
        <v>66</v>
      </c>
      <c r="F617" s="42" t="s">
        <v>15</v>
      </c>
      <c r="G617" s="42" t="s">
        <v>4139</v>
      </c>
      <c r="H617" s="43">
        <v>43021</v>
      </c>
      <c r="I617" s="43">
        <v>43311</v>
      </c>
      <c r="J617" s="44">
        <v>100</v>
      </c>
    </row>
    <row r="618" spans="1:10" ht="63.75" thickBot="1" x14ac:dyDescent="0.3">
      <c r="A618" s="39" t="s">
        <v>984</v>
      </c>
      <c r="B618" s="39" t="s">
        <v>985</v>
      </c>
      <c r="C618" s="39" t="s">
        <v>986</v>
      </c>
      <c r="D618" s="39" t="s">
        <v>17</v>
      </c>
      <c r="E618" s="39" t="s">
        <v>66</v>
      </c>
      <c r="F618" s="39" t="s">
        <v>18</v>
      </c>
      <c r="G618" s="39" t="s">
        <v>4144</v>
      </c>
      <c r="H618" s="40">
        <v>43034</v>
      </c>
      <c r="I618" s="40">
        <v>43251</v>
      </c>
      <c r="J618" s="41">
        <v>100</v>
      </c>
    </row>
    <row r="619" spans="1:10" ht="63.75" thickBot="1" x14ac:dyDescent="0.3">
      <c r="A619" s="42" t="s">
        <v>987</v>
      </c>
      <c r="B619" s="42" t="s">
        <v>988</v>
      </c>
      <c r="C619" s="42" t="s">
        <v>986</v>
      </c>
      <c r="D619" s="42" t="s">
        <v>185</v>
      </c>
      <c r="E619" s="42" t="s">
        <v>66</v>
      </c>
      <c r="F619" s="42" t="s">
        <v>18</v>
      </c>
      <c r="G619" s="42" t="s">
        <v>4144</v>
      </c>
      <c r="H619" s="43">
        <v>43034</v>
      </c>
      <c r="I619" s="43">
        <v>43555</v>
      </c>
      <c r="J619" s="44">
        <v>100</v>
      </c>
    </row>
    <row r="620" spans="1:10" ht="63.75" thickBot="1" x14ac:dyDescent="0.3">
      <c r="A620" s="39" t="s">
        <v>989</v>
      </c>
      <c r="B620" s="39" t="s">
        <v>990</v>
      </c>
      <c r="C620" s="39" t="s">
        <v>986</v>
      </c>
      <c r="D620" s="39" t="s">
        <v>17</v>
      </c>
      <c r="E620" s="39" t="s">
        <v>66</v>
      </c>
      <c r="F620" s="39" t="s">
        <v>18</v>
      </c>
      <c r="G620" s="39" t="s">
        <v>4144</v>
      </c>
      <c r="H620" s="40">
        <v>43033</v>
      </c>
      <c r="I620" s="40">
        <v>43399</v>
      </c>
      <c r="J620" s="41">
        <v>100</v>
      </c>
    </row>
    <row r="621" spans="1:10" ht="63.75" thickBot="1" x14ac:dyDescent="0.3">
      <c r="A621" s="42" t="s">
        <v>991</v>
      </c>
      <c r="B621" s="42" t="s">
        <v>992</v>
      </c>
      <c r="C621" s="42" t="s">
        <v>986</v>
      </c>
      <c r="D621" s="42" t="s">
        <v>185</v>
      </c>
      <c r="E621" s="42" t="s">
        <v>66</v>
      </c>
      <c r="F621" s="42" t="s">
        <v>18</v>
      </c>
      <c r="G621" s="42" t="s">
        <v>4144</v>
      </c>
      <c r="H621" s="43">
        <v>43034</v>
      </c>
      <c r="I621" s="43">
        <v>43555</v>
      </c>
      <c r="J621" s="44">
        <v>100</v>
      </c>
    </row>
    <row r="622" spans="1:10" ht="63.75" thickBot="1" x14ac:dyDescent="0.3">
      <c r="A622" s="39" t="s">
        <v>993</v>
      </c>
      <c r="B622" s="39" t="s">
        <v>994</v>
      </c>
      <c r="C622" s="39" t="s">
        <v>986</v>
      </c>
      <c r="D622" s="39" t="s">
        <v>17</v>
      </c>
      <c r="E622" s="39" t="s">
        <v>66</v>
      </c>
      <c r="F622" s="39" t="s">
        <v>13</v>
      </c>
      <c r="G622" s="39" t="s">
        <v>4138</v>
      </c>
      <c r="H622" s="40">
        <v>43034</v>
      </c>
      <c r="I622" s="40">
        <v>43398</v>
      </c>
      <c r="J622" s="41">
        <v>100</v>
      </c>
    </row>
    <row r="623" spans="1:10" ht="63.75" thickBot="1" x14ac:dyDescent="0.3">
      <c r="A623" s="42" t="s">
        <v>995</v>
      </c>
      <c r="B623" s="42" t="s">
        <v>996</v>
      </c>
      <c r="C623" s="42" t="s">
        <v>986</v>
      </c>
      <c r="D623" s="42" t="s">
        <v>17</v>
      </c>
      <c r="E623" s="42" t="s">
        <v>66</v>
      </c>
      <c r="F623" s="42" t="s">
        <v>13</v>
      </c>
      <c r="G623" s="42" t="s">
        <v>4138</v>
      </c>
      <c r="H623" s="43">
        <v>43034</v>
      </c>
      <c r="I623" s="43">
        <v>43398</v>
      </c>
      <c r="J623" s="44">
        <v>100</v>
      </c>
    </row>
    <row r="624" spans="1:10" ht="63.75" thickBot="1" x14ac:dyDescent="0.3">
      <c r="A624" s="39" t="s">
        <v>997</v>
      </c>
      <c r="B624" s="39" t="s">
        <v>998</v>
      </c>
      <c r="C624" s="39" t="s">
        <v>999</v>
      </c>
      <c r="D624" s="39" t="s">
        <v>17</v>
      </c>
      <c r="E624" s="39" t="s">
        <v>66</v>
      </c>
      <c r="F624" s="39" t="s">
        <v>18</v>
      </c>
      <c r="G624" s="39" t="s">
        <v>4144</v>
      </c>
      <c r="H624" s="40">
        <v>43034</v>
      </c>
      <c r="I624" s="40">
        <v>43100</v>
      </c>
      <c r="J624" s="41">
        <v>100</v>
      </c>
    </row>
    <row r="625" spans="1:10" ht="63.75" thickBot="1" x14ac:dyDescent="0.3">
      <c r="A625" s="42" t="s">
        <v>1000</v>
      </c>
      <c r="B625" s="42" t="s">
        <v>1001</v>
      </c>
      <c r="C625" s="42" t="s">
        <v>999</v>
      </c>
      <c r="D625" s="42" t="s">
        <v>17</v>
      </c>
      <c r="E625" s="42" t="s">
        <v>66</v>
      </c>
      <c r="F625" s="42" t="s">
        <v>18</v>
      </c>
      <c r="G625" s="42" t="s">
        <v>4144</v>
      </c>
      <c r="H625" s="43">
        <v>43034</v>
      </c>
      <c r="I625" s="43">
        <v>43100</v>
      </c>
      <c r="J625" s="44">
        <v>100</v>
      </c>
    </row>
    <row r="626" spans="1:10" ht="53.25" thickBot="1" x14ac:dyDescent="0.3">
      <c r="A626" s="39" t="s">
        <v>1002</v>
      </c>
      <c r="B626" s="39" t="s">
        <v>1003</v>
      </c>
      <c r="C626" s="39" t="s">
        <v>1004</v>
      </c>
      <c r="D626" s="39" t="s">
        <v>59</v>
      </c>
      <c r="E626" s="39" t="s">
        <v>66</v>
      </c>
      <c r="F626" s="39" t="s">
        <v>24</v>
      </c>
      <c r="G626" s="39" t="s">
        <v>4143</v>
      </c>
      <c r="H626" s="40">
        <v>43024</v>
      </c>
      <c r="I626" s="40">
        <v>43100</v>
      </c>
      <c r="J626" s="41">
        <v>100</v>
      </c>
    </row>
    <row r="627" spans="1:10" ht="53.25" thickBot="1" x14ac:dyDescent="0.3">
      <c r="A627" s="42" t="s">
        <v>1005</v>
      </c>
      <c r="B627" s="42" t="s">
        <v>1006</v>
      </c>
      <c r="C627" s="42" t="s">
        <v>1004</v>
      </c>
      <c r="D627" s="42" t="s">
        <v>59</v>
      </c>
      <c r="E627" s="42" t="s">
        <v>66</v>
      </c>
      <c r="F627" s="42" t="s">
        <v>24</v>
      </c>
      <c r="G627" s="42" t="s">
        <v>4143</v>
      </c>
      <c r="H627" s="43">
        <v>43024</v>
      </c>
      <c r="I627" s="43">
        <v>43100</v>
      </c>
      <c r="J627" s="44">
        <v>100</v>
      </c>
    </row>
    <row r="628" spans="1:10" ht="53.25" thickBot="1" x14ac:dyDescent="0.3">
      <c r="A628" s="39" t="s">
        <v>1007</v>
      </c>
      <c r="B628" s="39" t="s">
        <v>1008</v>
      </c>
      <c r="C628" s="39" t="s">
        <v>616</v>
      </c>
      <c r="D628" s="39" t="s">
        <v>59</v>
      </c>
      <c r="E628" s="39" t="s">
        <v>66</v>
      </c>
      <c r="F628" s="39" t="s">
        <v>90</v>
      </c>
      <c r="G628" s="39" t="s">
        <v>4161</v>
      </c>
      <c r="H628" s="40">
        <v>43009</v>
      </c>
      <c r="I628" s="40">
        <v>43100</v>
      </c>
      <c r="J628" s="41">
        <v>100</v>
      </c>
    </row>
    <row r="629" spans="1:10" ht="53.25" thickBot="1" x14ac:dyDescent="0.3">
      <c r="A629" s="42" t="s">
        <v>1009</v>
      </c>
      <c r="B629" s="42" t="s">
        <v>1010</v>
      </c>
      <c r="C629" s="42" t="s">
        <v>616</v>
      </c>
      <c r="D629" s="42" t="s">
        <v>59</v>
      </c>
      <c r="E629" s="42" t="s">
        <v>66</v>
      </c>
      <c r="F629" s="42" t="s">
        <v>90</v>
      </c>
      <c r="G629" s="42" t="s">
        <v>4161</v>
      </c>
      <c r="H629" s="43">
        <v>43009</v>
      </c>
      <c r="I629" s="43">
        <v>43250</v>
      </c>
      <c r="J629" s="44">
        <v>100</v>
      </c>
    </row>
    <row r="630" spans="1:10" ht="53.25" thickBot="1" x14ac:dyDescent="0.3">
      <c r="A630" s="39" t="s">
        <v>1011</v>
      </c>
      <c r="B630" s="39" t="s">
        <v>1012</v>
      </c>
      <c r="C630" s="39" t="s">
        <v>616</v>
      </c>
      <c r="D630" s="39" t="s">
        <v>59</v>
      </c>
      <c r="E630" s="39" t="s">
        <v>66</v>
      </c>
      <c r="F630" s="39" t="s">
        <v>90</v>
      </c>
      <c r="G630" s="39" t="s">
        <v>4161</v>
      </c>
      <c r="H630" s="40">
        <v>43009</v>
      </c>
      <c r="I630" s="40">
        <v>43069</v>
      </c>
      <c r="J630" s="41">
        <v>100</v>
      </c>
    </row>
    <row r="631" spans="1:10" ht="53.25" thickBot="1" x14ac:dyDescent="0.3">
      <c r="A631" s="42" t="s">
        <v>1013</v>
      </c>
      <c r="B631" s="42" t="s">
        <v>1014</v>
      </c>
      <c r="C631" s="42" t="s">
        <v>1015</v>
      </c>
      <c r="D631" s="42" t="s">
        <v>59</v>
      </c>
      <c r="E631" s="42" t="s">
        <v>66</v>
      </c>
      <c r="F631" s="42" t="s">
        <v>90</v>
      </c>
      <c r="G631" s="42" t="s">
        <v>4161</v>
      </c>
      <c r="H631" s="43">
        <v>43009</v>
      </c>
      <c r="I631" s="43">
        <v>43069</v>
      </c>
      <c r="J631" s="44">
        <v>100</v>
      </c>
    </row>
    <row r="632" spans="1:10" ht="53.25" thickBot="1" x14ac:dyDescent="0.3">
      <c r="A632" s="39" t="s">
        <v>1016</v>
      </c>
      <c r="B632" s="39" t="s">
        <v>1017</v>
      </c>
      <c r="C632" s="39" t="s">
        <v>1018</v>
      </c>
      <c r="D632" s="39" t="s">
        <v>17</v>
      </c>
      <c r="E632" s="39" t="s">
        <v>66</v>
      </c>
      <c r="F632" s="39" t="s">
        <v>20</v>
      </c>
      <c r="G632" s="39" t="s">
        <v>4141</v>
      </c>
      <c r="H632" s="40">
        <v>43038</v>
      </c>
      <c r="I632" s="40">
        <v>43190</v>
      </c>
      <c r="J632" s="41">
        <v>100</v>
      </c>
    </row>
    <row r="633" spans="1:10" ht="63.75" thickBot="1" x14ac:dyDescent="0.3">
      <c r="A633" s="42" t="s">
        <v>1019</v>
      </c>
      <c r="B633" s="42" t="s">
        <v>1020</v>
      </c>
      <c r="C633" s="42" t="s">
        <v>1021</v>
      </c>
      <c r="D633" s="42" t="s">
        <v>59</v>
      </c>
      <c r="E633" s="42" t="s">
        <v>66</v>
      </c>
      <c r="F633" s="42" t="s">
        <v>42</v>
      </c>
      <c r="G633" s="42" t="s">
        <v>4163</v>
      </c>
      <c r="H633" s="43">
        <v>43069</v>
      </c>
      <c r="I633" s="43">
        <v>43220</v>
      </c>
      <c r="J633" s="44">
        <v>100</v>
      </c>
    </row>
    <row r="634" spans="1:10" ht="63.75" thickBot="1" x14ac:dyDescent="0.3">
      <c r="A634" s="39" t="s">
        <v>1022</v>
      </c>
      <c r="B634" s="39" t="s">
        <v>1023</v>
      </c>
      <c r="C634" s="39" t="s">
        <v>1024</v>
      </c>
      <c r="D634" s="39" t="s">
        <v>59</v>
      </c>
      <c r="E634" s="39" t="s">
        <v>66</v>
      </c>
      <c r="F634" s="39" t="s">
        <v>42</v>
      </c>
      <c r="G634" s="39" t="s">
        <v>4163</v>
      </c>
      <c r="H634" s="40">
        <v>43132</v>
      </c>
      <c r="I634" s="40">
        <v>43220</v>
      </c>
      <c r="J634" s="41">
        <v>100</v>
      </c>
    </row>
    <row r="635" spans="1:10" ht="63.75" thickBot="1" x14ac:dyDescent="0.3">
      <c r="A635" s="42" t="s">
        <v>1025</v>
      </c>
      <c r="B635" s="42" t="s">
        <v>1026</v>
      </c>
      <c r="C635" s="42" t="s">
        <v>1024</v>
      </c>
      <c r="D635" s="42" t="s">
        <v>59</v>
      </c>
      <c r="E635" s="42" t="s">
        <v>66</v>
      </c>
      <c r="F635" s="42" t="s">
        <v>42</v>
      </c>
      <c r="G635" s="42" t="s">
        <v>4163</v>
      </c>
      <c r="H635" s="43">
        <v>43132</v>
      </c>
      <c r="I635" s="43">
        <v>43220</v>
      </c>
      <c r="J635" s="44">
        <v>100</v>
      </c>
    </row>
    <row r="636" spans="1:10" ht="63.75" thickBot="1" x14ac:dyDescent="0.3">
      <c r="A636" s="39" t="s">
        <v>1027</v>
      </c>
      <c r="B636" s="39" t="s">
        <v>1028</v>
      </c>
      <c r="C636" s="39" t="s">
        <v>1029</v>
      </c>
      <c r="D636" s="39" t="s">
        <v>59</v>
      </c>
      <c r="E636" s="39" t="s">
        <v>66</v>
      </c>
      <c r="F636" s="39" t="s">
        <v>42</v>
      </c>
      <c r="G636" s="39" t="s">
        <v>4163</v>
      </c>
      <c r="H636" s="40">
        <v>43040</v>
      </c>
      <c r="I636" s="40">
        <v>43069</v>
      </c>
      <c r="J636" s="41">
        <v>100</v>
      </c>
    </row>
    <row r="637" spans="1:10" ht="63.75" thickBot="1" x14ac:dyDescent="0.3">
      <c r="A637" s="42" t="s">
        <v>1030</v>
      </c>
      <c r="B637" s="42" t="s">
        <v>1031</v>
      </c>
      <c r="C637" s="42" t="s">
        <v>1032</v>
      </c>
      <c r="D637" s="42" t="s">
        <v>11</v>
      </c>
      <c r="E637" s="42" t="s">
        <v>66</v>
      </c>
      <c r="F637" s="42" t="s">
        <v>42</v>
      </c>
      <c r="G637" s="42" t="s">
        <v>4163</v>
      </c>
      <c r="H637" s="43">
        <v>43040</v>
      </c>
      <c r="I637" s="43">
        <v>43159</v>
      </c>
      <c r="J637" s="44">
        <v>100</v>
      </c>
    </row>
    <row r="638" spans="1:10" ht="63.75" thickBot="1" x14ac:dyDescent="0.3">
      <c r="A638" s="39" t="s">
        <v>1033</v>
      </c>
      <c r="B638" s="39" t="s">
        <v>1034</v>
      </c>
      <c r="C638" s="39" t="s">
        <v>1032</v>
      </c>
      <c r="D638" s="39" t="s">
        <v>59</v>
      </c>
      <c r="E638" s="39" t="s">
        <v>66</v>
      </c>
      <c r="F638" s="39" t="s">
        <v>42</v>
      </c>
      <c r="G638" s="39" t="s">
        <v>4163</v>
      </c>
      <c r="H638" s="40">
        <v>43040</v>
      </c>
      <c r="I638" s="40">
        <v>43159</v>
      </c>
      <c r="J638" s="41">
        <v>100</v>
      </c>
    </row>
    <row r="639" spans="1:10" ht="63.75" thickBot="1" x14ac:dyDescent="0.3">
      <c r="A639" s="42" t="s">
        <v>1035</v>
      </c>
      <c r="B639" s="42" t="s">
        <v>1036</v>
      </c>
      <c r="C639" s="42" t="s">
        <v>1032</v>
      </c>
      <c r="D639" s="42" t="s">
        <v>59</v>
      </c>
      <c r="E639" s="42" t="s">
        <v>66</v>
      </c>
      <c r="F639" s="42" t="s">
        <v>42</v>
      </c>
      <c r="G639" s="42" t="s">
        <v>4163</v>
      </c>
      <c r="H639" s="43">
        <v>43040</v>
      </c>
      <c r="I639" s="43">
        <v>43159</v>
      </c>
      <c r="J639" s="44">
        <v>100</v>
      </c>
    </row>
    <row r="640" spans="1:10" ht="63.75" thickBot="1" x14ac:dyDescent="0.3">
      <c r="A640" s="39" t="s">
        <v>1037</v>
      </c>
      <c r="B640" s="39" t="s">
        <v>1038</v>
      </c>
      <c r="C640" s="39" t="s">
        <v>1039</v>
      </c>
      <c r="D640" s="39" t="s">
        <v>59</v>
      </c>
      <c r="E640" s="39" t="s">
        <v>66</v>
      </c>
      <c r="F640" s="39" t="s">
        <v>42</v>
      </c>
      <c r="G640" s="39" t="s">
        <v>4163</v>
      </c>
      <c r="H640" s="40">
        <v>43040</v>
      </c>
      <c r="I640" s="40">
        <v>43220</v>
      </c>
      <c r="J640" s="41">
        <v>100</v>
      </c>
    </row>
    <row r="641" spans="1:10" ht="63.75" thickBot="1" x14ac:dyDescent="0.3">
      <c r="A641" s="42" t="s">
        <v>1040</v>
      </c>
      <c r="B641" s="42" t="s">
        <v>1041</v>
      </c>
      <c r="C641" s="42" t="s">
        <v>1039</v>
      </c>
      <c r="D641" s="42" t="s">
        <v>59</v>
      </c>
      <c r="E641" s="42" t="s">
        <v>66</v>
      </c>
      <c r="F641" s="42" t="s">
        <v>42</v>
      </c>
      <c r="G641" s="42" t="s">
        <v>4163</v>
      </c>
      <c r="H641" s="43">
        <v>43040</v>
      </c>
      <c r="I641" s="43">
        <v>43220</v>
      </c>
      <c r="J641" s="44">
        <v>100</v>
      </c>
    </row>
    <row r="642" spans="1:10" ht="63.75" thickBot="1" x14ac:dyDescent="0.3">
      <c r="A642" s="39" t="s">
        <v>1042</v>
      </c>
      <c r="B642" s="39" t="s">
        <v>1043</v>
      </c>
      <c r="C642" s="39" t="s">
        <v>1039</v>
      </c>
      <c r="D642" s="39" t="s">
        <v>59</v>
      </c>
      <c r="E642" s="39" t="s">
        <v>66</v>
      </c>
      <c r="F642" s="39" t="s">
        <v>42</v>
      </c>
      <c r="G642" s="39" t="s">
        <v>4163</v>
      </c>
      <c r="H642" s="40">
        <v>43040</v>
      </c>
      <c r="I642" s="40">
        <v>43220</v>
      </c>
      <c r="J642" s="41">
        <v>100</v>
      </c>
    </row>
    <row r="643" spans="1:10" ht="63.75" thickBot="1" x14ac:dyDescent="0.3">
      <c r="A643" s="42" t="s">
        <v>1044</v>
      </c>
      <c r="B643" s="42" t="s">
        <v>1045</v>
      </c>
      <c r="C643" s="42" t="s">
        <v>1046</v>
      </c>
      <c r="D643" s="42" t="s">
        <v>17</v>
      </c>
      <c r="E643" s="42" t="s">
        <v>66</v>
      </c>
      <c r="F643" s="42" t="s">
        <v>30</v>
      </c>
      <c r="G643" s="42" t="s">
        <v>4146</v>
      </c>
      <c r="H643" s="43">
        <v>43041</v>
      </c>
      <c r="I643" s="43">
        <v>43098</v>
      </c>
      <c r="J643" s="44">
        <v>100</v>
      </c>
    </row>
    <row r="644" spans="1:10" ht="63.75" thickBot="1" x14ac:dyDescent="0.3">
      <c r="A644" s="39" t="s">
        <v>1047</v>
      </c>
      <c r="B644" s="39" t="s">
        <v>1048</v>
      </c>
      <c r="C644" s="39" t="s">
        <v>1049</v>
      </c>
      <c r="D644" s="39" t="s">
        <v>17</v>
      </c>
      <c r="E644" s="39" t="s">
        <v>66</v>
      </c>
      <c r="F644" s="39" t="s">
        <v>30</v>
      </c>
      <c r="G644" s="39" t="s">
        <v>4146</v>
      </c>
      <c r="H644" s="40">
        <v>43041</v>
      </c>
      <c r="I644" s="40">
        <v>43098</v>
      </c>
      <c r="J644" s="41">
        <v>100</v>
      </c>
    </row>
    <row r="645" spans="1:10" ht="63.75" thickBot="1" x14ac:dyDescent="0.3">
      <c r="A645" s="42" t="s">
        <v>1050</v>
      </c>
      <c r="B645" s="42" t="s">
        <v>1051</v>
      </c>
      <c r="C645" s="42" t="s">
        <v>1052</v>
      </c>
      <c r="D645" s="42" t="s">
        <v>17</v>
      </c>
      <c r="E645" s="42" t="s">
        <v>66</v>
      </c>
      <c r="F645" s="42" t="s">
        <v>30</v>
      </c>
      <c r="G645" s="42" t="s">
        <v>4146</v>
      </c>
      <c r="H645" s="43">
        <v>43041</v>
      </c>
      <c r="I645" s="43">
        <v>43098</v>
      </c>
      <c r="J645" s="44">
        <v>100</v>
      </c>
    </row>
    <row r="646" spans="1:10" ht="42.75" thickBot="1" x14ac:dyDescent="0.3">
      <c r="A646" s="39" t="s">
        <v>1053</v>
      </c>
      <c r="B646" s="39" t="s">
        <v>1054</v>
      </c>
      <c r="C646" s="39" t="s">
        <v>1055</v>
      </c>
      <c r="D646" s="39" t="s">
        <v>17</v>
      </c>
      <c r="E646" s="39" t="s">
        <v>66</v>
      </c>
      <c r="F646" s="39" t="s">
        <v>139</v>
      </c>
      <c r="G646" s="39" t="s">
        <v>4167</v>
      </c>
      <c r="H646" s="40">
        <v>43041</v>
      </c>
      <c r="I646" s="40">
        <v>43069</v>
      </c>
      <c r="J646" s="41">
        <v>100</v>
      </c>
    </row>
    <row r="647" spans="1:10" ht="53.25" thickBot="1" x14ac:dyDescent="0.3">
      <c r="A647" s="42" t="s">
        <v>1056</v>
      </c>
      <c r="B647" s="42" t="s">
        <v>1057</v>
      </c>
      <c r="C647" s="42" t="s">
        <v>1058</v>
      </c>
      <c r="D647" s="42" t="s">
        <v>17</v>
      </c>
      <c r="E647" s="42" t="s">
        <v>66</v>
      </c>
      <c r="F647" s="42" t="s">
        <v>139</v>
      </c>
      <c r="G647" s="42" t="s">
        <v>4167</v>
      </c>
      <c r="H647" s="43">
        <v>43041</v>
      </c>
      <c r="I647" s="43">
        <v>43069</v>
      </c>
      <c r="J647" s="44">
        <v>100</v>
      </c>
    </row>
    <row r="648" spans="1:10" ht="42.75" thickBot="1" x14ac:dyDescent="0.3">
      <c r="A648" s="39" t="s">
        <v>1059</v>
      </c>
      <c r="B648" s="39" t="s">
        <v>1060</v>
      </c>
      <c r="C648" s="39" t="s">
        <v>1061</v>
      </c>
      <c r="D648" s="39" t="s">
        <v>17</v>
      </c>
      <c r="E648" s="39" t="s">
        <v>66</v>
      </c>
      <c r="F648" s="39" t="s">
        <v>139</v>
      </c>
      <c r="G648" s="39" t="s">
        <v>4167</v>
      </c>
      <c r="H648" s="40">
        <v>43041</v>
      </c>
      <c r="I648" s="40">
        <v>43069</v>
      </c>
      <c r="J648" s="41">
        <v>100</v>
      </c>
    </row>
    <row r="649" spans="1:10" ht="63.75" thickBot="1" x14ac:dyDescent="0.3">
      <c r="A649" s="42" t="s">
        <v>1062</v>
      </c>
      <c r="B649" s="42" t="s">
        <v>1063</v>
      </c>
      <c r="C649" s="42" t="s">
        <v>1064</v>
      </c>
      <c r="D649" s="42" t="s">
        <v>17</v>
      </c>
      <c r="E649" s="42" t="s">
        <v>66</v>
      </c>
      <c r="F649" s="42" t="s">
        <v>28</v>
      </c>
      <c r="G649" s="42" t="s">
        <v>4145</v>
      </c>
      <c r="H649" s="43">
        <v>43040</v>
      </c>
      <c r="I649" s="43">
        <v>43404</v>
      </c>
      <c r="J649" s="44">
        <v>100</v>
      </c>
    </row>
    <row r="650" spans="1:10" ht="63.75" thickBot="1" x14ac:dyDescent="0.3">
      <c r="A650" s="39" t="s">
        <v>1065</v>
      </c>
      <c r="B650" s="39" t="s">
        <v>1066</v>
      </c>
      <c r="C650" s="39" t="s">
        <v>1067</v>
      </c>
      <c r="D650" s="39" t="s">
        <v>17</v>
      </c>
      <c r="E650" s="39" t="s">
        <v>66</v>
      </c>
      <c r="F650" s="39" t="s">
        <v>30</v>
      </c>
      <c r="G650" s="39" t="s">
        <v>4146</v>
      </c>
      <c r="H650" s="40">
        <v>43041</v>
      </c>
      <c r="I650" s="40">
        <v>43069</v>
      </c>
      <c r="J650" s="41">
        <v>100</v>
      </c>
    </row>
    <row r="651" spans="1:10" ht="53.25" thickBot="1" x14ac:dyDescent="0.3">
      <c r="A651" s="42" t="s">
        <v>1068</v>
      </c>
      <c r="B651" s="42" t="s">
        <v>1069</v>
      </c>
      <c r="C651" s="42" t="s">
        <v>1070</v>
      </c>
      <c r="D651" s="42" t="s">
        <v>17</v>
      </c>
      <c r="E651" s="42" t="s">
        <v>66</v>
      </c>
      <c r="F651" s="42" t="s">
        <v>139</v>
      </c>
      <c r="G651" s="42" t="s">
        <v>4167</v>
      </c>
      <c r="H651" s="43">
        <v>43041</v>
      </c>
      <c r="I651" s="43">
        <v>43069</v>
      </c>
      <c r="J651" s="44">
        <v>100</v>
      </c>
    </row>
    <row r="652" spans="1:10" ht="63.75" thickBot="1" x14ac:dyDescent="0.3">
      <c r="A652" s="39" t="s">
        <v>1071</v>
      </c>
      <c r="B652" s="39" t="s">
        <v>1072</v>
      </c>
      <c r="C652" s="39" t="s">
        <v>1073</v>
      </c>
      <c r="D652" s="39" t="s">
        <v>11</v>
      </c>
      <c r="E652" s="39" t="s">
        <v>66</v>
      </c>
      <c r="F652" s="39" t="s">
        <v>30</v>
      </c>
      <c r="G652" s="39" t="s">
        <v>4146</v>
      </c>
      <c r="H652" s="40">
        <v>43040</v>
      </c>
      <c r="I652" s="40">
        <v>43100</v>
      </c>
      <c r="J652" s="41">
        <v>100</v>
      </c>
    </row>
    <row r="653" spans="1:10" ht="63.75" thickBot="1" x14ac:dyDescent="0.3">
      <c r="A653" s="42" t="s">
        <v>1074</v>
      </c>
      <c r="B653" s="42" t="s">
        <v>1075</v>
      </c>
      <c r="C653" s="42" t="s">
        <v>1073</v>
      </c>
      <c r="D653" s="42" t="s">
        <v>11</v>
      </c>
      <c r="E653" s="42" t="s">
        <v>66</v>
      </c>
      <c r="F653" s="42" t="s">
        <v>30</v>
      </c>
      <c r="G653" s="42" t="s">
        <v>4146</v>
      </c>
      <c r="H653" s="43">
        <v>43040</v>
      </c>
      <c r="I653" s="43">
        <v>43100</v>
      </c>
      <c r="J653" s="44">
        <v>100</v>
      </c>
    </row>
    <row r="654" spans="1:10" ht="63.75" thickBot="1" x14ac:dyDescent="0.3">
      <c r="A654" s="39" t="s">
        <v>1076</v>
      </c>
      <c r="B654" s="39" t="s">
        <v>1077</v>
      </c>
      <c r="C654" s="39" t="s">
        <v>1073</v>
      </c>
      <c r="D654" s="39" t="s">
        <v>11</v>
      </c>
      <c r="E654" s="39" t="s">
        <v>66</v>
      </c>
      <c r="F654" s="39" t="s">
        <v>30</v>
      </c>
      <c r="G654" s="39" t="s">
        <v>4146</v>
      </c>
      <c r="H654" s="40">
        <v>43040</v>
      </c>
      <c r="I654" s="40">
        <v>43100</v>
      </c>
      <c r="J654" s="41">
        <v>100</v>
      </c>
    </row>
    <row r="655" spans="1:10" ht="63.75" thickBot="1" x14ac:dyDescent="0.3">
      <c r="A655" s="42" t="s">
        <v>1078</v>
      </c>
      <c r="B655" s="42" t="s">
        <v>1079</v>
      </c>
      <c r="C655" s="42" t="s">
        <v>1080</v>
      </c>
      <c r="D655" s="42" t="s">
        <v>17</v>
      </c>
      <c r="E655" s="42" t="s">
        <v>66</v>
      </c>
      <c r="F655" s="42" t="s">
        <v>30</v>
      </c>
      <c r="G655" s="42" t="s">
        <v>4146</v>
      </c>
      <c r="H655" s="43">
        <v>43040</v>
      </c>
      <c r="I655" s="43">
        <v>43100</v>
      </c>
      <c r="J655" s="44">
        <v>100</v>
      </c>
    </row>
    <row r="656" spans="1:10" ht="74.25" thickBot="1" x14ac:dyDescent="0.3">
      <c r="A656" s="39" t="s">
        <v>1081</v>
      </c>
      <c r="B656" s="39" t="s">
        <v>1082</v>
      </c>
      <c r="C656" s="39" t="s">
        <v>1080</v>
      </c>
      <c r="D656" s="39" t="s">
        <v>17</v>
      </c>
      <c r="E656" s="39" t="s">
        <v>66</v>
      </c>
      <c r="F656" s="39" t="s">
        <v>30</v>
      </c>
      <c r="G656" s="39" t="s">
        <v>4146</v>
      </c>
      <c r="H656" s="40">
        <v>43040</v>
      </c>
      <c r="I656" s="40">
        <v>43100</v>
      </c>
      <c r="J656" s="41">
        <v>100</v>
      </c>
    </row>
    <row r="657" spans="1:10" ht="63.75" thickBot="1" x14ac:dyDescent="0.3">
      <c r="A657" s="42" t="s">
        <v>1083</v>
      </c>
      <c r="B657" s="42" t="s">
        <v>1084</v>
      </c>
      <c r="C657" s="42" t="s">
        <v>1080</v>
      </c>
      <c r="D657" s="42" t="s">
        <v>17</v>
      </c>
      <c r="E657" s="42" t="s">
        <v>66</v>
      </c>
      <c r="F657" s="42" t="s">
        <v>30</v>
      </c>
      <c r="G657" s="42" t="s">
        <v>4146</v>
      </c>
      <c r="H657" s="43">
        <v>43040</v>
      </c>
      <c r="I657" s="43">
        <v>43100</v>
      </c>
      <c r="J657" s="44">
        <v>100</v>
      </c>
    </row>
    <row r="658" spans="1:10" ht="63.75" thickBot="1" x14ac:dyDescent="0.3">
      <c r="A658" s="39" t="s">
        <v>1085</v>
      </c>
      <c r="B658" s="39" t="s">
        <v>1086</v>
      </c>
      <c r="C658" s="39" t="s">
        <v>1080</v>
      </c>
      <c r="D658" s="39" t="s">
        <v>17</v>
      </c>
      <c r="E658" s="39" t="s">
        <v>66</v>
      </c>
      <c r="F658" s="39" t="s">
        <v>30</v>
      </c>
      <c r="G658" s="39" t="s">
        <v>4146</v>
      </c>
      <c r="H658" s="40">
        <v>43040</v>
      </c>
      <c r="I658" s="40">
        <v>43100</v>
      </c>
      <c r="J658" s="41">
        <v>100</v>
      </c>
    </row>
    <row r="659" spans="1:10" ht="63.75" thickBot="1" x14ac:dyDescent="0.3">
      <c r="A659" s="42" t="s">
        <v>1087</v>
      </c>
      <c r="B659" s="42" t="s">
        <v>1088</v>
      </c>
      <c r="C659" s="42" t="s">
        <v>1080</v>
      </c>
      <c r="D659" s="42" t="s">
        <v>17</v>
      </c>
      <c r="E659" s="42" t="s">
        <v>66</v>
      </c>
      <c r="F659" s="42" t="s">
        <v>30</v>
      </c>
      <c r="G659" s="42" t="s">
        <v>4146</v>
      </c>
      <c r="H659" s="43">
        <v>43040</v>
      </c>
      <c r="I659" s="43">
        <v>43100</v>
      </c>
      <c r="J659" s="44">
        <v>100</v>
      </c>
    </row>
    <row r="660" spans="1:10" ht="63.75" thickBot="1" x14ac:dyDescent="0.3">
      <c r="A660" s="39" t="s">
        <v>1089</v>
      </c>
      <c r="B660" s="39" t="s">
        <v>1090</v>
      </c>
      <c r="C660" s="39" t="s">
        <v>1091</v>
      </c>
      <c r="D660" s="39" t="s">
        <v>11</v>
      </c>
      <c r="E660" s="39" t="s">
        <v>66</v>
      </c>
      <c r="F660" s="39" t="s">
        <v>30</v>
      </c>
      <c r="G660" s="39" t="s">
        <v>4146</v>
      </c>
      <c r="H660" s="40">
        <v>43040</v>
      </c>
      <c r="I660" s="40">
        <v>43100</v>
      </c>
      <c r="J660" s="41">
        <v>100</v>
      </c>
    </row>
    <row r="661" spans="1:10" ht="63.75" thickBot="1" x14ac:dyDescent="0.3">
      <c r="A661" s="42" t="s">
        <v>1092</v>
      </c>
      <c r="B661" s="42" t="s">
        <v>1093</v>
      </c>
      <c r="C661" s="42" t="s">
        <v>1094</v>
      </c>
      <c r="D661" s="42" t="s">
        <v>59</v>
      </c>
      <c r="E661" s="42" t="s">
        <v>66</v>
      </c>
      <c r="F661" s="42" t="s">
        <v>42</v>
      </c>
      <c r="G661" s="42" t="s">
        <v>4163</v>
      </c>
      <c r="H661" s="43">
        <v>43010</v>
      </c>
      <c r="I661" s="43">
        <v>43099</v>
      </c>
      <c r="J661" s="44">
        <v>100</v>
      </c>
    </row>
    <row r="662" spans="1:10" ht="63.75" thickBot="1" x14ac:dyDescent="0.3">
      <c r="A662" s="39" t="s">
        <v>1095</v>
      </c>
      <c r="B662" s="39" t="s">
        <v>1096</v>
      </c>
      <c r="C662" s="39" t="s">
        <v>1094</v>
      </c>
      <c r="D662" s="39" t="s">
        <v>59</v>
      </c>
      <c r="E662" s="39" t="s">
        <v>66</v>
      </c>
      <c r="F662" s="39" t="s">
        <v>42</v>
      </c>
      <c r="G662" s="39" t="s">
        <v>4163</v>
      </c>
      <c r="H662" s="40">
        <v>43010</v>
      </c>
      <c r="I662" s="40">
        <v>43069</v>
      </c>
      <c r="J662" s="41">
        <v>100</v>
      </c>
    </row>
    <row r="663" spans="1:10" ht="42.75" thickBot="1" x14ac:dyDescent="0.3">
      <c r="A663" s="42" t="s">
        <v>1097</v>
      </c>
      <c r="B663" s="42" t="s">
        <v>1098</v>
      </c>
      <c r="C663" s="42" t="s">
        <v>1099</v>
      </c>
      <c r="D663" s="42" t="s">
        <v>59</v>
      </c>
      <c r="E663" s="42" t="s">
        <v>66</v>
      </c>
      <c r="F663" s="42" t="s">
        <v>51</v>
      </c>
      <c r="G663" s="42" t="s">
        <v>4154</v>
      </c>
      <c r="H663" s="43">
        <v>43101</v>
      </c>
      <c r="I663" s="43">
        <v>43189</v>
      </c>
      <c r="J663" s="44">
        <v>100</v>
      </c>
    </row>
    <row r="664" spans="1:10" ht="42.75" thickBot="1" x14ac:dyDescent="0.3">
      <c r="A664" s="39" t="s">
        <v>1100</v>
      </c>
      <c r="B664" s="39" t="s">
        <v>1101</v>
      </c>
      <c r="C664" s="39" t="s">
        <v>1099</v>
      </c>
      <c r="D664" s="39" t="s">
        <v>59</v>
      </c>
      <c r="E664" s="39" t="s">
        <v>66</v>
      </c>
      <c r="F664" s="39" t="s">
        <v>51</v>
      </c>
      <c r="G664" s="39" t="s">
        <v>4154</v>
      </c>
      <c r="H664" s="40">
        <v>43070</v>
      </c>
      <c r="I664" s="40">
        <v>43159</v>
      </c>
      <c r="J664" s="41">
        <v>100</v>
      </c>
    </row>
    <row r="665" spans="1:10" ht="42.75" thickBot="1" x14ac:dyDescent="0.3">
      <c r="A665" s="42" t="s">
        <v>1102</v>
      </c>
      <c r="B665" s="42" t="s">
        <v>1103</v>
      </c>
      <c r="C665" s="42" t="s">
        <v>1099</v>
      </c>
      <c r="D665" s="42" t="s">
        <v>59</v>
      </c>
      <c r="E665" s="42" t="s">
        <v>66</v>
      </c>
      <c r="F665" s="42" t="s">
        <v>51</v>
      </c>
      <c r="G665" s="42" t="s">
        <v>4154</v>
      </c>
      <c r="H665" s="43">
        <v>43132</v>
      </c>
      <c r="I665" s="43">
        <v>43189</v>
      </c>
      <c r="J665" s="44">
        <v>100</v>
      </c>
    </row>
    <row r="666" spans="1:10" ht="42.75" thickBot="1" x14ac:dyDescent="0.3">
      <c r="A666" s="39" t="s">
        <v>1104</v>
      </c>
      <c r="B666" s="39" t="s">
        <v>1105</v>
      </c>
      <c r="C666" s="39" t="s">
        <v>1099</v>
      </c>
      <c r="D666" s="39" t="s">
        <v>59</v>
      </c>
      <c r="E666" s="39" t="s">
        <v>66</v>
      </c>
      <c r="F666" s="39" t="s">
        <v>51</v>
      </c>
      <c r="G666" s="39" t="s">
        <v>4154</v>
      </c>
      <c r="H666" s="40">
        <v>43191</v>
      </c>
      <c r="I666" s="40">
        <v>43281</v>
      </c>
      <c r="J666" s="41">
        <v>100</v>
      </c>
    </row>
    <row r="667" spans="1:10" ht="63.75" thickBot="1" x14ac:dyDescent="0.3">
      <c r="A667" s="42" t="s">
        <v>1106</v>
      </c>
      <c r="B667" s="42" t="s">
        <v>1107</v>
      </c>
      <c r="C667" s="42" t="s">
        <v>1108</v>
      </c>
      <c r="D667" s="42" t="s">
        <v>59</v>
      </c>
      <c r="E667" s="42" t="s">
        <v>66</v>
      </c>
      <c r="F667" s="42" t="s">
        <v>51</v>
      </c>
      <c r="G667" s="42" t="s">
        <v>4154</v>
      </c>
      <c r="H667" s="43">
        <v>43070</v>
      </c>
      <c r="I667" s="43">
        <v>43220</v>
      </c>
      <c r="J667" s="44">
        <v>100</v>
      </c>
    </row>
    <row r="668" spans="1:10" ht="42.75" thickBot="1" x14ac:dyDescent="0.3">
      <c r="A668" s="39" t="s">
        <v>1109</v>
      </c>
      <c r="B668" s="39" t="s">
        <v>1110</v>
      </c>
      <c r="C668" s="39" t="s">
        <v>1111</v>
      </c>
      <c r="D668" s="39" t="s">
        <v>59</v>
      </c>
      <c r="E668" s="39" t="s">
        <v>66</v>
      </c>
      <c r="F668" s="39" t="s">
        <v>51</v>
      </c>
      <c r="G668" s="39" t="s">
        <v>4154</v>
      </c>
      <c r="H668" s="40">
        <v>43101</v>
      </c>
      <c r="I668" s="40">
        <v>43403</v>
      </c>
      <c r="J668" s="41">
        <v>100</v>
      </c>
    </row>
    <row r="669" spans="1:10" ht="42.75" thickBot="1" x14ac:dyDescent="0.3">
      <c r="A669" s="42" t="s">
        <v>1112</v>
      </c>
      <c r="B669" s="42" t="s">
        <v>1113</v>
      </c>
      <c r="C669" s="42" t="s">
        <v>1111</v>
      </c>
      <c r="D669" s="42" t="s">
        <v>59</v>
      </c>
      <c r="E669" s="42" t="s">
        <v>66</v>
      </c>
      <c r="F669" s="42" t="s">
        <v>51</v>
      </c>
      <c r="G669" s="42" t="s">
        <v>4154</v>
      </c>
      <c r="H669" s="43">
        <v>43101</v>
      </c>
      <c r="I669" s="43">
        <v>43403</v>
      </c>
      <c r="J669" s="44">
        <v>100</v>
      </c>
    </row>
    <row r="670" spans="1:10" ht="63.75" thickBot="1" x14ac:dyDescent="0.3">
      <c r="A670" s="39" t="s">
        <v>1114</v>
      </c>
      <c r="B670" s="39" t="s">
        <v>1115</v>
      </c>
      <c r="C670" s="39" t="s">
        <v>1116</v>
      </c>
      <c r="D670" s="39" t="s">
        <v>59</v>
      </c>
      <c r="E670" s="39" t="s">
        <v>66</v>
      </c>
      <c r="F670" s="39" t="s">
        <v>38</v>
      </c>
      <c r="G670" s="39" t="s">
        <v>4149</v>
      </c>
      <c r="H670" s="40">
        <v>43101</v>
      </c>
      <c r="I670" s="40">
        <v>43281</v>
      </c>
      <c r="J670" s="41">
        <v>100</v>
      </c>
    </row>
    <row r="671" spans="1:10" ht="42.75" thickBot="1" x14ac:dyDescent="0.3">
      <c r="A671" s="42" t="s">
        <v>1117</v>
      </c>
      <c r="B671" s="42" t="s">
        <v>1118</v>
      </c>
      <c r="C671" s="42" t="s">
        <v>1099</v>
      </c>
      <c r="D671" s="42" t="s">
        <v>59</v>
      </c>
      <c r="E671" s="42" t="s">
        <v>66</v>
      </c>
      <c r="F671" s="42" t="s">
        <v>57</v>
      </c>
      <c r="G671" s="42" t="s">
        <v>4151</v>
      </c>
      <c r="H671" s="43">
        <v>43046</v>
      </c>
      <c r="I671" s="43">
        <v>43069</v>
      </c>
      <c r="J671" s="44">
        <v>100</v>
      </c>
    </row>
    <row r="672" spans="1:10" ht="42.75" thickBot="1" x14ac:dyDescent="0.3">
      <c r="A672" s="39" t="s">
        <v>1119</v>
      </c>
      <c r="B672" s="39" t="s">
        <v>1120</v>
      </c>
      <c r="C672" s="39" t="s">
        <v>1121</v>
      </c>
      <c r="D672" s="39" t="s">
        <v>59</v>
      </c>
      <c r="E672" s="39" t="s">
        <v>66</v>
      </c>
      <c r="F672" s="39" t="s">
        <v>57</v>
      </c>
      <c r="G672" s="39" t="s">
        <v>4151</v>
      </c>
      <c r="H672" s="40">
        <v>43046</v>
      </c>
      <c r="I672" s="40">
        <v>43159</v>
      </c>
      <c r="J672" s="41">
        <v>100</v>
      </c>
    </row>
    <row r="673" spans="1:10" ht="42.75" thickBot="1" x14ac:dyDescent="0.3">
      <c r="A673" s="42" t="s">
        <v>1122</v>
      </c>
      <c r="B673" s="42" t="s">
        <v>1123</v>
      </c>
      <c r="C673" s="42" t="s">
        <v>1124</v>
      </c>
      <c r="D673" s="42" t="s">
        <v>59</v>
      </c>
      <c r="E673" s="42" t="s">
        <v>66</v>
      </c>
      <c r="F673" s="42" t="s">
        <v>57</v>
      </c>
      <c r="G673" s="42" t="s">
        <v>4151</v>
      </c>
      <c r="H673" s="43">
        <v>43046</v>
      </c>
      <c r="I673" s="43">
        <v>43130</v>
      </c>
      <c r="J673" s="44">
        <v>100</v>
      </c>
    </row>
    <row r="674" spans="1:10" ht="42.75" thickBot="1" x14ac:dyDescent="0.3">
      <c r="A674" s="39" t="s">
        <v>1125</v>
      </c>
      <c r="B674" s="39" t="s">
        <v>1126</v>
      </c>
      <c r="C674" s="39" t="s">
        <v>1127</v>
      </c>
      <c r="D674" s="39" t="s">
        <v>59</v>
      </c>
      <c r="E674" s="39" t="s">
        <v>66</v>
      </c>
      <c r="F674" s="39" t="s">
        <v>57</v>
      </c>
      <c r="G674" s="39" t="s">
        <v>4151</v>
      </c>
      <c r="H674" s="40">
        <v>43046</v>
      </c>
      <c r="I674" s="40">
        <v>43130</v>
      </c>
      <c r="J674" s="41">
        <v>100</v>
      </c>
    </row>
    <row r="675" spans="1:10" ht="42.75" thickBot="1" x14ac:dyDescent="0.3">
      <c r="A675" s="42" t="s">
        <v>1128</v>
      </c>
      <c r="B675" s="42" t="s">
        <v>1129</v>
      </c>
      <c r="C675" s="42" t="s">
        <v>1130</v>
      </c>
      <c r="D675" s="42" t="s">
        <v>17</v>
      </c>
      <c r="E675" s="42" t="s">
        <v>66</v>
      </c>
      <c r="F675" s="42" t="s">
        <v>57</v>
      </c>
      <c r="G675" s="42" t="s">
        <v>4151</v>
      </c>
      <c r="H675" s="43">
        <v>43046</v>
      </c>
      <c r="I675" s="43">
        <v>43069</v>
      </c>
      <c r="J675" s="44">
        <v>100</v>
      </c>
    </row>
    <row r="676" spans="1:10" ht="42.75" thickBot="1" x14ac:dyDescent="0.3">
      <c r="A676" s="39" t="s">
        <v>1131</v>
      </c>
      <c r="B676" s="39" t="s">
        <v>1132</v>
      </c>
      <c r="C676" s="39" t="s">
        <v>964</v>
      </c>
      <c r="D676" s="39" t="s">
        <v>17</v>
      </c>
      <c r="E676" s="39" t="s">
        <v>66</v>
      </c>
      <c r="F676" s="39" t="s">
        <v>57</v>
      </c>
      <c r="G676" s="39" t="s">
        <v>4151</v>
      </c>
      <c r="H676" s="40">
        <v>43046</v>
      </c>
      <c r="I676" s="40">
        <v>43130</v>
      </c>
      <c r="J676" s="41">
        <v>100</v>
      </c>
    </row>
    <row r="677" spans="1:10" ht="42.75" thickBot="1" x14ac:dyDescent="0.3">
      <c r="A677" s="42" t="s">
        <v>1133</v>
      </c>
      <c r="B677" s="42" t="s">
        <v>1134</v>
      </c>
      <c r="C677" s="42" t="s">
        <v>1111</v>
      </c>
      <c r="D677" s="42" t="s">
        <v>59</v>
      </c>
      <c r="E677" s="42" t="s">
        <v>66</v>
      </c>
      <c r="F677" s="42" t="s">
        <v>57</v>
      </c>
      <c r="G677" s="42" t="s">
        <v>4151</v>
      </c>
      <c r="H677" s="43">
        <v>43046</v>
      </c>
      <c r="I677" s="43">
        <v>43130</v>
      </c>
      <c r="J677" s="44">
        <v>100</v>
      </c>
    </row>
    <row r="678" spans="1:10" ht="42.75" thickBot="1" x14ac:dyDescent="0.3">
      <c r="A678" s="39" t="s">
        <v>1135</v>
      </c>
      <c r="B678" s="39" t="s">
        <v>1136</v>
      </c>
      <c r="C678" s="39" t="s">
        <v>1099</v>
      </c>
      <c r="D678" s="39" t="s">
        <v>17</v>
      </c>
      <c r="E678" s="39" t="s">
        <v>66</v>
      </c>
      <c r="F678" s="39" t="s">
        <v>27</v>
      </c>
      <c r="G678" s="39" t="s">
        <v>4144</v>
      </c>
      <c r="H678" s="40">
        <v>43042</v>
      </c>
      <c r="I678" s="40">
        <v>43281</v>
      </c>
      <c r="J678" s="41">
        <v>100</v>
      </c>
    </row>
    <row r="679" spans="1:10" ht="95.25" thickBot="1" x14ac:dyDescent="0.3">
      <c r="A679" s="42" t="s">
        <v>1137</v>
      </c>
      <c r="B679" s="42" t="s">
        <v>1138</v>
      </c>
      <c r="C679" s="42" t="s">
        <v>1099</v>
      </c>
      <c r="D679" s="42" t="s">
        <v>17</v>
      </c>
      <c r="E679" s="42" t="s">
        <v>66</v>
      </c>
      <c r="F679" s="42" t="s">
        <v>27</v>
      </c>
      <c r="G679" s="42" t="s">
        <v>4144</v>
      </c>
      <c r="H679" s="43">
        <v>43042</v>
      </c>
      <c r="I679" s="43">
        <v>43281</v>
      </c>
      <c r="J679" s="44">
        <v>100</v>
      </c>
    </row>
    <row r="680" spans="1:10" ht="63.75" thickBot="1" x14ac:dyDescent="0.3">
      <c r="A680" s="39" t="s">
        <v>1139</v>
      </c>
      <c r="B680" s="39" t="s">
        <v>1140</v>
      </c>
      <c r="C680" s="39" t="s">
        <v>1141</v>
      </c>
      <c r="D680" s="39" t="s">
        <v>11</v>
      </c>
      <c r="E680" s="39" t="s">
        <v>66</v>
      </c>
      <c r="F680" s="39" t="s">
        <v>27</v>
      </c>
      <c r="G680" s="39" t="s">
        <v>4144</v>
      </c>
      <c r="H680" s="40">
        <v>43042</v>
      </c>
      <c r="I680" s="40">
        <v>43281</v>
      </c>
      <c r="J680" s="41">
        <v>100</v>
      </c>
    </row>
    <row r="681" spans="1:10" ht="84.75" thickBot="1" x14ac:dyDescent="0.3">
      <c r="A681" s="42" t="s">
        <v>1142</v>
      </c>
      <c r="B681" s="42" t="s">
        <v>1143</v>
      </c>
      <c r="C681" s="42" t="s">
        <v>1144</v>
      </c>
      <c r="D681" s="42" t="s">
        <v>59</v>
      </c>
      <c r="E681" s="42" t="s">
        <v>66</v>
      </c>
      <c r="F681" s="42" t="s">
        <v>27</v>
      </c>
      <c r="G681" s="42" t="s">
        <v>4144</v>
      </c>
      <c r="H681" s="43">
        <v>43042</v>
      </c>
      <c r="I681" s="43">
        <v>43312</v>
      </c>
      <c r="J681" s="44">
        <v>100</v>
      </c>
    </row>
    <row r="682" spans="1:10" ht="42.75" thickBot="1" x14ac:dyDescent="0.3">
      <c r="A682" s="39" t="s">
        <v>1145</v>
      </c>
      <c r="B682" s="39" t="s">
        <v>1146</v>
      </c>
      <c r="C682" s="39" t="s">
        <v>1147</v>
      </c>
      <c r="D682" s="39" t="s">
        <v>17</v>
      </c>
      <c r="E682" s="39" t="s">
        <v>66</v>
      </c>
      <c r="F682" s="39" t="s">
        <v>27</v>
      </c>
      <c r="G682" s="39" t="s">
        <v>4144</v>
      </c>
      <c r="H682" s="40">
        <v>43042</v>
      </c>
      <c r="I682" s="40">
        <v>43281</v>
      </c>
      <c r="J682" s="41">
        <v>100</v>
      </c>
    </row>
    <row r="683" spans="1:10" ht="53.25" thickBot="1" x14ac:dyDescent="0.3">
      <c r="A683" s="42" t="s">
        <v>1148</v>
      </c>
      <c r="B683" s="42" t="s">
        <v>1149</v>
      </c>
      <c r="C683" s="42" t="s">
        <v>1150</v>
      </c>
      <c r="D683" s="42" t="s">
        <v>59</v>
      </c>
      <c r="E683" s="42" t="s">
        <v>66</v>
      </c>
      <c r="F683" s="42" t="s">
        <v>27</v>
      </c>
      <c r="G683" s="42" t="s">
        <v>4144</v>
      </c>
      <c r="H683" s="43">
        <v>43101</v>
      </c>
      <c r="I683" s="43">
        <v>43464</v>
      </c>
      <c r="J683" s="44">
        <v>100</v>
      </c>
    </row>
    <row r="684" spans="1:10" ht="63.75" thickBot="1" x14ac:dyDescent="0.3">
      <c r="A684" s="39" t="s">
        <v>1151</v>
      </c>
      <c r="B684" s="39" t="s">
        <v>1152</v>
      </c>
      <c r="C684" s="39" t="s">
        <v>1099</v>
      </c>
      <c r="D684" s="39" t="s">
        <v>59</v>
      </c>
      <c r="E684" s="39" t="s">
        <v>66</v>
      </c>
      <c r="F684" s="39" t="s">
        <v>42</v>
      </c>
      <c r="G684" s="39" t="s">
        <v>4163</v>
      </c>
      <c r="H684" s="40">
        <v>43028</v>
      </c>
      <c r="I684" s="40">
        <v>43100</v>
      </c>
      <c r="J684" s="41">
        <v>100</v>
      </c>
    </row>
    <row r="685" spans="1:10" ht="63.75" thickBot="1" x14ac:dyDescent="0.3">
      <c r="A685" s="42" t="s">
        <v>1153</v>
      </c>
      <c r="B685" s="42" t="s">
        <v>1154</v>
      </c>
      <c r="C685" s="42" t="s">
        <v>1155</v>
      </c>
      <c r="D685" s="42" t="s">
        <v>123</v>
      </c>
      <c r="E685" s="42" t="s">
        <v>66</v>
      </c>
      <c r="F685" s="42" t="s">
        <v>28</v>
      </c>
      <c r="G685" s="42" t="s">
        <v>4145</v>
      </c>
      <c r="H685" s="43">
        <v>43040</v>
      </c>
      <c r="I685" s="43">
        <v>43455</v>
      </c>
      <c r="J685" s="44"/>
    </row>
    <row r="686" spans="1:10" ht="63.75" thickBot="1" x14ac:dyDescent="0.3">
      <c r="A686" s="39" t="s">
        <v>1156</v>
      </c>
      <c r="B686" s="39" t="s">
        <v>1157</v>
      </c>
      <c r="C686" s="39" t="s">
        <v>1158</v>
      </c>
      <c r="D686" s="39" t="s">
        <v>59</v>
      </c>
      <c r="E686" s="39" t="s">
        <v>66</v>
      </c>
      <c r="F686" s="39" t="s">
        <v>42</v>
      </c>
      <c r="G686" s="39" t="s">
        <v>4163</v>
      </c>
      <c r="H686" s="40">
        <v>43040</v>
      </c>
      <c r="I686" s="40">
        <v>43159</v>
      </c>
      <c r="J686" s="41">
        <v>100</v>
      </c>
    </row>
    <row r="687" spans="1:10" ht="63.75" thickBot="1" x14ac:dyDescent="0.3">
      <c r="A687" s="42" t="s">
        <v>1159</v>
      </c>
      <c r="B687" s="42" t="s">
        <v>1160</v>
      </c>
      <c r="C687" s="42" t="s">
        <v>1161</v>
      </c>
      <c r="D687" s="42" t="s">
        <v>11</v>
      </c>
      <c r="E687" s="42" t="s">
        <v>66</v>
      </c>
      <c r="F687" s="42" t="s">
        <v>42</v>
      </c>
      <c r="G687" s="42" t="s">
        <v>4163</v>
      </c>
      <c r="H687" s="43">
        <v>43040</v>
      </c>
      <c r="I687" s="43">
        <v>43159</v>
      </c>
      <c r="J687" s="44">
        <v>0</v>
      </c>
    </row>
    <row r="688" spans="1:10" ht="63.75" thickBot="1" x14ac:dyDescent="0.3">
      <c r="A688" s="39" t="s">
        <v>1162</v>
      </c>
      <c r="B688" s="39" t="s">
        <v>1163</v>
      </c>
      <c r="C688" s="39" t="s">
        <v>1161</v>
      </c>
      <c r="D688" s="39" t="s">
        <v>59</v>
      </c>
      <c r="E688" s="39" t="s">
        <v>66</v>
      </c>
      <c r="F688" s="39" t="s">
        <v>42</v>
      </c>
      <c r="G688" s="39" t="s">
        <v>4163</v>
      </c>
      <c r="H688" s="40">
        <v>43040</v>
      </c>
      <c r="I688" s="40">
        <v>43159</v>
      </c>
      <c r="J688" s="41">
        <v>100</v>
      </c>
    </row>
    <row r="689" spans="1:10" ht="74.25" thickBot="1" x14ac:dyDescent="0.3">
      <c r="A689" s="42" t="s">
        <v>1164</v>
      </c>
      <c r="B689" s="42" t="s">
        <v>1165</v>
      </c>
      <c r="C689" s="42" t="s">
        <v>1166</v>
      </c>
      <c r="D689" s="42" t="s">
        <v>59</v>
      </c>
      <c r="E689" s="42" t="s">
        <v>66</v>
      </c>
      <c r="F689" s="42" t="s">
        <v>63</v>
      </c>
      <c r="G689" s="42" t="s">
        <v>4165</v>
      </c>
      <c r="H689" s="43">
        <v>43040</v>
      </c>
      <c r="I689" s="43">
        <v>43250</v>
      </c>
      <c r="J689" s="44">
        <v>100</v>
      </c>
    </row>
    <row r="690" spans="1:10" ht="63.75" thickBot="1" x14ac:dyDescent="0.3">
      <c r="A690" s="39" t="s">
        <v>1167</v>
      </c>
      <c r="B690" s="39" t="s">
        <v>1168</v>
      </c>
      <c r="C690" s="39" t="s">
        <v>1169</v>
      </c>
      <c r="D690" s="39" t="s">
        <v>11</v>
      </c>
      <c r="E690" s="39" t="s">
        <v>66</v>
      </c>
      <c r="F690" s="39" t="s">
        <v>42</v>
      </c>
      <c r="G690" s="39" t="s">
        <v>4163</v>
      </c>
      <c r="H690" s="40">
        <v>43040</v>
      </c>
      <c r="I690" s="40">
        <v>43250</v>
      </c>
      <c r="J690" s="41">
        <v>100</v>
      </c>
    </row>
    <row r="691" spans="1:10" ht="63.75" thickBot="1" x14ac:dyDescent="0.3">
      <c r="A691" s="42" t="s">
        <v>1170</v>
      </c>
      <c r="B691" s="42" t="s">
        <v>1171</v>
      </c>
      <c r="C691" s="42" t="s">
        <v>1169</v>
      </c>
      <c r="D691" s="42" t="s">
        <v>59</v>
      </c>
      <c r="E691" s="42" t="s">
        <v>66</v>
      </c>
      <c r="F691" s="42" t="s">
        <v>42</v>
      </c>
      <c r="G691" s="42" t="s">
        <v>4163</v>
      </c>
      <c r="H691" s="43">
        <v>43040</v>
      </c>
      <c r="I691" s="43">
        <v>43250</v>
      </c>
      <c r="J691" s="44">
        <v>100</v>
      </c>
    </row>
    <row r="692" spans="1:10" ht="63.75" thickBot="1" x14ac:dyDescent="0.3">
      <c r="A692" s="39" t="s">
        <v>1172</v>
      </c>
      <c r="B692" s="39" t="s">
        <v>1173</v>
      </c>
      <c r="C692" s="39" t="s">
        <v>964</v>
      </c>
      <c r="D692" s="39" t="s">
        <v>59</v>
      </c>
      <c r="E692" s="39" t="s">
        <v>66</v>
      </c>
      <c r="F692" s="39" t="s">
        <v>42</v>
      </c>
      <c r="G692" s="39" t="s">
        <v>4163</v>
      </c>
      <c r="H692" s="40">
        <v>43040</v>
      </c>
      <c r="I692" s="40">
        <v>43217</v>
      </c>
      <c r="J692" s="41">
        <v>100</v>
      </c>
    </row>
    <row r="693" spans="1:10" ht="63.75" thickBot="1" x14ac:dyDescent="0.3">
      <c r="A693" s="42" t="s">
        <v>1174</v>
      </c>
      <c r="B693" s="42" t="s">
        <v>1173</v>
      </c>
      <c r="C693" s="42" t="s">
        <v>1175</v>
      </c>
      <c r="D693" s="42" t="s">
        <v>17</v>
      </c>
      <c r="E693" s="42" t="s">
        <v>66</v>
      </c>
      <c r="F693" s="42" t="s">
        <v>42</v>
      </c>
      <c r="G693" s="42" t="s">
        <v>4163</v>
      </c>
      <c r="H693" s="43">
        <v>43040</v>
      </c>
      <c r="I693" s="43">
        <v>43097</v>
      </c>
      <c r="J693" s="44">
        <v>100</v>
      </c>
    </row>
    <row r="694" spans="1:10" ht="63.75" thickBot="1" x14ac:dyDescent="0.3">
      <c r="A694" s="39" t="s">
        <v>1176</v>
      </c>
      <c r="B694" s="39" t="s">
        <v>1177</v>
      </c>
      <c r="C694" s="39" t="s">
        <v>1178</v>
      </c>
      <c r="D694" s="39" t="s">
        <v>17</v>
      </c>
      <c r="E694" s="39" t="s">
        <v>66</v>
      </c>
      <c r="F694" s="39" t="s">
        <v>42</v>
      </c>
      <c r="G694" s="39" t="s">
        <v>4163</v>
      </c>
      <c r="H694" s="40">
        <v>43040</v>
      </c>
      <c r="I694" s="40">
        <v>43097</v>
      </c>
      <c r="J694" s="41">
        <v>100</v>
      </c>
    </row>
    <row r="695" spans="1:10" ht="42.75" thickBot="1" x14ac:dyDescent="0.3">
      <c r="A695" s="42" t="s">
        <v>1179</v>
      </c>
      <c r="B695" s="42" t="s">
        <v>1180</v>
      </c>
      <c r="C695" s="42" t="s">
        <v>1181</v>
      </c>
      <c r="D695" s="42" t="s">
        <v>17</v>
      </c>
      <c r="E695" s="42" t="s">
        <v>66</v>
      </c>
      <c r="F695" s="42" t="s">
        <v>27</v>
      </c>
      <c r="G695" s="42" t="s">
        <v>4144</v>
      </c>
      <c r="H695" s="43">
        <v>43057</v>
      </c>
      <c r="I695" s="43">
        <v>43069</v>
      </c>
      <c r="J695" s="44">
        <v>100</v>
      </c>
    </row>
    <row r="696" spans="1:10" ht="42.75" thickBot="1" x14ac:dyDescent="0.3">
      <c r="A696" s="39" t="s">
        <v>1182</v>
      </c>
      <c r="B696" s="39" t="s">
        <v>1183</v>
      </c>
      <c r="C696" s="39" t="s">
        <v>1181</v>
      </c>
      <c r="D696" s="39" t="s">
        <v>59</v>
      </c>
      <c r="E696" s="39" t="s">
        <v>66</v>
      </c>
      <c r="F696" s="39" t="s">
        <v>27</v>
      </c>
      <c r="G696" s="39" t="s">
        <v>4144</v>
      </c>
      <c r="H696" s="40">
        <v>43040</v>
      </c>
      <c r="I696" s="40">
        <v>43311</v>
      </c>
      <c r="J696" s="41">
        <v>100</v>
      </c>
    </row>
    <row r="697" spans="1:10" ht="42.75" thickBot="1" x14ac:dyDescent="0.3">
      <c r="A697" s="42" t="s">
        <v>1184</v>
      </c>
      <c r="B697" s="42" t="s">
        <v>1185</v>
      </c>
      <c r="C697" s="42" t="s">
        <v>1186</v>
      </c>
      <c r="D697" s="42" t="s">
        <v>59</v>
      </c>
      <c r="E697" s="42" t="s">
        <v>66</v>
      </c>
      <c r="F697" s="42" t="s">
        <v>27</v>
      </c>
      <c r="G697" s="42" t="s">
        <v>4144</v>
      </c>
      <c r="H697" s="43">
        <v>43132</v>
      </c>
      <c r="I697" s="43">
        <v>43189</v>
      </c>
      <c r="J697" s="44">
        <v>100</v>
      </c>
    </row>
    <row r="698" spans="1:10" ht="42.75" thickBot="1" x14ac:dyDescent="0.3">
      <c r="A698" s="39" t="s">
        <v>1187</v>
      </c>
      <c r="B698" s="39" t="s">
        <v>1188</v>
      </c>
      <c r="C698" s="39" t="s">
        <v>1189</v>
      </c>
      <c r="D698" s="39" t="s">
        <v>59</v>
      </c>
      <c r="E698" s="39" t="s">
        <v>66</v>
      </c>
      <c r="F698" s="39" t="s">
        <v>27</v>
      </c>
      <c r="G698" s="39" t="s">
        <v>4144</v>
      </c>
      <c r="H698" s="40">
        <v>43132</v>
      </c>
      <c r="I698" s="40">
        <v>43189</v>
      </c>
      <c r="J698" s="41">
        <v>100</v>
      </c>
    </row>
    <row r="699" spans="1:10" ht="42.75" thickBot="1" x14ac:dyDescent="0.3">
      <c r="A699" s="42" t="s">
        <v>1190</v>
      </c>
      <c r="B699" s="42" t="s">
        <v>1191</v>
      </c>
      <c r="C699" s="42" t="s">
        <v>1189</v>
      </c>
      <c r="D699" s="42" t="s">
        <v>17</v>
      </c>
      <c r="E699" s="42" t="s">
        <v>66</v>
      </c>
      <c r="F699" s="42" t="s">
        <v>27</v>
      </c>
      <c r="G699" s="42" t="s">
        <v>4144</v>
      </c>
      <c r="H699" s="43">
        <v>43028</v>
      </c>
      <c r="I699" s="43">
        <v>43100</v>
      </c>
      <c r="J699" s="44">
        <v>100</v>
      </c>
    </row>
    <row r="700" spans="1:10" ht="63.75" thickBot="1" x14ac:dyDescent="0.3">
      <c r="A700" s="39" t="s">
        <v>1192</v>
      </c>
      <c r="B700" s="39" t="s">
        <v>1193</v>
      </c>
      <c r="C700" s="39" t="s">
        <v>1094</v>
      </c>
      <c r="D700" s="39" t="s">
        <v>59</v>
      </c>
      <c r="E700" s="39" t="s">
        <v>66</v>
      </c>
      <c r="F700" s="39" t="s">
        <v>42</v>
      </c>
      <c r="G700" s="39" t="s">
        <v>4163</v>
      </c>
      <c r="H700" s="40">
        <v>43011</v>
      </c>
      <c r="I700" s="40">
        <v>43084</v>
      </c>
      <c r="J700" s="41">
        <v>100</v>
      </c>
    </row>
    <row r="701" spans="1:10" ht="63.75" thickBot="1" x14ac:dyDescent="0.3">
      <c r="A701" s="42" t="s">
        <v>1194</v>
      </c>
      <c r="B701" s="42" t="s">
        <v>1195</v>
      </c>
      <c r="C701" s="42" t="s">
        <v>1094</v>
      </c>
      <c r="D701" s="42" t="s">
        <v>59</v>
      </c>
      <c r="E701" s="42" t="s">
        <v>66</v>
      </c>
      <c r="F701" s="42" t="s">
        <v>42</v>
      </c>
      <c r="G701" s="42" t="s">
        <v>4163</v>
      </c>
      <c r="H701" s="43">
        <v>43011</v>
      </c>
      <c r="I701" s="43">
        <v>43089</v>
      </c>
      <c r="J701" s="44">
        <v>100</v>
      </c>
    </row>
    <row r="702" spans="1:10" ht="63.75" thickBot="1" x14ac:dyDescent="0.3">
      <c r="A702" s="39" t="s">
        <v>1196</v>
      </c>
      <c r="B702" s="39" t="s">
        <v>1197</v>
      </c>
      <c r="C702" s="39" t="s">
        <v>1198</v>
      </c>
      <c r="D702" s="39" t="s">
        <v>59</v>
      </c>
      <c r="E702" s="39" t="s">
        <v>66</v>
      </c>
      <c r="F702" s="39" t="s">
        <v>63</v>
      </c>
      <c r="G702" s="39" t="s">
        <v>4165</v>
      </c>
      <c r="H702" s="40">
        <v>42982</v>
      </c>
      <c r="I702" s="40">
        <v>43069</v>
      </c>
      <c r="J702" s="41">
        <v>100</v>
      </c>
    </row>
    <row r="703" spans="1:10" ht="42.75" thickBot="1" x14ac:dyDescent="0.3">
      <c r="A703" s="42" t="s">
        <v>1199</v>
      </c>
      <c r="B703" s="42" t="s">
        <v>1200</v>
      </c>
      <c r="C703" s="42" t="s">
        <v>1201</v>
      </c>
      <c r="D703" s="42" t="s">
        <v>59</v>
      </c>
      <c r="E703" s="42" t="s">
        <v>66</v>
      </c>
      <c r="F703" s="42" t="s">
        <v>63</v>
      </c>
      <c r="G703" s="42" t="s">
        <v>4165</v>
      </c>
      <c r="H703" s="43">
        <v>43010</v>
      </c>
      <c r="I703" s="43">
        <v>43159</v>
      </c>
      <c r="J703" s="44">
        <v>100</v>
      </c>
    </row>
    <row r="704" spans="1:10" ht="53.25" thickBot="1" x14ac:dyDescent="0.3">
      <c r="A704" s="39" t="s">
        <v>1202</v>
      </c>
      <c r="B704" s="39" t="s">
        <v>1203</v>
      </c>
      <c r="C704" s="39" t="s">
        <v>1204</v>
      </c>
      <c r="D704" s="39" t="s">
        <v>59</v>
      </c>
      <c r="E704" s="39" t="s">
        <v>66</v>
      </c>
      <c r="F704" s="39" t="s">
        <v>63</v>
      </c>
      <c r="G704" s="39" t="s">
        <v>4165</v>
      </c>
      <c r="H704" s="40">
        <v>42982</v>
      </c>
      <c r="I704" s="40">
        <v>43069</v>
      </c>
      <c r="J704" s="41">
        <v>100</v>
      </c>
    </row>
    <row r="705" spans="1:10" ht="42.75" thickBot="1" x14ac:dyDescent="0.3">
      <c r="A705" s="42" t="s">
        <v>1205</v>
      </c>
      <c r="B705" s="42" t="s">
        <v>1206</v>
      </c>
      <c r="C705" s="42" t="s">
        <v>1207</v>
      </c>
      <c r="D705" s="42" t="s">
        <v>59</v>
      </c>
      <c r="E705" s="42" t="s">
        <v>66</v>
      </c>
      <c r="F705" s="42" t="s">
        <v>63</v>
      </c>
      <c r="G705" s="42" t="s">
        <v>4165</v>
      </c>
      <c r="H705" s="43">
        <v>43069</v>
      </c>
      <c r="I705" s="43">
        <v>43189</v>
      </c>
      <c r="J705" s="44">
        <v>100</v>
      </c>
    </row>
    <row r="706" spans="1:10" ht="42.75" thickBot="1" x14ac:dyDescent="0.3">
      <c r="A706" s="39" t="s">
        <v>1208</v>
      </c>
      <c r="B706" s="39" t="s">
        <v>1209</v>
      </c>
      <c r="C706" s="39" t="s">
        <v>1210</v>
      </c>
      <c r="D706" s="39" t="s">
        <v>59</v>
      </c>
      <c r="E706" s="39" t="s">
        <v>66</v>
      </c>
      <c r="F706" s="39" t="s">
        <v>63</v>
      </c>
      <c r="G706" s="39" t="s">
        <v>4165</v>
      </c>
      <c r="H706" s="40">
        <v>42982</v>
      </c>
      <c r="I706" s="40">
        <v>43250</v>
      </c>
      <c r="J706" s="41">
        <v>100</v>
      </c>
    </row>
    <row r="707" spans="1:10" ht="42.75" thickBot="1" x14ac:dyDescent="0.3">
      <c r="A707" s="42" t="s">
        <v>1211</v>
      </c>
      <c r="B707" s="42" t="s">
        <v>1212</v>
      </c>
      <c r="C707" s="42" t="s">
        <v>271</v>
      </c>
      <c r="D707" s="42" t="s">
        <v>59</v>
      </c>
      <c r="E707" s="42" t="s">
        <v>66</v>
      </c>
      <c r="F707" s="42" t="s">
        <v>63</v>
      </c>
      <c r="G707" s="42" t="s">
        <v>4165</v>
      </c>
      <c r="H707" s="43">
        <v>42979</v>
      </c>
      <c r="I707" s="43">
        <v>43054</v>
      </c>
      <c r="J707" s="44">
        <v>100</v>
      </c>
    </row>
    <row r="708" spans="1:10" ht="63.75" thickBot="1" x14ac:dyDescent="0.3">
      <c r="A708" s="39" t="s">
        <v>1213</v>
      </c>
      <c r="B708" s="39" t="s">
        <v>1214</v>
      </c>
      <c r="C708" s="39" t="s">
        <v>1215</v>
      </c>
      <c r="D708" s="39" t="s">
        <v>59</v>
      </c>
      <c r="E708" s="39" t="s">
        <v>66</v>
      </c>
      <c r="F708" s="39" t="s">
        <v>63</v>
      </c>
      <c r="G708" s="39" t="s">
        <v>4165</v>
      </c>
      <c r="H708" s="40">
        <v>42982</v>
      </c>
      <c r="I708" s="40">
        <v>43069</v>
      </c>
      <c r="J708" s="41">
        <v>100</v>
      </c>
    </row>
    <row r="709" spans="1:10" ht="42.75" thickBot="1" x14ac:dyDescent="0.3">
      <c r="A709" s="42" t="s">
        <v>1216</v>
      </c>
      <c r="B709" s="42" t="s">
        <v>1217</v>
      </c>
      <c r="C709" s="42" t="s">
        <v>1218</v>
      </c>
      <c r="D709" s="42" t="s">
        <v>59</v>
      </c>
      <c r="E709" s="42" t="s">
        <v>66</v>
      </c>
      <c r="F709" s="42" t="s">
        <v>63</v>
      </c>
      <c r="G709" s="42" t="s">
        <v>4165</v>
      </c>
      <c r="H709" s="43">
        <v>42982</v>
      </c>
      <c r="I709" s="43">
        <v>43099</v>
      </c>
      <c r="J709" s="44">
        <v>100</v>
      </c>
    </row>
    <row r="710" spans="1:10" ht="53.25" thickBot="1" x14ac:dyDescent="0.3">
      <c r="A710" s="39" t="s">
        <v>1219</v>
      </c>
      <c r="B710" s="39" t="s">
        <v>1220</v>
      </c>
      <c r="C710" s="39" t="s">
        <v>1221</v>
      </c>
      <c r="D710" s="39" t="s">
        <v>59</v>
      </c>
      <c r="E710" s="39" t="s">
        <v>66</v>
      </c>
      <c r="F710" s="39" t="s">
        <v>63</v>
      </c>
      <c r="G710" s="39" t="s">
        <v>4165</v>
      </c>
      <c r="H710" s="40">
        <v>42982</v>
      </c>
      <c r="I710" s="40">
        <v>43174</v>
      </c>
      <c r="J710" s="41">
        <v>100</v>
      </c>
    </row>
    <row r="711" spans="1:10" ht="42.75" thickBot="1" x14ac:dyDescent="0.3">
      <c r="A711" s="42" t="s">
        <v>1222</v>
      </c>
      <c r="B711" s="42" t="s">
        <v>1223</v>
      </c>
      <c r="C711" s="42" t="s">
        <v>1224</v>
      </c>
      <c r="D711" s="42" t="s">
        <v>59</v>
      </c>
      <c r="E711" s="42" t="s">
        <v>66</v>
      </c>
      <c r="F711" s="42" t="s">
        <v>63</v>
      </c>
      <c r="G711" s="42" t="s">
        <v>4165</v>
      </c>
      <c r="H711" s="43">
        <v>43146</v>
      </c>
      <c r="I711" s="43">
        <v>43312</v>
      </c>
      <c r="J711" s="44">
        <v>100</v>
      </c>
    </row>
    <row r="712" spans="1:10" ht="42.75" thickBot="1" x14ac:dyDescent="0.3">
      <c r="A712" s="39" t="s">
        <v>1225</v>
      </c>
      <c r="B712" s="39" t="s">
        <v>1226</v>
      </c>
      <c r="C712" s="39" t="s">
        <v>1227</v>
      </c>
      <c r="D712" s="39" t="s">
        <v>59</v>
      </c>
      <c r="E712" s="39" t="s">
        <v>66</v>
      </c>
      <c r="F712" s="39" t="s">
        <v>63</v>
      </c>
      <c r="G712" s="39" t="s">
        <v>4165</v>
      </c>
      <c r="H712" s="40">
        <v>42982</v>
      </c>
      <c r="I712" s="40">
        <v>43343</v>
      </c>
      <c r="J712" s="41">
        <v>100</v>
      </c>
    </row>
    <row r="713" spans="1:10" ht="42.75" thickBot="1" x14ac:dyDescent="0.3">
      <c r="A713" s="42" t="s">
        <v>1228</v>
      </c>
      <c r="B713" s="42" t="s">
        <v>1229</v>
      </c>
      <c r="C713" s="42" t="s">
        <v>1230</v>
      </c>
      <c r="D713" s="42" t="s">
        <v>59</v>
      </c>
      <c r="E713" s="42" t="s">
        <v>66</v>
      </c>
      <c r="F713" s="42" t="s">
        <v>63</v>
      </c>
      <c r="G713" s="42" t="s">
        <v>4165</v>
      </c>
      <c r="H713" s="43">
        <v>42979</v>
      </c>
      <c r="I713" s="43">
        <v>43100</v>
      </c>
      <c r="J713" s="44">
        <v>100</v>
      </c>
    </row>
    <row r="714" spans="1:10" ht="63.75" thickBot="1" x14ac:dyDescent="0.3">
      <c r="A714" s="39" t="s">
        <v>1231</v>
      </c>
      <c r="B714" s="39" t="s">
        <v>1232</v>
      </c>
      <c r="C714" s="39" t="s">
        <v>1233</v>
      </c>
      <c r="D714" s="39" t="s">
        <v>59</v>
      </c>
      <c r="E714" s="39" t="s">
        <v>66</v>
      </c>
      <c r="F714" s="39" t="s">
        <v>42</v>
      </c>
      <c r="G714" s="39" t="s">
        <v>4163</v>
      </c>
      <c r="H714" s="40">
        <v>43028</v>
      </c>
      <c r="I714" s="40">
        <v>43100</v>
      </c>
      <c r="J714" s="41">
        <v>100</v>
      </c>
    </row>
    <row r="715" spans="1:10" ht="42.75" thickBot="1" x14ac:dyDescent="0.3">
      <c r="A715" s="42" t="s">
        <v>1234</v>
      </c>
      <c r="B715" s="42" t="s">
        <v>1235</v>
      </c>
      <c r="C715" s="42" t="s">
        <v>1236</v>
      </c>
      <c r="D715" s="42" t="s">
        <v>59</v>
      </c>
      <c r="E715" s="42" t="s">
        <v>66</v>
      </c>
      <c r="F715" s="42" t="s">
        <v>63</v>
      </c>
      <c r="G715" s="42" t="s">
        <v>4165</v>
      </c>
      <c r="H715" s="43">
        <v>43069</v>
      </c>
      <c r="I715" s="43">
        <v>43189</v>
      </c>
      <c r="J715" s="44">
        <v>100</v>
      </c>
    </row>
    <row r="716" spans="1:10" ht="63.75" thickBot="1" x14ac:dyDescent="0.3">
      <c r="A716" s="39" t="s">
        <v>1237</v>
      </c>
      <c r="B716" s="39" t="s">
        <v>1241</v>
      </c>
      <c r="C716" s="39" t="s">
        <v>1239</v>
      </c>
      <c r="D716" s="39" t="s">
        <v>59</v>
      </c>
      <c r="E716" s="39" t="s">
        <v>66</v>
      </c>
      <c r="F716" s="39" t="s">
        <v>223</v>
      </c>
      <c r="G716" s="39" t="s">
        <v>4169</v>
      </c>
      <c r="H716" s="40">
        <v>43040</v>
      </c>
      <c r="I716" s="40">
        <v>43100</v>
      </c>
      <c r="J716" s="41">
        <v>100</v>
      </c>
    </row>
    <row r="717" spans="1:10" ht="63.75" thickBot="1" x14ac:dyDescent="0.3">
      <c r="A717" s="42" t="s">
        <v>1240</v>
      </c>
      <c r="B717" s="42" t="s">
        <v>1247</v>
      </c>
      <c r="C717" s="42" t="s">
        <v>1242</v>
      </c>
      <c r="D717" s="42" t="s">
        <v>11</v>
      </c>
      <c r="E717" s="42" t="s">
        <v>66</v>
      </c>
      <c r="F717" s="42" t="s">
        <v>223</v>
      </c>
      <c r="G717" s="42" t="s">
        <v>4169</v>
      </c>
      <c r="H717" s="43">
        <v>43040</v>
      </c>
      <c r="I717" s="43">
        <v>43190</v>
      </c>
      <c r="J717" s="44">
        <v>100</v>
      </c>
    </row>
    <row r="718" spans="1:10" ht="63.75" thickBot="1" x14ac:dyDescent="0.3">
      <c r="A718" s="39" t="s">
        <v>1243</v>
      </c>
      <c r="B718" s="39" t="s">
        <v>1238</v>
      </c>
      <c r="C718" s="39" t="s">
        <v>1245</v>
      </c>
      <c r="D718" s="39" t="s">
        <v>59</v>
      </c>
      <c r="E718" s="39" t="s">
        <v>66</v>
      </c>
      <c r="F718" s="39" t="s">
        <v>223</v>
      </c>
      <c r="G718" s="39" t="s">
        <v>4169</v>
      </c>
      <c r="H718" s="40">
        <v>43040</v>
      </c>
      <c r="I718" s="40">
        <v>43190</v>
      </c>
      <c r="J718" s="41">
        <v>100</v>
      </c>
    </row>
    <row r="719" spans="1:10" ht="63.75" thickBot="1" x14ac:dyDescent="0.3">
      <c r="A719" s="42" t="s">
        <v>1246</v>
      </c>
      <c r="B719" s="42" t="s">
        <v>1244</v>
      </c>
      <c r="C719" s="42" t="s">
        <v>1248</v>
      </c>
      <c r="D719" s="42" t="s">
        <v>59</v>
      </c>
      <c r="E719" s="42" t="s">
        <v>66</v>
      </c>
      <c r="F719" s="42" t="s">
        <v>223</v>
      </c>
      <c r="G719" s="42" t="s">
        <v>4169</v>
      </c>
      <c r="H719" s="43">
        <v>43040</v>
      </c>
      <c r="I719" s="43">
        <v>43100</v>
      </c>
      <c r="J719" s="44">
        <v>100</v>
      </c>
    </row>
    <row r="720" spans="1:10" ht="63.75" thickBot="1" x14ac:dyDescent="0.3">
      <c r="A720" s="39" t="s">
        <v>1249</v>
      </c>
      <c r="B720" s="39" t="s">
        <v>1250</v>
      </c>
      <c r="C720" s="39" t="s">
        <v>1251</v>
      </c>
      <c r="D720" s="39" t="s">
        <v>59</v>
      </c>
      <c r="E720" s="39" t="s">
        <v>66</v>
      </c>
      <c r="F720" s="39" t="s">
        <v>160</v>
      </c>
      <c r="G720" s="39" t="s">
        <v>4168</v>
      </c>
      <c r="H720" s="40">
        <v>43105</v>
      </c>
      <c r="I720" s="40">
        <v>43120</v>
      </c>
      <c r="J720" s="41">
        <v>100</v>
      </c>
    </row>
    <row r="721" spans="1:10" ht="53.25" thickBot="1" x14ac:dyDescent="0.3">
      <c r="A721" s="42" t="s">
        <v>1252</v>
      </c>
      <c r="B721" s="42" t="s">
        <v>1253</v>
      </c>
      <c r="C721" s="42" t="s">
        <v>1254</v>
      </c>
      <c r="D721" s="42" t="s">
        <v>17</v>
      </c>
      <c r="E721" s="42" t="s">
        <v>66</v>
      </c>
      <c r="F721" s="42" t="s">
        <v>160</v>
      </c>
      <c r="G721" s="42" t="s">
        <v>4168</v>
      </c>
      <c r="H721" s="43">
        <v>43009</v>
      </c>
      <c r="I721" s="43">
        <v>43100</v>
      </c>
      <c r="J721" s="44">
        <v>100</v>
      </c>
    </row>
    <row r="722" spans="1:10" ht="53.25" thickBot="1" x14ac:dyDescent="0.3">
      <c r="A722" s="39" t="s">
        <v>1255</v>
      </c>
      <c r="B722" s="39" t="s">
        <v>1256</v>
      </c>
      <c r="C722" s="39" t="s">
        <v>1099</v>
      </c>
      <c r="D722" s="39" t="s">
        <v>59</v>
      </c>
      <c r="E722" s="39" t="s">
        <v>66</v>
      </c>
      <c r="F722" s="39" t="s">
        <v>160</v>
      </c>
      <c r="G722" s="39" t="s">
        <v>4168</v>
      </c>
      <c r="H722" s="40">
        <v>43070</v>
      </c>
      <c r="I722" s="40">
        <v>43131</v>
      </c>
      <c r="J722" s="41">
        <v>100</v>
      </c>
    </row>
    <row r="723" spans="1:10" ht="53.25" thickBot="1" x14ac:dyDescent="0.3">
      <c r="A723" s="42" t="s">
        <v>1257</v>
      </c>
      <c r="B723" s="42" t="s">
        <v>1258</v>
      </c>
      <c r="C723" s="42" t="s">
        <v>1073</v>
      </c>
      <c r="D723" s="42" t="s">
        <v>59</v>
      </c>
      <c r="E723" s="42" t="s">
        <v>66</v>
      </c>
      <c r="F723" s="42" t="s">
        <v>160</v>
      </c>
      <c r="G723" s="42" t="s">
        <v>4168</v>
      </c>
      <c r="H723" s="43">
        <v>43040</v>
      </c>
      <c r="I723" s="43">
        <v>43220</v>
      </c>
      <c r="J723" s="44">
        <v>100</v>
      </c>
    </row>
    <row r="724" spans="1:10" ht="53.25" thickBot="1" x14ac:dyDescent="0.3">
      <c r="A724" s="39" t="s">
        <v>1259</v>
      </c>
      <c r="B724" s="39" t="s">
        <v>1260</v>
      </c>
      <c r="C724" s="39" t="s">
        <v>1073</v>
      </c>
      <c r="D724" s="39" t="s">
        <v>59</v>
      </c>
      <c r="E724" s="39" t="s">
        <v>66</v>
      </c>
      <c r="F724" s="39" t="s">
        <v>160</v>
      </c>
      <c r="G724" s="39" t="s">
        <v>4168</v>
      </c>
      <c r="H724" s="40">
        <v>43040</v>
      </c>
      <c r="I724" s="40">
        <v>43220</v>
      </c>
      <c r="J724" s="41">
        <v>100</v>
      </c>
    </row>
    <row r="725" spans="1:10" ht="42.75" thickBot="1" x14ac:dyDescent="0.3">
      <c r="A725" s="42" t="s">
        <v>1261</v>
      </c>
      <c r="B725" s="42" t="s">
        <v>1262</v>
      </c>
      <c r="C725" s="42" t="s">
        <v>1263</v>
      </c>
      <c r="D725" s="42" t="s">
        <v>17</v>
      </c>
      <c r="E725" s="42" t="s">
        <v>66</v>
      </c>
      <c r="F725" s="42" t="s">
        <v>22</v>
      </c>
      <c r="G725" s="42" t="s">
        <v>4142</v>
      </c>
      <c r="H725" s="43">
        <v>43023</v>
      </c>
      <c r="I725" s="43">
        <v>43100</v>
      </c>
      <c r="J725" s="44">
        <v>100</v>
      </c>
    </row>
    <row r="726" spans="1:10" ht="53.25" thickBot="1" x14ac:dyDescent="0.3">
      <c r="A726" s="39" t="s">
        <v>1264</v>
      </c>
      <c r="B726" s="39" t="s">
        <v>1265</v>
      </c>
      <c r="C726" s="39" t="s">
        <v>1266</v>
      </c>
      <c r="D726" s="39" t="s">
        <v>59</v>
      </c>
      <c r="E726" s="39" t="s">
        <v>66</v>
      </c>
      <c r="F726" s="39" t="s">
        <v>45</v>
      </c>
      <c r="G726" s="39" t="s">
        <v>4152</v>
      </c>
      <c r="H726" s="40">
        <v>43070</v>
      </c>
      <c r="I726" s="40">
        <v>43190</v>
      </c>
      <c r="J726" s="41">
        <v>100</v>
      </c>
    </row>
    <row r="727" spans="1:10" ht="53.25" thickBot="1" x14ac:dyDescent="0.3">
      <c r="A727" s="42" t="s">
        <v>1267</v>
      </c>
      <c r="B727" s="42" t="s">
        <v>1268</v>
      </c>
      <c r="C727" s="42" t="s">
        <v>1266</v>
      </c>
      <c r="D727" s="42" t="s">
        <v>59</v>
      </c>
      <c r="E727" s="42" t="s">
        <v>66</v>
      </c>
      <c r="F727" s="42" t="s">
        <v>45</v>
      </c>
      <c r="G727" s="42" t="s">
        <v>4152</v>
      </c>
      <c r="H727" s="43">
        <v>43046</v>
      </c>
      <c r="I727" s="43">
        <v>43100</v>
      </c>
      <c r="J727" s="44">
        <v>100</v>
      </c>
    </row>
    <row r="728" spans="1:10" ht="53.25" thickBot="1" x14ac:dyDescent="0.3">
      <c r="A728" s="39" t="s">
        <v>1269</v>
      </c>
      <c r="B728" s="39" t="s">
        <v>1270</v>
      </c>
      <c r="C728" s="39" t="s">
        <v>1271</v>
      </c>
      <c r="D728" s="39" t="s">
        <v>59</v>
      </c>
      <c r="E728" s="39" t="s">
        <v>66</v>
      </c>
      <c r="F728" s="39" t="s">
        <v>45</v>
      </c>
      <c r="G728" s="39" t="s">
        <v>4152</v>
      </c>
      <c r="H728" s="40">
        <v>43132</v>
      </c>
      <c r="I728" s="40">
        <v>43220</v>
      </c>
      <c r="J728" s="41">
        <v>100</v>
      </c>
    </row>
    <row r="729" spans="1:10" ht="53.25" thickBot="1" x14ac:dyDescent="0.3">
      <c r="A729" s="42" t="s">
        <v>1272</v>
      </c>
      <c r="B729" s="42" t="s">
        <v>1273</v>
      </c>
      <c r="C729" s="42" t="s">
        <v>1271</v>
      </c>
      <c r="D729" s="42" t="s">
        <v>59</v>
      </c>
      <c r="E729" s="42" t="s">
        <v>66</v>
      </c>
      <c r="F729" s="42" t="s">
        <v>45</v>
      </c>
      <c r="G729" s="42" t="s">
        <v>4152</v>
      </c>
      <c r="H729" s="43">
        <v>43132</v>
      </c>
      <c r="I729" s="43">
        <v>43281</v>
      </c>
      <c r="J729" s="44">
        <v>100</v>
      </c>
    </row>
    <row r="730" spans="1:10" ht="53.25" thickBot="1" x14ac:dyDescent="0.3">
      <c r="A730" s="39" t="s">
        <v>1274</v>
      </c>
      <c r="B730" s="39" t="s">
        <v>1275</v>
      </c>
      <c r="C730" s="39" t="s">
        <v>1276</v>
      </c>
      <c r="D730" s="39" t="s">
        <v>59</v>
      </c>
      <c r="E730" s="39" t="s">
        <v>66</v>
      </c>
      <c r="F730" s="39" t="s">
        <v>45</v>
      </c>
      <c r="G730" s="39" t="s">
        <v>4152</v>
      </c>
      <c r="H730" s="40">
        <v>43132</v>
      </c>
      <c r="I730" s="40">
        <v>43281</v>
      </c>
      <c r="J730" s="41">
        <v>100</v>
      </c>
    </row>
    <row r="731" spans="1:10" ht="53.25" thickBot="1" x14ac:dyDescent="0.3">
      <c r="A731" s="42" t="s">
        <v>1277</v>
      </c>
      <c r="B731" s="42" t="s">
        <v>1275</v>
      </c>
      <c r="C731" s="42" t="s">
        <v>1278</v>
      </c>
      <c r="D731" s="42" t="s">
        <v>59</v>
      </c>
      <c r="E731" s="42" t="s">
        <v>66</v>
      </c>
      <c r="F731" s="42" t="s">
        <v>45</v>
      </c>
      <c r="G731" s="42" t="s">
        <v>4152</v>
      </c>
      <c r="H731" s="43">
        <v>43132</v>
      </c>
      <c r="I731" s="43">
        <v>43281</v>
      </c>
      <c r="J731" s="44">
        <v>100</v>
      </c>
    </row>
    <row r="732" spans="1:10" ht="53.25" thickBot="1" x14ac:dyDescent="0.3">
      <c r="A732" s="39" t="s">
        <v>1279</v>
      </c>
      <c r="B732" s="39" t="s">
        <v>1280</v>
      </c>
      <c r="C732" s="39" t="s">
        <v>1281</v>
      </c>
      <c r="D732" s="45" t="s">
        <v>59</v>
      </c>
      <c r="E732" s="39" t="s">
        <v>66</v>
      </c>
      <c r="F732" s="39" t="s">
        <v>45</v>
      </c>
      <c r="G732" s="39" t="s">
        <v>4152</v>
      </c>
      <c r="H732" s="40">
        <v>43132</v>
      </c>
      <c r="I732" s="40">
        <v>43404</v>
      </c>
      <c r="J732" s="41">
        <v>100</v>
      </c>
    </row>
    <row r="733" spans="1:10" ht="53.25" thickBot="1" x14ac:dyDescent="0.3">
      <c r="A733" s="42" t="s">
        <v>1282</v>
      </c>
      <c r="B733" s="42" t="s">
        <v>1283</v>
      </c>
      <c r="C733" s="42" t="s">
        <v>1281</v>
      </c>
      <c r="D733" s="42" t="s">
        <v>59</v>
      </c>
      <c r="E733" s="42" t="s">
        <v>66</v>
      </c>
      <c r="F733" s="42" t="s">
        <v>45</v>
      </c>
      <c r="G733" s="42" t="s">
        <v>4152</v>
      </c>
      <c r="H733" s="43">
        <v>43040</v>
      </c>
      <c r="I733" s="43">
        <v>43190</v>
      </c>
      <c r="J733" s="44">
        <v>100</v>
      </c>
    </row>
    <row r="734" spans="1:10" ht="53.25" thickBot="1" x14ac:dyDescent="0.3">
      <c r="A734" s="39" t="s">
        <v>1284</v>
      </c>
      <c r="B734" s="39" t="s">
        <v>1285</v>
      </c>
      <c r="C734" s="39" t="s">
        <v>1281</v>
      </c>
      <c r="D734" s="39" t="s">
        <v>59</v>
      </c>
      <c r="E734" s="39" t="s">
        <v>66</v>
      </c>
      <c r="F734" s="39" t="s">
        <v>45</v>
      </c>
      <c r="G734" s="39" t="s">
        <v>4152</v>
      </c>
      <c r="H734" s="40">
        <v>43046</v>
      </c>
      <c r="I734" s="40">
        <v>43056</v>
      </c>
      <c r="J734" s="41">
        <v>100</v>
      </c>
    </row>
    <row r="735" spans="1:10" ht="53.25" thickBot="1" x14ac:dyDescent="0.3">
      <c r="A735" s="42" t="s">
        <v>1286</v>
      </c>
      <c r="B735" s="42" t="s">
        <v>1287</v>
      </c>
      <c r="C735" s="42" t="s">
        <v>1288</v>
      </c>
      <c r="D735" s="42" t="s">
        <v>59</v>
      </c>
      <c r="E735" s="42" t="s">
        <v>66</v>
      </c>
      <c r="F735" s="42" t="s">
        <v>45</v>
      </c>
      <c r="G735" s="42" t="s">
        <v>4152</v>
      </c>
      <c r="H735" s="43">
        <v>43080</v>
      </c>
      <c r="I735" s="43">
        <v>43220</v>
      </c>
      <c r="J735" s="44">
        <v>100</v>
      </c>
    </row>
    <row r="736" spans="1:10" ht="53.25" thickBot="1" x14ac:dyDescent="0.3">
      <c r="A736" s="39" t="s">
        <v>1289</v>
      </c>
      <c r="B736" s="39" t="s">
        <v>1290</v>
      </c>
      <c r="C736" s="39" t="s">
        <v>1288</v>
      </c>
      <c r="D736" s="39" t="s">
        <v>59</v>
      </c>
      <c r="E736" s="39" t="s">
        <v>66</v>
      </c>
      <c r="F736" s="39" t="s">
        <v>45</v>
      </c>
      <c r="G736" s="39" t="s">
        <v>4152</v>
      </c>
      <c r="H736" s="40">
        <v>43191</v>
      </c>
      <c r="I736" s="40">
        <v>43342</v>
      </c>
      <c r="J736" s="41">
        <v>100</v>
      </c>
    </row>
    <row r="737" spans="1:10" ht="53.25" thickBot="1" x14ac:dyDescent="0.3">
      <c r="A737" s="42" t="s">
        <v>1291</v>
      </c>
      <c r="B737" s="42" t="s">
        <v>1292</v>
      </c>
      <c r="C737" s="42" t="s">
        <v>1288</v>
      </c>
      <c r="D737" s="42" t="s">
        <v>59</v>
      </c>
      <c r="E737" s="42" t="s">
        <v>66</v>
      </c>
      <c r="F737" s="42" t="s">
        <v>45</v>
      </c>
      <c r="G737" s="42" t="s">
        <v>4152</v>
      </c>
      <c r="H737" s="43">
        <v>43313</v>
      </c>
      <c r="I737" s="43">
        <v>43342</v>
      </c>
      <c r="J737" s="44">
        <v>100</v>
      </c>
    </row>
    <row r="738" spans="1:10" ht="53.25" thickBot="1" x14ac:dyDescent="0.3">
      <c r="A738" s="39" t="s">
        <v>1293</v>
      </c>
      <c r="B738" s="39" t="s">
        <v>1294</v>
      </c>
      <c r="C738" s="39" t="s">
        <v>1295</v>
      </c>
      <c r="D738" s="39" t="s">
        <v>59</v>
      </c>
      <c r="E738" s="39" t="s">
        <v>66</v>
      </c>
      <c r="F738" s="39" t="s">
        <v>45</v>
      </c>
      <c r="G738" s="39" t="s">
        <v>4152</v>
      </c>
      <c r="H738" s="40">
        <v>43122</v>
      </c>
      <c r="I738" s="40">
        <v>43281</v>
      </c>
      <c r="J738" s="41">
        <v>100</v>
      </c>
    </row>
    <row r="739" spans="1:10" ht="53.25" thickBot="1" x14ac:dyDescent="0.3">
      <c r="A739" s="42" t="s">
        <v>1296</v>
      </c>
      <c r="B739" s="42" t="s">
        <v>1297</v>
      </c>
      <c r="C739" s="42" t="s">
        <v>1295</v>
      </c>
      <c r="D739" s="42" t="s">
        <v>59</v>
      </c>
      <c r="E739" s="42" t="s">
        <v>66</v>
      </c>
      <c r="F739" s="42" t="s">
        <v>45</v>
      </c>
      <c r="G739" s="42" t="s">
        <v>4152</v>
      </c>
      <c r="H739" s="43">
        <v>43070</v>
      </c>
      <c r="I739" s="43">
        <v>43190</v>
      </c>
      <c r="J739" s="44">
        <v>100</v>
      </c>
    </row>
    <row r="740" spans="1:10" ht="42.75" thickBot="1" x14ac:dyDescent="0.3">
      <c r="A740" s="39" t="s">
        <v>1298</v>
      </c>
      <c r="B740" s="39" t="s">
        <v>1299</v>
      </c>
      <c r="C740" s="39" t="s">
        <v>1300</v>
      </c>
      <c r="D740" s="39" t="s">
        <v>17</v>
      </c>
      <c r="E740" s="39" t="s">
        <v>66</v>
      </c>
      <c r="F740" s="39" t="s">
        <v>139</v>
      </c>
      <c r="G740" s="39" t="s">
        <v>4167</v>
      </c>
      <c r="H740" s="40">
        <v>43069</v>
      </c>
      <c r="I740" s="40">
        <v>43146</v>
      </c>
      <c r="J740" s="41">
        <v>100</v>
      </c>
    </row>
    <row r="741" spans="1:10" ht="53.25" thickBot="1" x14ac:dyDescent="0.3">
      <c r="A741" s="42" t="s">
        <v>1301</v>
      </c>
      <c r="B741" s="42" t="s">
        <v>1302</v>
      </c>
      <c r="C741" s="42" t="s">
        <v>1303</v>
      </c>
      <c r="D741" s="42" t="s">
        <v>185</v>
      </c>
      <c r="E741" s="42" t="s">
        <v>66</v>
      </c>
      <c r="F741" s="42" t="s">
        <v>52</v>
      </c>
      <c r="G741" s="42" t="s">
        <v>4155</v>
      </c>
      <c r="H741" s="43">
        <v>43146</v>
      </c>
      <c r="I741" s="43">
        <v>43507</v>
      </c>
      <c r="J741" s="44">
        <v>100</v>
      </c>
    </row>
    <row r="742" spans="1:10" ht="53.25" thickBot="1" x14ac:dyDescent="0.3">
      <c r="A742" s="39" t="s">
        <v>1304</v>
      </c>
      <c r="B742" s="39" t="s">
        <v>1305</v>
      </c>
      <c r="C742" s="39" t="s">
        <v>1306</v>
      </c>
      <c r="D742" s="39" t="s">
        <v>17</v>
      </c>
      <c r="E742" s="39" t="s">
        <v>66</v>
      </c>
      <c r="F742" s="39" t="s">
        <v>52</v>
      </c>
      <c r="G742" s="39" t="s">
        <v>4155</v>
      </c>
      <c r="H742" s="40">
        <v>43146</v>
      </c>
      <c r="I742" s="40">
        <v>43465</v>
      </c>
      <c r="J742" s="41">
        <v>100</v>
      </c>
    </row>
    <row r="743" spans="1:10" ht="53.25" thickBot="1" x14ac:dyDescent="0.3">
      <c r="A743" s="42" t="s">
        <v>1307</v>
      </c>
      <c r="B743" s="42" t="s">
        <v>1308</v>
      </c>
      <c r="C743" s="42" t="s">
        <v>1309</v>
      </c>
      <c r="D743" s="42" t="s">
        <v>17</v>
      </c>
      <c r="E743" s="42" t="s">
        <v>66</v>
      </c>
      <c r="F743" s="42" t="s">
        <v>52</v>
      </c>
      <c r="G743" s="42" t="s">
        <v>4155</v>
      </c>
      <c r="H743" s="43">
        <v>43192</v>
      </c>
      <c r="I743" s="43">
        <v>43235</v>
      </c>
      <c r="J743" s="44">
        <v>100</v>
      </c>
    </row>
    <row r="744" spans="1:10" ht="74.25" thickBot="1" x14ac:dyDescent="0.3">
      <c r="A744" s="39" t="s">
        <v>1310</v>
      </c>
      <c r="B744" s="39" t="s">
        <v>1308</v>
      </c>
      <c r="C744" s="39" t="s">
        <v>1311</v>
      </c>
      <c r="D744" s="39" t="s">
        <v>17</v>
      </c>
      <c r="E744" s="39" t="s">
        <v>66</v>
      </c>
      <c r="F744" s="39" t="s">
        <v>52</v>
      </c>
      <c r="G744" s="39" t="s">
        <v>4155</v>
      </c>
      <c r="H744" s="40">
        <v>43192</v>
      </c>
      <c r="I744" s="40">
        <v>43235</v>
      </c>
      <c r="J744" s="41">
        <v>100</v>
      </c>
    </row>
    <row r="745" spans="1:10" ht="63.75" thickBot="1" x14ac:dyDescent="0.3">
      <c r="A745" s="42" t="s">
        <v>1312</v>
      </c>
      <c r="B745" s="42" t="s">
        <v>1313</v>
      </c>
      <c r="C745" s="42" t="s">
        <v>1314</v>
      </c>
      <c r="D745" s="42" t="s">
        <v>17</v>
      </c>
      <c r="E745" s="42" t="s">
        <v>66</v>
      </c>
      <c r="F745" s="42" t="s">
        <v>28</v>
      </c>
      <c r="G745" s="42" t="s">
        <v>4145</v>
      </c>
      <c r="H745" s="43">
        <v>43066</v>
      </c>
      <c r="I745" s="43">
        <v>43430</v>
      </c>
      <c r="J745" s="44">
        <v>100</v>
      </c>
    </row>
    <row r="746" spans="1:10" ht="53.25" thickBot="1" x14ac:dyDescent="0.3">
      <c r="A746" s="39" t="s">
        <v>1315</v>
      </c>
      <c r="B746" s="39" t="s">
        <v>1316</v>
      </c>
      <c r="C746" s="39" t="s">
        <v>1317</v>
      </c>
      <c r="D746" s="39" t="s">
        <v>17</v>
      </c>
      <c r="E746" s="39" t="s">
        <v>66</v>
      </c>
      <c r="F746" s="39" t="s">
        <v>52</v>
      </c>
      <c r="G746" s="39" t="s">
        <v>4155</v>
      </c>
      <c r="H746" s="40">
        <v>43146</v>
      </c>
      <c r="I746" s="40">
        <v>43235</v>
      </c>
      <c r="J746" s="41">
        <v>100</v>
      </c>
    </row>
    <row r="747" spans="1:10" ht="53.25" thickBot="1" x14ac:dyDescent="0.3">
      <c r="A747" s="42" t="s">
        <v>1318</v>
      </c>
      <c r="B747" s="42" t="s">
        <v>1305</v>
      </c>
      <c r="C747" s="42" t="s">
        <v>1319</v>
      </c>
      <c r="D747" s="42" t="s">
        <v>17</v>
      </c>
      <c r="E747" s="42" t="s">
        <v>66</v>
      </c>
      <c r="F747" s="42" t="s">
        <v>52</v>
      </c>
      <c r="G747" s="42" t="s">
        <v>4155</v>
      </c>
      <c r="H747" s="43">
        <v>43146</v>
      </c>
      <c r="I747" s="43">
        <v>43465</v>
      </c>
      <c r="J747" s="44">
        <v>100</v>
      </c>
    </row>
    <row r="748" spans="1:10" ht="53.25" thickBot="1" x14ac:dyDescent="0.3">
      <c r="A748" s="39" t="s">
        <v>1320</v>
      </c>
      <c r="B748" s="39" t="s">
        <v>1321</v>
      </c>
      <c r="C748" s="39" t="s">
        <v>1322</v>
      </c>
      <c r="D748" s="39" t="s">
        <v>17</v>
      </c>
      <c r="E748" s="39" t="s">
        <v>66</v>
      </c>
      <c r="F748" s="39" t="s">
        <v>52</v>
      </c>
      <c r="G748" s="39" t="s">
        <v>4155</v>
      </c>
      <c r="H748" s="40">
        <v>43192</v>
      </c>
      <c r="I748" s="40">
        <v>43235</v>
      </c>
      <c r="J748" s="41">
        <v>100</v>
      </c>
    </row>
    <row r="749" spans="1:10" ht="63.75" thickBot="1" x14ac:dyDescent="0.3">
      <c r="A749" s="42" t="s">
        <v>1323</v>
      </c>
      <c r="B749" s="42" t="s">
        <v>1324</v>
      </c>
      <c r="C749" s="42" t="s">
        <v>1325</v>
      </c>
      <c r="D749" s="42" t="s">
        <v>17</v>
      </c>
      <c r="E749" s="42" t="s">
        <v>66</v>
      </c>
      <c r="F749" s="42" t="s">
        <v>28</v>
      </c>
      <c r="G749" s="42" t="s">
        <v>4145</v>
      </c>
      <c r="H749" s="43">
        <v>43066</v>
      </c>
      <c r="I749" s="43">
        <v>43430</v>
      </c>
      <c r="J749" s="44">
        <v>100</v>
      </c>
    </row>
    <row r="750" spans="1:10" ht="63.75" thickBot="1" x14ac:dyDescent="0.3">
      <c r="A750" s="39" t="s">
        <v>1326</v>
      </c>
      <c r="B750" s="39" t="s">
        <v>1327</v>
      </c>
      <c r="C750" s="39" t="s">
        <v>964</v>
      </c>
      <c r="D750" s="39" t="s">
        <v>17</v>
      </c>
      <c r="E750" s="39" t="s">
        <v>66</v>
      </c>
      <c r="F750" s="39" t="s">
        <v>42</v>
      </c>
      <c r="G750" s="39" t="s">
        <v>4163</v>
      </c>
      <c r="H750" s="40">
        <v>43038</v>
      </c>
      <c r="I750" s="40">
        <v>43403</v>
      </c>
      <c r="J750" s="41">
        <v>100</v>
      </c>
    </row>
    <row r="751" spans="1:10" ht="63.75" thickBot="1" x14ac:dyDescent="0.3">
      <c r="A751" s="42" t="s">
        <v>1328</v>
      </c>
      <c r="B751" s="42" t="s">
        <v>1329</v>
      </c>
      <c r="C751" s="42" t="s">
        <v>964</v>
      </c>
      <c r="D751" s="42" t="s">
        <v>17</v>
      </c>
      <c r="E751" s="42" t="s">
        <v>66</v>
      </c>
      <c r="F751" s="42" t="s">
        <v>42</v>
      </c>
      <c r="G751" s="42" t="s">
        <v>4163</v>
      </c>
      <c r="H751" s="43">
        <v>43038</v>
      </c>
      <c r="I751" s="43">
        <v>43069</v>
      </c>
      <c r="J751" s="44">
        <v>100</v>
      </c>
    </row>
    <row r="752" spans="1:10" ht="63.75" thickBot="1" x14ac:dyDescent="0.3">
      <c r="A752" s="39" t="s">
        <v>1330</v>
      </c>
      <c r="B752" s="39" t="s">
        <v>1331</v>
      </c>
      <c r="C752" s="39" t="s">
        <v>1099</v>
      </c>
      <c r="D752" s="39" t="s">
        <v>17</v>
      </c>
      <c r="E752" s="39" t="s">
        <v>66</v>
      </c>
      <c r="F752" s="39" t="s">
        <v>42</v>
      </c>
      <c r="G752" s="39" t="s">
        <v>4163</v>
      </c>
      <c r="H752" s="40">
        <v>43038</v>
      </c>
      <c r="I752" s="40">
        <v>43099</v>
      </c>
      <c r="J752" s="41">
        <v>100</v>
      </c>
    </row>
    <row r="753" spans="1:10" ht="63.75" thickBot="1" x14ac:dyDescent="0.3">
      <c r="A753" s="42" t="s">
        <v>1332</v>
      </c>
      <c r="B753" s="42" t="s">
        <v>1333</v>
      </c>
      <c r="C753" s="42" t="s">
        <v>1334</v>
      </c>
      <c r="D753" s="42" t="s">
        <v>17</v>
      </c>
      <c r="E753" s="42" t="s">
        <v>66</v>
      </c>
      <c r="F753" s="42" t="s">
        <v>42</v>
      </c>
      <c r="G753" s="42" t="s">
        <v>4163</v>
      </c>
      <c r="H753" s="43">
        <v>43070</v>
      </c>
      <c r="I753" s="43">
        <v>43084</v>
      </c>
      <c r="J753" s="44">
        <v>100</v>
      </c>
    </row>
    <row r="754" spans="1:10" ht="63.75" thickBot="1" x14ac:dyDescent="0.3">
      <c r="A754" s="39" t="s">
        <v>1335</v>
      </c>
      <c r="B754" s="39" t="s">
        <v>1336</v>
      </c>
      <c r="C754" s="39" t="s">
        <v>1334</v>
      </c>
      <c r="D754" s="39" t="s">
        <v>11</v>
      </c>
      <c r="E754" s="39" t="s">
        <v>66</v>
      </c>
      <c r="F754" s="39" t="s">
        <v>42</v>
      </c>
      <c r="G754" s="39" t="s">
        <v>4163</v>
      </c>
      <c r="H754" s="40">
        <v>43070</v>
      </c>
      <c r="I754" s="40">
        <v>43084</v>
      </c>
      <c r="J754" s="41">
        <v>100</v>
      </c>
    </row>
    <row r="755" spans="1:10" ht="63.75" thickBot="1" x14ac:dyDescent="0.3">
      <c r="A755" s="42" t="s">
        <v>1337</v>
      </c>
      <c r="B755" s="42" t="s">
        <v>1338</v>
      </c>
      <c r="C755" s="42" t="s">
        <v>1339</v>
      </c>
      <c r="D755" s="42" t="s">
        <v>17</v>
      </c>
      <c r="E755" s="42" t="s">
        <v>66</v>
      </c>
      <c r="F755" s="42" t="s">
        <v>42</v>
      </c>
      <c r="G755" s="42" t="s">
        <v>4163</v>
      </c>
      <c r="H755" s="43">
        <v>43070</v>
      </c>
      <c r="I755" s="43">
        <v>43084</v>
      </c>
      <c r="J755" s="44">
        <v>100</v>
      </c>
    </row>
    <row r="756" spans="1:10" ht="63.75" thickBot="1" x14ac:dyDescent="0.3">
      <c r="A756" s="39" t="s">
        <v>1340</v>
      </c>
      <c r="B756" s="39" t="s">
        <v>1341</v>
      </c>
      <c r="C756" s="39" t="s">
        <v>1339</v>
      </c>
      <c r="D756" s="39" t="s">
        <v>17</v>
      </c>
      <c r="E756" s="39" t="s">
        <v>66</v>
      </c>
      <c r="F756" s="39" t="s">
        <v>42</v>
      </c>
      <c r="G756" s="39" t="s">
        <v>4163</v>
      </c>
      <c r="H756" s="40">
        <v>43070</v>
      </c>
      <c r="I756" s="40">
        <v>43084</v>
      </c>
      <c r="J756" s="41">
        <v>100</v>
      </c>
    </row>
    <row r="757" spans="1:10" ht="63.75" thickBot="1" x14ac:dyDescent="0.3">
      <c r="A757" s="42" t="s">
        <v>1342</v>
      </c>
      <c r="B757" s="42" t="s">
        <v>1343</v>
      </c>
      <c r="C757" s="42" t="s">
        <v>1344</v>
      </c>
      <c r="D757" s="42" t="s">
        <v>59</v>
      </c>
      <c r="E757" s="42" t="s">
        <v>66</v>
      </c>
      <c r="F757" s="42" t="s">
        <v>71</v>
      </c>
      <c r="G757" s="42" t="s">
        <v>4164</v>
      </c>
      <c r="H757" s="43">
        <v>43084</v>
      </c>
      <c r="I757" s="43">
        <v>43174</v>
      </c>
      <c r="J757" s="44">
        <v>100</v>
      </c>
    </row>
    <row r="758" spans="1:10" ht="63.75" thickBot="1" x14ac:dyDescent="0.3">
      <c r="A758" s="39" t="s">
        <v>1346</v>
      </c>
      <c r="B758" s="39" t="s">
        <v>1347</v>
      </c>
      <c r="C758" s="39" t="s">
        <v>1348</v>
      </c>
      <c r="D758" s="39" t="s">
        <v>17</v>
      </c>
      <c r="E758" s="39" t="s">
        <v>66</v>
      </c>
      <c r="F758" s="39" t="s">
        <v>71</v>
      </c>
      <c r="G758" s="39" t="s">
        <v>4164</v>
      </c>
      <c r="H758" s="40">
        <v>43084</v>
      </c>
      <c r="I758" s="40">
        <v>43095</v>
      </c>
      <c r="J758" s="41">
        <v>100</v>
      </c>
    </row>
    <row r="759" spans="1:10" ht="74.25" thickBot="1" x14ac:dyDescent="0.3">
      <c r="A759" s="42" t="s">
        <v>1349</v>
      </c>
      <c r="B759" s="42" t="s">
        <v>1350</v>
      </c>
      <c r="C759" s="42" t="s">
        <v>1348</v>
      </c>
      <c r="D759" s="42" t="s">
        <v>59</v>
      </c>
      <c r="E759" s="42" t="s">
        <v>66</v>
      </c>
      <c r="F759" s="42" t="s">
        <v>71</v>
      </c>
      <c r="G759" s="42" t="s">
        <v>4164</v>
      </c>
      <c r="H759" s="43">
        <v>43084</v>
      </c>
      <c r="I759" s="43">
        <v>43307</v>
      </c>
      <c r="J759" s="44">
        <v>100</v>
      </c>
    </row>
    <row r="760" spans="1:10" ht="63.75" thickBot="1" x14ac:dyDescent="0.3">
      <c r="A760" s="39" t="s">
        <v>1351</v>
      </c>
      <c r="B760" s="39" t="s">
        <v>1347</v>
      </c>
      <c r="C760" s="39" t="s">
        <v>1352</v>
      </c>
      <c r="D760" s="39" t="s">
        <v>17</v>
      </c>
      <c r="E760" s="39" t="s">
        <v>66</v>
      </c>
      <c r="F760" s="39" t="s">
        <v>71</v>
      </c>
      <c r="G760" s="39" t="s">
        <v>4164</v>
      </c>
      <c r="H760" s="40">
        <v>43084</v>
      </c>
      <c r="I760" s="40">
        <v>43095</v>
      </c>
      <c r="J760" s="41">
        <v>100</v>
      </c>
    </row>
    <row r="761" spans="1:10" ht="74.25" thickBot="1" x14ac:dyDescent="0.3">
      <c r="A761" s="42" t="s">
        <v>1353</v>
      </c>
      <c r="B761" s="42" t="s">
        <v>1350</v>
      </c>
      <c r="C761" s="42" t="s">
        <v>1354</v>
      </c>
      <c r="D761" s="42" t="s">
        <v>59</v>
      </c>
      <c r="E761" s="42" t="s">
        <v>66</v>
      </c>
      <c r="F761" s="42" t="s">
        <v>71</v>
      </c>
      <c r="G761" s="42" t="s">
        <v>4164</v>
      </c>
      <c r="H761" s="43">
        <v>43084</v>
      </c>
      <c r="I761" s="43">
        <v>43307</v>
      </c>
      <c r="J761" s="44">
        <v>100</v>
      </c>
    </row>
    <row r="762" spans="1:10" ht="53.25" thickBot="1" x14ac:dyDescent="0.3">
      <c r="A762" s="39" t="s">
        <v>1355</v>
      </c>
      <c r="B762" s="39" t="s">
        <v>982</v>
      </c>
      <c r="C762" s="39" t="s">
        <v>1356</v>
      </c>
      <c r="D762" s="39" t="s">
        <v>59</v>
      </c>
      <c r="E762" s="39" t="s">
        <v>66</v>
      </c>
      <c r="F762" s="39" t="s">
        <v>15</v>
      </c>
      <c r="G762" s="39" t="s">
        <v>4139</v>
      </c>
      <c r="H762" s="40">
        <v>43067</v>
      </c>
      <c r="I762" s="40">
        <v>43311</v>
      </c>
      <c r="J762" s="41">
        <v>100</v>
      </c>
    </row>
    <row r="763" spans="1:10" ht="53.25" thickBot="1" x14ac:dyDescent="0.3">
      <c r="A763" s="42" t="s">
        <v>1357</v>
      </c>
      <c r="B763" s="42" t="s">
        <v>1358</v>
      </c>
      <c r="C763" s="42" t="s">
        <v>1359</v>
      </c>
      <c r="D763" s="42" t="s">
        <v>59</v>
      </c>
      <c r="E763" s="42" t="s">
        <v>66</v>
      </c>
      <c r="F763" s="42" t="s">
        <v>15</v>
      </c>
      <c r="G763" s="42" t="s">
        <v>4139</v>
      </c>
      <c r="H763" s="43">
        <v>43097</v>
      </c>
      <c r="I763" s="43">
        <v>43205</v>
      </c>
      <c r="J763" s="44">
        <v>100</v>
      </c>
    </row>
    <row r="764" spans="1:10" ht="53.25" thickBot="1" x14ac:dyDescent="0.3">
      <c r="A764" s="39" t="s">
        <v>1360</v>
      </c>
      <c r="B764" s="39" t="s">
        <v>1361</v>
      </c>
      <c r="C764" s="39" t="s">
        <v>1362</v>
      </c>
      <c r="D764" s="39" t="s">
        <v>59</v>
      </c>
      <c r="E764" s="39" t="s">
        <v>66</v>
      </c>
      <c r="F764" s="39" t="s">
        <v>15</v>
      </c>
      <c r="G764" s="39" t="s">
        <v>4139</v>
      </c>
      <c r="H764" s="40">
        <v>43097</v>
      </c>
      <c r="I764" s="40">
        <v>43205</v>
      </c>
      <c r="J764" s="41">
        <v>0</v>
      </c>
    </row>
    <row r="765" spans="1:10" ht="53.25" thickBot="1" x14ac:dyDescent="0.3">
      <c r="A765" s="42" t="s">
        <v>1363</v>
      </c>
      <c r="B765" s="42" t="s">
        <v>1364</v>
      </c>
      <c r="C765" s="42" t="s">
        <v>1365</v>
      </c>
      <c r="D765" s="42" t="s">
        <v>59</v>
      </c>
      <c r="E765" s="42" t="s">
        <v>66</v>
      </c>
      <c r="F765" s="42" t="s">
        <v>15</v>
      </c>
      <c r="G765" s="42" t="s">
        <v>4139</v>
      </c>
      <c r="H765" s="43">
        <v>43097</v>
      </c>
      <c r="I765" s="43">
        <v>43115</v>
      </c>
      <c r="J765" s="44">
        <v>100</v>
      </c>
    </row>
    <row r="766" spans="1:10" ht="53.25" thickBot="1" x14ac:dyDescent="0.3">
      <c r="A766" s="39" t="s">
        <v>1366</v>
      </c>
      <c r="B766" s="39" t="s">
        <v>1367</v>
      </c>
      <c r="C766" s="39" t="s">
        <v>1368</v>
      </c>
      <c r="D766" s="39" t="s">
        <v>59</v>
      </c>
      <c r="E766" s="39" t="s">
        <v>66</v>
      </c>
      <c r="F766" s="39" t="s">
        <v>15</v>
      </c>
      <c r="G766" s="39" t="s">
        <v>4139</v>
      </c>
      <c r="H766" s="40">
        <v>43067</v>
      </c>
      <c r="I766" s="40">
        <v>43174</v>
      </c>
      <c r="J766" s="41">
        <v>100</v>
      </c>
    </row>
    <row r="767" spans="1:10" ht="53.25" thickBot="1" x14ac:dyDescent="0.3">
      <c r="A767" s="42" t="s">
        <v>1369</v>
      </c>
      <c r="B767" s="42" t="s">
        <v>1370</v>
      </c>
      <c r="C767" s="42" t="s">
        <v>1368</v>
      </c>
      <c r="D767" s="42" t="s">
        <v>59</v>
      </c>
      <c r="E767" s="42" t="s">
        <v>66</v>
      </c>
      <c r="F767" s="42" t="s">
        <v>15</v>
      </c>
      <c r="G767" s="42" t="s">
        <v>4139</v>
      </c>
      <c r="H767" s="43">
        <v>43097</v>
      </c>
      <c r="I767" s="43">
        <v>43174</v>
      </c>
      <c r="J767" s="44">
        <v>100</v>
      </c>
    </row>
    <row r="768" spans="1:10" ht="53.25" thickBot="1" x14ac:dyDescent="0.3">
      <c r="A768" s="39" t="s">
        <v>1371</v>
      </c>
      <c r="B768" s="39" t="s">
        <v>1372</v>
      </c>
      <c r="C768" s="39" t="s">
        <v>1373</v>
      </c>
      <c r="D768" s="39" t="s">
        <v>59</v>
      </c>
      <c r="E768" s="39" t="s">
        <v>66</v>
      </c>
      <c r="F768" s="39" t="s">
        <v>15</v>
      </c>
      <c r="G768" s="39" t="s">
        <v>4139</v>
      </c>
      <c r="H768" s="40">
        <v>43097</v>
      </c>
      <c r="I768" s="40">
        <v>43174</v>
      </c>
      <c r="J768" s="41">
        <v>100</v>
      </c>
    </row>
    <row r="769" spans="1:10" ht="53.25" thickBot="1" x14ac:dyDescent="0.3">
      <c r="A769" s="42" t="s">
        <v>1374</v>
      </c>
      <c r="B769" s="42" t="s">
        <v>1375</v>
      </c>
      <c r="C769" s="42" t="s">
        <v>1373</v>
      </c>
      <c r="D769" s="42" t="s">
        <v>59</v>
      </c>
      <c r="E769" s="42" t="s">
        <v>66</v>
      </c>
      <c r="F769" s="42" t="s">
        <v>15</v>
      </c>
      <c r="G769" s="42" t="s">
        <v>4139</v>
      </c>
      <c r="H769" s="43">
        <v>43067</v>
      </c>
      <c r="I769" s="43">
        <v>43427</v>
      </c>
      <c r="J769" s="44">
        <v>100</v>
      </c>
    </row>
    <row r="770" spans="1:10" ht="53.25" thickBot="1" x14ac:dyDescent="0.3">
      <c r="A770" s="39" t="s">
        <v>1376</v>
      </c>
      <c r="B770" s="39" t="s">
        <v>1377</v>
      </c>
      <c r="C770" s="39" t="s">
        <v>1378</v>
      </c>
      <c r="D770" s="39" t="s">
        <v>59</v>
      </c>
      <c r="E770" s="39" t="s">
        <v>66</v>
      </c>
      <c r="F770" s="39" t="s">
        <v>15</v>
      </c>
      <c r="G770" s="39" t="s">
        <v>4139</v>
      </c>
      <c r="H770" s="40">
        <v>43067</v>
      </c>
      <c r="I770" s="40">
        <v>43427</v>
      </c>
      <c r="J770" s="41">
        <v>0</v>
      </c>
    </row>
    <row r="771" spans="1:10" ht="53.25" thickBot="1" x14ac:dyDescent="0.3">
      <c r="A771" s="42" t="s">
        <v>1379</v>
      </c>
      <c r="B771" s="42" t="s">
        <v>1380</v>
      </c>
      <c r="C771" s="42" t="s">
        <v>1378</v>
      </c>
      <c r="D771" s="42" t="s">
        <v>59</v>
      </c>
      <c r="E771" s="42" t="s">
        <v>66</v>
      </c>
      <c r="F771" s="42" t="s">
        <v>15</v>
      </c>
      <c r="G771" s="42" t="s">
        <v>4139</v>
      </c>
      <c r="H771" s="43">
        <v>43067</v>
      </c>
      <c r="I771" s="43">
        <v>43174</v>
      </c>
      <c r="J771" s="44">
        <v>100</v>
      </c>
    </row>
    <row r="772" spans="1:10" ht="53.25" thickBot="1" x14ac:dyDescent="0.3">
      <c r="A772" s="39" t="s">
        <v>1381</v>
      </c>
      <c r="B772" s="39" t="s">
        <v>1382</v>
      </c>
      <c r="C772" s="39" t="s">
        <v>1378</v>
      </c>
      <c r="D772" s="39" t="s">
        <v>59</v>
      </c>
      <c r="E772" s="39" t="s">
        <v>66</v>
      </c>
      <c r="F772" s="39" t="s">
        <v>15</v>
      </c>
      <c r="G772" s="39" t="s">
        <v>4139</v>
      </c>
      <c r="H772" s="40">
        <v>43067</v>
      </c>
      <c r="I772" s="40">
        <v>43174</v>
      </c>
      <c r="J772" s="41">
        <v>100</v>
      </c>
    </row>
    <row r="773" spans="1:10" ht="53.25" thickBot="1" x14ac:dyDescent="0.3">
      <c r="A773" s="42" t="s">
        <v>1383</v>
      </c>
      <c r="B773" s="42" t="s">
        <v>1384</v>
      </c>
      <c r="C773" s="42" t="s">
        <v>1385</v>
      </c>
      <c r="D773" s="42" t="s">
        <v>59</v>
      </c>
      <c r="E773" s="42" t="s">
        <v>66</v>
      </c>
      <c r="F773" s="42" t="s">
        <v>15</v>
      </c>
      <c r="G773" s="42" t="s">
        <v>4139</v>
      </c>
      <c r="H773" s="43">
        <v>43067</v>
      </c>
      <c r="I773" s="43">
        <v>43174</v>
      </c>
      <c r="J773" s="44">
        <v>100</v>
      </c>
    </row>
    <row r="774" spans="1:10" ht="53.25" thickBot="1" x14ac:dyDescent="0.3">
      <c r="A774" s="39" t="s">
        <v>1386</v>
      </c>
      <c r="B774" s="39" t="s">
        <v>1387</v>
      </c>
      <c r="C774" s="39" t="s">
        <v>1388</v>
      </c>
      <c r="D774" s="39" t="s">
        <v>59</v>
      </c>
      <c r="E774" s="39" t="s">
        <v>66</v>
      </c>
      <c r="F774" s="39" t="s">
        <v>15</v>
      </c>
      <c r="G774" s="39" t="s">
        <v>4139</v>
      </c>
      <c r="H774" s="40">
        <v>43067</v>
      </c>
      <c r="I774" s="40">
        <v>43174</v>
      </c>
      <c r="J774" s="41">
        <v>100</v>
      </c>
    </row>
    <row r="775" spans="1:10" ht="53.25" thickBot="1" x14ac:dyDescent="0.3">
      <c r="A775" s="42" t="s">
        <v>1389</v>
      </c>
      <c r="B775" s="42" t="s">
        <v>1390</v>
      </c>
      <c r="C775" s="42" t="s">
        <v>1391</v>
      </c>
      <c r="D775" s="42" t="s">
        <v>59</v>
      </c>
      <c r="E775" s="42" t="s">
        <v>66</v>
      </c>
      <c r="F775" s="42" t="s">
        <v>15</v>
      </c>
      <c r="G775" s="42" t="s">
        <v>4139</v>
      </c>
      <c r="H775" s="43">
        <v>43067</v>
      </c>
      <c r="I775" s="43">
        <v>43174</v>
      </c>
      <c r="J775" s="44">
        <v>100</v>
      </c>
    </row>
    <row r="776" spans="1:10" ht="53.25" thickBot="1" x14ac:dyDescent="0.3">
      <c r="A776" s="39" t="s">
        <v>1392</v>
      </c>
      <c r="B776" s="39" t="s">
        <v>1393</v>
      </c>
      <c r="C776" s="39" t="s">
        <v>1394</v>
      </c>
      <c r="D776" s="39" t="s">
        <v>59</v>
      </c>
      <c r="E776" s="39" t="s">
        <v>66</v>
      </c>
      <c r="F776" s="39" t="s">
        <v>15</v>
      </c>
      <c r="G776" s="39" t="s">
        <v>4139</v>
      </c>
      <c r="H776" s="40">
        <v>43067</v>
      </c>
      <c r="I776" s="40">
        <v>43235</v>
      </c>
      <c r="J776" s="41">
        <v>100</v>
      </c>
    </row>
    <row r="777" spans="1:10" ht="53.25" thickBot="1" x14ac:dyDescent="0.3">
      <c r="A777" s="42" t="s">
        <v>1395</v>
      </c>
      <c r="B777" s="42" t="s">
        <v>1396</v>
      </c>
      <c r="C777" s="42" t="s">
        <v>1394</v>
      </c>
      <c r="D777" s="42" t="s">
        <v>59</v>
      </c>
      <c r="E777" s="42" t="s">
        <v>66</v>
      </c>
      <c r="F777" s="42" t="s">
        <v>15</v>
      </c>
      <c r="G777" s="42" t="s">
        <v>4139</v>
      </c>
      <c r="H777" s="43">
        <v>43067</v>
      </c>
      <c r="I777" s="43">
        <v>43235</v>
      </c>
      <c r="J777" s="44">
        <v>100</v>
      </c>
    </row>
    <row r="778" spans="1:10" ht="53.25" thickBot="1" x14ac:dyDescent="0.3">
      <c r="A778" s="39" t="s">
        <v>1397</v>
      </c>
      <c r="B778" s="39" t="s">
        <v>1398</v>
      </c>
      <c r="C778" s="39" t="s">
        <v>1399</v>
      </c>
      <c r="D778" s="39" t="s">
        <v>59</v>
      </c>
      <c r="E778" s="39" t="s">
        <v>66</v>
      </c>
      <c r="F778" s="39" t="s">
        <v>15</v>
      </c>
      <c r="G778" s="39" t="s">
        <v>4139</v>
      </c>
      <c r="H778" s="40">
        <v>43067</v>
      </c>
      <c r="I778" s="40">
        <v>43146</v>
      </c>
      <c r="J778" s="41">
        <v>100</v>
      </c>
    </row>
    <row r="779" spans="1:10" ht="53.25" thickBot="1" x14ac:dyDescent="0.3">
      <c r="A779" s="42" t="s">
        <v>1400</v>
      </c>
      <c r="B779" s="42" t="s">
        <v>1401</v>
      </c>
      <c r="C779" s="42" t="s">
        <v>1402</v>
      </c>
      <c r="D779" s="42" t="s">
        <v>59</v>
      </c>
      <c r="E779" s="42" t="s">
        <v>66</v>
      </c>
      <c r="F779" s="42" t="s">
        <v>15</v>
      </c>
      <c r="G779" s="42" t="s">
        <v>4139</v>
      </c>
      <c r="H779" s="43">
        <v>43067</v>
      </c>
      <c r="I779" s="43">
        <v>43174</v>
      </c>
      <c r="J779" s="44">
        <v>100</v>
      </c>
    </row>
    <row r="780" spans="1:10" ht="53.25" thickBot="1" x14ac:dyDescent="0.3">
      <c r="A780" s="39" t="s">
        <v>1403</v>
      </c>
      <c r="B780" s="39" t="s">
        <v>1404</v>
      </c>
      <c r="C780" s="39" t="s">
        <v>1402</v>
      </c>
      <c r="D780" s="39" t="s">
        <v>59</v>
      </c>
      <c r="E780" s="39" t="s">
        <v>66</v>
      </c>
      <c r="F780" s="39" t="s">
        <v>15</v>
      </c>
      <c r="G780" s="39" t="s">
        <v>4139</v>
      </c>
      <c r="H780" s="40">
        <v>43067</v>
      </c>
      <c r="I780" s="40">
        <v>43296</v>
      </c>
      <c r="J780" s="41">
        <v>100</v>
      </c>
    </row>
    <row r="781" spans="1:10" ht="53.25" thickBot="1" x14ac:dyDescent="0.3">
      <c r="A781" s="42" t="s">
        <v>1405</v>
      </c>
      <c r="B781" s="42" t="s">
        <v>1406</v>
      </c>
      <c r="C781" s="42" t="s">
        <v>1407</v>
      </c>
      <c r="D781" s="42" t="s">
        <v>59</v>
      </c>
      <c r="E781" s="42" t="s">
        <v>66</v>
      </c>
      <c r="F781" s="42" t="s">
        <v>15</v>
      </c>
      <c r="G781" s="42" t="s">
        <v>4139</v>
      </c>
      <c r="H781" s="43">
        <v>43067</v>
      </c>
      <c r="I781" s="43">
        <v>43115</v>
      </c>
      <c r="J781" s="44">
        <v>100</v>
      </c>
    </row>
    <row r="782" spans="1:10" ht="53.25" thickBot="1" x14ac:dyDescent="0.3">
      <c r="A782" s="39" t="s">
        <v>1408</v>
      </c>
      <c r="B782" s="39" t="s">
        <v>1409</v>
      </c>
      <c r="C782" s="39" t="s">
        <v>1407</v>
      </c>
      <c r="D782" s="39" t="s">
        <v>59</v>
      </c>
      <c r="E782" s="39" t="s">
        <v>66</v>
      </c>
      <c r="F782" s="39" t="s">
        <v>15</v>
      </c>
      <c r="G782" s="39" t="s">
        <v>4139</v>
      </c>
      <c r="H782" s="40">
        <v>43067</v>
      </c>
      <c r="I782" s="40">
        <v>43115</v>
      </c>
      <c r="J782" s="41">
        <v>100</v>
      </c>
    </row>
    <row r="783" spans="1:10" ht="53.25" thickBot="1" x14ac:dyDescent="0.3">
      <c r="A783" s="42" t="s">
        <v>1410</v>
      </c>
      <c r="B783" s="42" t="s">
        <v>1411</v>
      </c>
      <c r="C783" s="42" t="s">
        <v>1412</v>
      </c>
      <c r="D783" s="42" t="s">
        <v>59</v>
      </c>
      <c r="E783" s="42" t="s">
        <v>66</v>
      </c>
      <c r="F783" s="42" t="s">
        <v>15</v>
      </c>
      <c r="G783" s="42" t="s">
        <v>4139</v>
      </c>
      <c r="H783" s="43">
        <v>43067</v>
      </c>
      <c r="I783" s="43">
        <v>43430</v>
      </c>
      <c r="J783" s="44">
        <v>100</v>
      </c>
    </row>
    <row r="784" spans="1:10" ht="53.25" thickBot="1" x14ac:dyDescent="0.3">
      <c r="A784" s="39" t="s">
        <v>1413</v>
      </c>
      <c r="B784" s="39" t="s">
        <v>1414</v>
      </c>
      <c r="C784" s="39" t="s">
        <v>1415</v>
      </c>
      <c r="D784" s="39" t="s">
        <v>17</v>
      </c>
      <c r="E784" s="39" t="s">
        <v>66</v>
      </c>
      <c r="F784" s="39" t="s">
        <v>15</v>
      </c>
      <c r="G784" s="39" t="s">
        <v>4139</v>
      </c>
      <c r="H784" s="40">
        <v>43067</v>
      </c>
      <c r="I784" s="40">
        <v>43296</v>
      </c>
      <c r="J784" s="41">
        <v>100</v>
      </c>
    </row>
    <row r="785" spans="1:10" ht="53.25" thickBot="1" x14ac:dyDescent="0.3">
      <c r="A785" s="42" t="s">
        <v>1416</v>
      </c>
      <c r="B785" s="42" t="s">
        <v>1417</v>
      </c>
      <c r="C785" s="42" t="s">
        <v>1415</v>
      </c>
      <c r="D785" s="42" t="s">
        <v>17</v>
      </c>
      <c r="E785" s="42" t="s">
        <v>66</v>
      </c>
      <c r="F785" s="42" t="s">
        <v>15</v>
      </c>
      <c r="G785" s="42" t="s">
        <v>4139</v>
      </c>
      <c r="H785" s="43">
        <v>43067</v>
      </c>
      <c r="I785" s="43">
        <v>43430</v>
      </c>
      <c r="J785" s="44">
        <v>100</v>
      </c>
    </row>
    <row r="786" spans="1:10" ht="53.25" thickBot="1" x14ac:dyDescent="0.3">
      <c r="A786" s="39" t="s">
        <v>1418</v>
      </c>
      <c r="B786" s="39" t="s">
        <v>1419</v>
      </c>
      <c r="C786" s="39" t="s">
        <v>1420</v>
      </c>
      <c r="D786" s="39" t="s">
        <v>59</v>
      </c>
      <c r="E786" s="39" t="s">
        <v>66</v>
      </c>
      <c r="F786" s="39" t="s">
        <v>20</v>
      </c>
      <c r="G786" s="39" t="s">
        <v>4141</v>
      </c>
      <c r="H786" s="40">
        <v>42970</v>
      </c>
      <c r="I786" s="40">
        <v>43190</v>
      </c>
      <c r="J786" s="41">
        <v>100</v>
      </c>
    </row>
    <row r="787" spans="1:10" ht="53.25" thickBot="1" x14ac:dyDescent="0.3">
      <c r="A787" s="42" t="s">
        <v>1421</v>
      </c>
      <c r="B787" s="42" t="s">
        <v>1422</v>
      </c>
      <c r="C787" s="42" t="s">
        <v>1423</v>
      </c>
      <c r="D787" s="42" t="s">
        <v>59</v>
      </c>
      <c r="E787" s="42" t="s">
        <v>66</v>
      </c>
      <c r="F787" s="42" t="s">
        <v>20</v>
      </c>
      <c r="G787" s="42" t="s">
        <v>4141</v>
      </c>
      <c r="H787" s="43">
        <v>42970</v>
      </c>
      <c r="I787" s="43">
        <v>43190</v>
      </c>
      <c r="J787" s="44">
        <v>100</v>
      </c>
    </row>
    <row r="788" spans="1:10" ht="53.25" thickBot="1" x14ac:dyDescent="0.3">
      <c r="A788" s="39" t="s">
        <v>1424</v>
      </c>
      <c r="B788" s="39" t="s">
        <v>1425</v>
      </c>
      <c r="C788" s="39" t="s">
        <v>1426</v>
      </c>
      <c r="D788" s="39" t="s">
        <v>59</v>
      </c>
      <c r="E788" s="39" t="s">
        <v>66</v>
      </c>
      <c r="F788" s="39" t="s">
        <v>20</v>
      </c>
      <c r="G788" s="39" t="s">
        <v>4141</v>
      </c>
      <c r="H788" s="40">
        <v>42970</v>
      </c>
      <c r="I788" s="40">
        <v>43190</v>
      </c>
      <c r="J788" s="41">
        <v>100</v>
      </c>
    </row>
    <row r="789" spans="1:10" ht="63.75" thickBot="1" x14ac:dyDescent="0.3">
      <c r="A789" s="42" t="s">
        <v>1427</v>
      </c>
      <c r="B789" s="42" t="s">
        <v>1428</v>
      </c>
      <c r="C789" s="42" t="s">
        <v>1429</v>
      </c>
      <c r="D789" s="42" t="s">
        <v>59</v>
      </c>
      <c r="E789" s="42" t="s">
        <v>66</v>
      </c>
      <c r="F789" s="42" t="s">
        <v>42</v>
      </c>
      <c r="G789" s="42" t="s">
        <v>4163</v>
      </c>
      <c r="H789" s="43">
        <v>43132</v>
      </c>
      <c r="I789" s="43">
        <v>43159</v>
      </c>
      <c r="J789" s="44">
        <v>100</v>
      </c>
    </row>
    <row r="790" spans="1:10" ht="63.75" thickBot="1" x14ac:dyDescent="0.3">
      <c r="A790" s="39" t="s">
        <v>1430</v>
      </c>
      <c r="B790" s="39" t="s">
        <v>1431</v>
      </c>
      <c r="C790" s="39" t="s">
        <v>1429</v>
      </c>
      <c r="D790" s="39" t="s">
        <v>59</v>
      </c>
      <c r="E790" s="39" t="s">
        <v>66</v>
      </c>
      <c r="F790" s="39" t="s">
        <v>42</v>
      </c>
      <c r="G790" s="39" t="s">
        <v>4163</v>
      </c>
      <c r="H790" s="40">
        <v>43132</v>
      </c>
      <c r="I790" s="40">
        <v>43220</v>
      </c>
      <c r="J790" s="41">
        <v>100</v>
      </c>
    </row>
    <row r="791" spans="1:10" ht="53.25" thickBot="1" x14ac:dyDescent="0.3">
      <c r="A791" s="42" t="s">
        <v>1432</v>
      </c>
      <c r="B791" s="42" t="s">
        <v>1433</v>
      </c>
      <c r="C791" s="42" t="s">
        <v>1434</v>
      </c>
      <c r="D791" s="42" t="s">
        <v>59</v>
      </c>
      <c r="E791" s="42" t="s">
        <v>66</v>
      </c>
      <c r="F791" s="42" t="s">
        <v>90</v>
      </c>
      <c r="G791" s="42" t="s">
        <v>4161</v>
      </c>
      <c r="H791" s="43">
        <v>43132</v>
      </c>
      <c r="I791" s="43">
        <v>43159</v>
      </c>
      <c r="J791" s="44">
        <v>100</v>
      </c>
    </row>
    <row r="792" spans="1:10" ht="53.25" thickBot="1" x14ac:dyDescent="0.3">
      <c r="A792" s="39" t="s">
        <v>1435</v>
      </c>
      <c r="B792" s="39" t="s">
        <v>1436</v>
      </c>
      <c r="C792" s="39" t="s">
        <v>1434</v>
      </c>
      <c r="D792" s="39" t="s">
        <v>59</v>
      </c>
      <c r="E792" s="39" t="s">
        <v>66</v>
      </c>
      <c r="F792" s="39" t="s">
        <v>90</v>
      </c>
      <c r="G792" s="39" t="s">
        <v>4161</v>
      </c>
      <c r="H792" s="40">
        <v>43160</v>
      </c>
      <c r="I792" s="40">
        <v>43220</v>
      </c>
      <c r="J792" s="41">
        <v>100</v>
      </c>
    </row>
    <row r="793" spans="1:10" ht="42.75" thickBot="1" x14ac:dyDescent="0.3">
      <c r="A793" s="42" t="s">
        <v>1437</v>
      </c>
      <c r="B793" s="42" t="s">
        <v>1438</v>
      </c>
      <c r="C793" s="42" t="s">
        <v>1439</v>
      </c>
      <c r="D793" s="42" t="s">
        <v>59</v>
      </c>
      <c r="E793" s="42" t="s">
        <v>66</v>
      </c>
      <c r="F793" s="42" t="s">
        <v>22</v>
      </c>
      <c r="G793" s="42" t="s">
        <v>4142</v>
      </c>
      <c r="H793" s="43">
        <v>43132</v>
      </c>
      <c r="I793" s="43">
        <v>43281</v>
      </c>
      <c r="J793" s="44">
        <v>100</v>
      </c>
    </row>
    <row r="794" spans="1:10" ht="53.25" thickBot="1" x14ac:dyDescent="0.3">
      <c r="A794" s="39" t="s">
        <v>1440</v>
      </c>
      <c r="B794" s="39" t="s">
        <v>1441</v>
      </c>
      <c r="C794" s="39" t="s">
        <v>1442</v>
      </c>
      <c r="D794" s="39" t="s">
        <v>59</v>
      </c>
      <c r="E794" s="39" t="s">
        <v>66</v>
      </c>
      <c r="F794" s="39" t="s">
        <v>90</v>
      </c>
      <c r="G794" s="39" t="s">
        <v>4161</v>
      </c>
      <c r="H794" s="40">
        <v>43102</v>
      </c>
      <c r="I794" s="40">
        <v>43159</v>
      </c>
      <c r="J794" s="41">
        <v>100</v>
      </c>
    </row>
    <row r="795" spans="1:10" ht="63.75" thickBot="1" x14ac:dyDescent="0.3">
      <c r="A795" s="42" t="s">
        <v>1471</v>
      </c>
      <c r="B795" s="42" t="s">
        <v>1472</v>
      </c>
      <c r="C795" s="42" t="s">
        <v>1473</v>
      </c>
      <c r="D795" s="42" t="s">
        <v>59</v>
      </c>
      <c r="E795" s="42" t="s">
        <v>66</v>
      </c>
      <c r="F795" s="42" t="s">
        <v>42</v>
      </c>
      <c r="G795" s="42" t="s">
        <v>4163</v>
      </c>
      <c r="H795" s="43">
        <v>43099</v>
      </c>
      <c r="I795" s="43">
        <v>43464</v>
      </c>
      <c r="J795" s="44">
        <v>100</v>
      </c>
    </row>
    <row r="796" spans="1:10" ht="63.75" thickBot="1" x14ac:dyDescent="0.3">
      <c r="A796" s="39" t="s">
        <v>1474</v>
      </c>
      <c r="B796" s="39" t="s">
        <v>1475</v>
      </c>
      <c r="C796" s="39" t="s">
        <v>1476</v>
      </c>
      <c r="D796" s="39" t="s">
        <v>59</v>
      </c>
      <c r="E796" s="39" t="s">
        <v>66</v>
      </c>
      <c r="F796" s="39" t="s">
        <v>42</v>
      </c>
      <c r="G796" s="39" t="s">
        <v>4163</v>
      </c>
      <c r="H796" s="40">
        <v>43099</v>
      </c>
      <c r="I796" s="40">
        <v>43130</v>
      </c>
      <c r="J796" s="41">
        <v>100</v>
      </c>
    </row>
    <row r="797" spans="1:10" ht="63.75" thickBot="1" x14ac:dyDescent="0.3">
      <c r="A797" s="42" t="s">
        <v>1477</v>
      </c>
      <c r="B797" s="42" t="s">
        <v>1478</v>
      </c>
      <c r="C797" s="42" t="s">
        <v>1476</v>
      </c>
      <c r="D797" s="42" t="s">
        <v>59</v>
      </c>
      <c r="E797" s="42" t="s">
        <v>66</v>
      </c>
      <c r="F797" s="42" t="s">
        <v>42</v>
      </c>
      <c r="G797" s="42" t="s">
        <v>4163</v>
      </c>
      <c r="H797" s="43">
        <v>43099</v>
      </c>
      <c r="I797" s="43">
        <v>43130</v>
      </c>
      <c r="J797" s="44">
        <v>100</v>
      </c>
    </row>
    <row r="798" spans="1:10" ht="63.75" thickBot="1" x14ac:dyDescent="0.3">
      <c r="A798" s="39" t="s">
        <v>1479</v>
      </c>
      <c r="B798" s="39" t="s">
        <v>1480</v>
      </c>
      <c r="C798" s="39" t="s">
        <v>1481</v>
      </c>
      <c r="D798" s="39" t="s">
        <v>59</v>
      </c>
      <c r="E798" s="39" t="s">
        <v>66</v>
      </c>
      <c r="F798" s="39" t="s">
        <v>42</v>
      </c>
      <c r="G798" s="39" t="s">
        <v>4163</v>
      </c>
      <c r="H798" s="40">
        <v>43099</v>
      </c>
      <c r="I798" s="40">
        <v>43464</v>
      </c>
      <c r="J798" s="41">
        <v>100</v>
      </c>
    </row>
    <row r="799" spans="1:10" ht="63.75" thickBot="1" x14ac:dyDescent="0.3">
      <c r="A799" s="42" t="s">
        <v>1482</v>
      </c>
      <c r="B799" s="42" t="s">
        <v>1483</v>
      </c>
      <c r="C799" s="42" t="s">
        <v>1344</v>
      </c>
      <c r="D799" s="42" t="s">
        <v>59</v>
      </c>
      <c r="E799" s="42" t="s">
        <v>66</v>
      </c>
      <c r="F799" s="42" t="s">
        <v>71</v>
      </c>
      <c r="G799" s="42" t="s">
        <v>4164</v>
      </c>
      <c r="H799" s="43">
        <v>43132</v>
      </c>
      <c r="I799" s="43">
        <v>43235</v>
      </c>
      <c r="J799" s="44">
        <v>100</v>
      </c>
    </row>
    <row r="800" spans="1:10" ht="74.25" thickBot="1" x14ac:dyDescent="0.3">
      <c r="A800" s="39" t="s">
        <v>1484</v>
      </c>
      <c r="B800" s="39" t="s">
        <v>1485</v>
      </c>
      <c r="C800" s="39" t="s">
        <v>1486</v>
      </c>
      <c r="D800" s="39" t="s">
        <v>17</v>
      </c>
      <c r="E800" s="39" t="s">
        <v>66</v>
      </c>
      <c r="F800" s="39" t="s">
        <v>71</v>
      </c>
      <c r="G800" s="39" t="s">
        <v>4164</v>
      </c>
      <c r="H800" s="40">
        <v>43132</v>
      </c>
      <c r="I800" s="40">
        <v>43235</v>
      </c>
      <c r="J800" s="41">
        <v>100</v>
      </c>
    </row>
    <row r="801" spans="1:10" ht="63.75" thickBot="1" x14ac:dyDescent="0.3">
      <c r="A801" s="42" t="s">
        <v>1487</v>
      </c>
      <c r="B801" s="42" t="s">
        <v>1488</v>
      </c>
      <c r="C801" s="42" t="s">
        <v>1489</v>
      </c>
      <c r="D801" s="42" t="s">
        <v>17</v>
      </c>
      <c r="E801" s="42" t="s">
        <v>66</v>
      </c>
      <c r="F801" s="42" t="s">
        <v>71</v>
      </c>
      <c r="G801" s="42" t="s">
        <v>4164</v>
      </c>
      <c r="H801" s="43">
        <v>43132</v>
      </c>
      <c r="I801" s="43">
        <v>43235</v>
      </c>
      <c r="J801" s="44">
        <v>100</v>
      </c>
    </row>
    <row r="802" spans="1:10" ht="53.25" thickBot="1" x14ac:dyDescent="0.3">
      <c r="A802" s="39" t="s">
        <v>1490</v>
      </c>
      <c r="B802" s="39" t="s">
        <v>1491</v>
      </c>
      <c r="C802" s="39" t="s">
        <v>1492</v>
      </c>
      <c r="D802" s="39" t="s">
        <v>17</v>
      </c>
      <c r="E802" s="39" t="s">
        <v>66</v>
      </c>
      <c r="F802" s="39" t="s">
        <v>90</v>
      </c>
      <c r="G802" s="39" t="s">
        <v>4161</v>
      </c>
      <c r="H802" s="40">
        <v>43115</v>
      </c>
      <c r="I802" s="40">
        <v>43189</v>
      </c>
      <c r="J802" s="41">
        <v>100</v>
      </c>
    </row>
    <row r="803" spans="1:10" ht="53.25" thickBot="1" x14ac:dyDescent="0.3">
      <c r="A803" s="42" t="s">
        <v>1493</v>
      </c>
      <c r="B803" s="42" t="s">
        <v>1494</v>
      </c>
      <c r="C803" s="42" t="s">
        <v>1492</v>
      </c>
      <c r="D803" s="42" t="s">
        <v>59</v>
      </c>
      <c r="E803" s="42" t="s">
        <v>66</v>
      </c>
      <c r="F803" s="42" t="s">
        <v>90</v>
      </c>
      <c r="G803" s="42" t="s">
        <v>4161</v>
      </c>
      <c r="H803" s="43">
        <v>43115</v>
      </c>
      <c r="I803" s="43">
        <v>43465</v>
      </c>
      <c r="J803" s="44">
        <v>100</v>
      </c>
    </row>
    <row r="804" spans="1:10" ht="53.25" thickBot="1" x14ac:dyDescent="0.3">
      <c r="A804" s="39" t="s">
        <v>1495</v>
      </c>
      <c r="B804" s="39" t="s">
        <v>1441</v>
      </c>
      <c r="C804" s="39" t="s">
        <v>1496</v>
      </c>
      <c r="D804" s="39" t="s">
        <v>17</v>
      </c>
      <c r="E804" s="39" t="s">
        <v>66</v>
      </c>
      <c r="F804" s="39" t="s">
        <v>90</v>
      </c>
      <c r="G804" s="39" t="s">
        <v>4161</v>
      </c>
      <c r="H804" s="40">
        <v>43102</v>
      </c>
      <c r="I804" s="40">
        <v>43159</v>
      </c>
      <c r="J804" s="41">
        <v>100</v>
      </c>
    </row>
    <row r="805" spans="1:10" ht="63.75" thickBot="1" x14ac:dyDescent="0.3">
      <c r="A805" s="42" t="s">
        <v>1497</v>
      </c>
      <c r="B805" s="42" t="s">
        <v>1498</v>
      </c>
      <c r="C805" s="42" t="s">
        <v>1499</v>
      </c>
      <c r="D805" s="42" t="s">
        <v>17</v>
      </c>
      <c r="E805" s="42" t="s">
        <v>66</v>
      </c>
      <c r="F805" s="42" t="s">
        <v>38</v>
      </c>
      <c r="G805" s="42" t="s">
        <v>4149</v>
      </c>
      <c r="H805" s="43">
        <v>43132</v>
      </c>
      <c r="I805" s="43">
        <v>43465</v>
      </c>
      <c r="J805" s="44">
        <v>100</v>
      </c>
    </row>
    <row r="806" spans="1:10" ht="63.75" thickBot="1" x14ac:dyDescent="0.3">
      <c r="A806" s="39" t="s">
        <v>1500</v>
      </c>
      <c r="B806" s="39" t="s">
        <v>1501</v>
      </c>
      <c r="C806" s="39" t="s">
        <v>1502</v>
      </c>
      <c r="D806" s="39" t="s">
        <v>17</v>
      </c>
      <c r="E806" s="39" t="s">
        <v>66</v>
      </c>
      <c r="F806" s="39" t="s">
        <v>38</v>
      </c>
      <c r="G806" s="39" t="s">
        <v>4149</v>
      </c>
      <c r="H806" s="40">
        <v>43132</v>
      </c>
      <c r="I806" s="40">
        <v>43465</v>
      </c>
      <c r="J806" s="41">
        <v>100</v>
      </c>
    </row>
    <row r="807" spans="1:10" ht="53.25" thickBot="1" x14ac:dyDescent="0.3">
      <c r="A807" s="42" t="s">
        <v>1503</v>
      </c>
      <c r="B807" s="42" t="s">
        <v>1504</v>
      </c>
      <c r="C807" s="42" t="s">
        <v>1505</v>
      </c>
      <c r="D807" s="42" t="s">
        <v>17</v>
      </c>
      <c r="E807" s="42" t="s">
        <v>66</v>
      </c>
      <c r="F807" s="42" t="s">
        <v>33</v>
      </c>
      <c r="G807" s="42" t="s">
        <v>4164</v>
      </c>
      <c r="H807" s="43">
        <v>43132</v>
      </c>
      <c r="I807" s="43">
        <v>43160</v>
      </c>
      <c r="J807" s="44">
        <v>100</v>
      </c>
    </row>
    <row r="808" spans="1:10" ht="53.25" thickBot="1" x14ac:dyDescent="0.3">
      <c r="A808" s="39" t="s">
        <v>1506</v>
      </c>
      <c r="B808" s="39" t="s">
        <v>1507</v>
      </c>
      <c r="C808" s="39" t="s">
        <v>1505</v>
      </c>
      <c r="D808" s="39" t="s">
        <v>17</v>
      </c>
      <c r="E808" s="39" t="s">
        <v>66</v>
      </c>
      <c r="F808" s="39" t="s">
        <v>33</v>
      </c>
      <c r="G808" s="39" t="s">
        <v>4164</v>
      </c>
      <c r="H808" s="40">
        <v>43132</v>
      </c>
      <c r="I808" s="40">
        <v>43160</v>
      </c>
      <c r="J808" s="41">
        <v>100</v>
      </c>
    </row>
    <row r="809" spans="1:10" ht="53.25" thickBot="1" x14ac:dyDescent="0.3">
      <c r="A809" s="42" t="s">
        <v>1508</v>
      </c>
      <c r="B809" s="42" t="s">
        <v>1509</v>
      </c>
      <c r="C809" s="42" t="s">
        <v>1510</v>
      </c>
      <c r="D809" s="42" t="s">
        <v>17</v>
      </c>
      <c r="E809" s="42" t="s">
        <v>66</v>
      </c>
      <c r="F809" s="42" t="s">
        <v>33</v>
      </c>
      <c r="G809" s="42" t="s">
        <v>4164</v>
      </c>
      <c r="H809" s="43">
        <v>43132</v>
      </c>
      <c r="I809" s="43">
        <v>43160</v>
      </c>
      <c r="J809" s="44">
        <v>100</v>
      </c>
    </row>
    <row r="810" spans="1:10" ht="53.25" thickBot="1" x14ac:dyDescent="0.3">
      <c r="A810" s="39" t="s">
        <v>1511</v>
      </c>
      <c r="B810" s="39" t="s">
        <v>1507</v>
      </c>
      <c r="C810" s="39" t="s">
        <v>1510</v>
      </c>
      <c r="D810" s="39" t="s">
        <v>17</v>
      </c>
      <c r="E810" s="39" t="s">
        <v>66</v>
      </c>
      <c r="F810" s="39" t="s">
        <v>33</v>
      </c>
      <c r="G810" s="39" t="s">
        <v>4164</v>
      </c>
      <c r="H810" s="40">
        <v>43132</v>
      </c>
      <c r="I810" s="40">
        <v>43160</v>
      </c>
      <c r="J810" s="41">
        <v>100</v>
      </c>
    </row>
    <row r="811" spans="1:10" ht="53.25" thickBot="1" x14ac:dyDescent="0.3">
      <c r="A811" s="42" t="s">
        <v>1512</v>
      </c>
      <c r="B811" s="42" t="s">
        <v>1513</v>
      </c>
      <c r="C811" s="42" t="s">
        <v>1514</v>
      </c>
      <c r="D811" s="42" t="s">
        <v>17</v>
      </c>
      <c r="E811" s="42" t="s">
        <v>66</v>
      </c>
      <c r="F811" s="42" t="s">
        <v>33</v>
      </c>
      <c r="G811" s="42" t="s">
        <v>4164</v>
      </c>
      <c r="H811" s="43">
        <v>43132</v>
      </c>
      <c r="I811" s="43">
        <v>43160</v>
      </c>
      <c r="J811" s="44">
        <v>100</v>
      </c>
    </row>
    <row r="812" spans="1:10" ht="42.75" thickBot="1" x14ac:dyDescent="0.3">
      <c r="A812" s="39" t="s">
        <v>1515</v>
      </c>
      <c r="B812" s="39" t="s">
        <v>1516</v>
      </c>
      <c r="C812" s="39" t="s">
        <v>1517</v>
      </c>
      <c r="D812" s="39" t="s">
        <v>17</v>
      </c>
      <c r="E812" s="39" t="s">
        <v>66</v>
      </c>
      <c r="F812" s="39" t="s">
        <v>57</v>
      </c>
      <c r="G812" s="39" t="s">
        <v>4151</v>
      </c>
      <c r="H812" s="40">
        <v>43115</v>
      </c>
      <c r="I812" s="40">
        <v>43146</v>
      </c>
      <c r="J812" s="41">
        <v>100</v>
      </c>
    </row>
    <row r="813" spans="1:10" ht="42.75" thickBot="1" x14ac:dyDescent="0.3">
      <c r="A813" s="42" t="s">
        <v>1518</v>
      </c>
      <c r="B813" s="42" t="s">
        <v>1519</v>
      </c>
      <c r="C813" s="42" t="s">
        <v>1520</v>
      </c>
      <c r="D813" s="42" t="s">
        <v>17</v>
      </c>
      <c r="E813" s="42" t="s">
        <v>66</v>
      </c>
      <c r="F813" s="42" t="s">
        <v>57</v>
      </c>
      <c r="G813" s="42" t="s">
        <v>4151</v>
      </c>
      <c r="H813" s="43">
        <v>43115</v>
      </c>
      <c r="I813" s="43">
        <v>43159</v>
      </c>
      <c r="J813" s="44">
        <v>100</v>
      </c>
    </row>
    <row r="814" spans="1:10" ht="42.75" thickBot="1" x14ac:dyDescent="0.3">
      <c r="A814" s="39" t="s">
        <v>1521</v>
      </c>
      <c r="B814" s="39" t="s">
        <v>1522</v>
      </c>
      <c r="C814" s="39" t="s">
        <v>1523</v>
      </c>
      <c r="D814" s="39" t="s">
        <v>17</v>
      </c>
      <c r="E814" s="39" t="s">
        <v>66</v>
      </c>
      <c r="F814" s="39" t="s">
        <v>57</v>
      </c>
      <c r="G814" s="39" t="s">
        <v>4151</v>
      </c>
      <c r="H814" s="40">
        <v>43115</v>
      </c>
      <c r="I814" s="40">
        <v>43159</v>
      </c>
      <c r="J814" s="41">
        <v>100</v>
      </c>
    </row>
    <row r="815" spans="1:10" ht="42.75" thickBot="1" x14ac:dyDescent="0.3">
      <c r="A815" s="42" t="s">
        <v>1524</v>
      </c>
      <c r="B815" s="42" t="s">
        <v>1525</v>
      </c>
      <c r="C815" s="42" t="s">
        <v>1523</v>
      </c>
      <c r="D815" s="42" t="s">
        <v>17</v>
      </c>
      <c r="E815" s="42" t="s">
        <v>66</v>
      </c>
      <c r="F815" s="42" t="s">
        <v>57</v>
      </c>
      <c r="G815" s="42" t="s">
        <v>4151</v>
      </c>
      <c r="H815" s="43">
        <v>43110</v>
      </c>
      <c r="I815" s="43">
        <v>43159</v>
      </c>
      <c r="J815" s="44">
        <v>100</v>
      </c>
    </row>
    <row r="816" spans="1:10" ht="42.75" thickBot="1" x14ac:dyDescent="0.3">
      <c r="A816" s="39" t="s">
        <v>1526</v>
      </c>
      <c r="B816" s="39" t="s">
        <v>1527</v>
      </c>
      <c r="C816" s="39" t="s">
        <v>1528</v>
      </c>
      <c r="D816" s="39" t="s">
        <v>17</v>
      </c>
      <c r="E816" s="39" t="s">
        <v>66</v>
      </c>
      <c r="F816" s="39" t="s">
        <v>57</v>
      </c>
      <c r="G816" s="39" t="s">
        <v>4151</v>
      </c>
      <c r="H816" s="40">
        <v>43061</v>
      </c>
      <c r="I816" s="40">
        <v>43159</v>
      </c>
      <c r="J816" s="41">
        <v>100</v>
      </c>
    </row>
    <row r="817" spans="1:10" ht="53.25" thickBot="1" x14ac:dyDescent="0.3">
      <c r="A817" s="42" t="s">
        <v>1529</v>
      </c>
      <c r="B817" s="42" t="s">
        <v>1530</v>
      </c>
      <c r="C817" s="42" t="s">
        <v>1531</v>
      </c>
      <c r="D817" s="42" t="s">
        <v>59</v>
      </c>
      <c r="E817" s="42" t="s">
        <v>66</v>
      </c>
      <c r="F817" s="42" t="s">
        <v>38</v>
      </c>
      <c r="G817" s="42" t="s">
        <v>4149</v>
      </c>
      <c r="H817" s="43">
        <v>43115</v>
      </c>
      <c r="I817" s="43">
        <v>43281</v>
      </c>
      <c r="J817" s="44">
        <v>100</v>
      </c>
    </row>
    <row r="818" spans="1:10" ht="53.25" thickBot="1" x14ac:dyDescent="0.3">
      <c r="A818" s="39" t="s">
        <v>1532</v>
      </c>
      <c r="B818" s="39" t="s">
        <v>1533</v>
      </c>
      <c r="C818" s="39" t="s">
        <v>1534</v>
      </c>
      <c r="D818" s="39" t="s">
        <v>17</v>
      </c>
      <c r="E818" s="39" t="s">
        <v>66</v>
      </c>
      <c r="F818" s="39" t="s">
        <v>38</v>
      </c>
      <c r="G818" s="39" t="s">
        <v>4149</v>
      </c>
      <c r="H818" s="40">
        <v>43115</v>
      </c>
      <c r="I818" s="40">
        <v>43281</v>
      </c>
      <c r="J818" s="41">
        <v>100</v>
      </c>
    </row>
    <row r="819" spans="1:10" ht="53.25" thickBot="1" x14ac:dyDescent="0.3">
      <c r="A819" s="42" t="s">
        <v>1535</v>
      </c>
      <c r="B819" s="42" t="s">
        <v>1536</v>
      </c>
      <c r="C819" s="42" t="s">
        <v>1537</v>
      </c>
      <c r="D819" s="42" t="s">
        <v>17</v>
      </c>
      <c r="E819" s="42" t="s">
        <v>66</v>
      </c>
      <c r="F819" s="42" t="s">
        <v>38</v>
      </c>
      <c r="G819" s="42" t="s">
        <v>4149</v>
      </c>
      <c r="H819" s="43">
        <v>43115</v>
      </c>
      <c r="I819" s="43">
        <v>43281</v>
      </c>
      <c r="J819" s="44">
        <v>100</v>
      </c>
    </row>
    <row r="820" spans="1:10" ht="42.75" thickBot="1" x14ac:dyDescent="0.3">
      <c r="A820" s="39" t="s">
        <v>1538</v>
      </c>
      <c r="B820" s="39" t="s">
        <v>1539</v>
      </c>
      <c r="C820" s="39" t="s">
        <v>1540</v>
      </c>
      <c r="D820" s="39" t="s">
        <v>59</v>
      </c>
      <c r="E820" s="39" t="s">
        <v>66</v>
      </c>
      <c r="F820" s="39" t="s">
        <v>57</v>
      </c>
      <c r="G820" s="39" t="s">
        <v>4151</v>
      </c>
      <c r="H820" s="40">
        <v>43146</v>
      </c>
      <c r="I820" s="40">
        <v>43174</v>
      </c>
      <c r="J820" s="41">
        <v>100</v>
      </c>
    </row>
    <row r="821" spans="1:10" ht="42.75" thickBot="1" x14ac:dyDescent="0.3">
      <c r="A821" s="42" t="s">
        <v>1541</v>
      </c>
      <c r="B821" s="42" t="s">
        <v>1542</v>
      </c>
      <c r="C821" s="42" t="s">
        <v>1540</v>
      </c>
      <c r="D821" s="42" t="s">
        <v>59</v>
      </c>
      <c r="E821" s="42" t="s">
        <v>66</v>
      </c>
      <c r="F821" s="42" t="s">
        <v>57</v>
      </c>
      <c r="G821" s="42" t="s">
        <v>4151</v>
      </c>
      <c r="H821" s="43">
        <v>43115</v>
      </c>
      <c r="I821" s="43">
        <v>43174</v>
      </c>
      <c r="J821" s="44">
        <v>100</v>
      </c>
    </row>
    <row r="822" spans="1:10" ht="42.75" thickBot="1" x14ac:dyDescent="0.3">
      <c r="A822" s="39" t="s">
        <v>1543</v>
      </c>
      <c r="B822" s="39" t="s">
        <v>1544</v>
      </c>
      <c r="C822" s="39" t="s">
        <v>1545</v>
      </c>
      <c r="D822" s="39" t="s">
        <v>59</v>
      </c>
      <c r="E822" s="39" t="s">
        <v>66</v>
      </c>
      <c r="F822" s="39" t="s">
        <v>57</v>
      </c>
      <c r="G822" s="39" t="s">
        <v>4151</v>
      </c>
      <c r="H822" s="40">
        <v>43115</v>
      </c>
      <c r="I822" s="40">
        <v>43174</v>
      </c>
      <c r="J822" s="41">
        <v>100</v>
      </c>
    </row>
    <row r="823" spans="1:10" ht="42.75" thickBot="1" x14ac:dyDescent="0.3">
      <c r="A823" s="42" t="s">
        <v>1546</v>
      </c>
      <c r="B823" s="42" t="s">
        <v>1542</v>
      </c>
      <c r="C823" s="42" t="s">
        <v>1545</v>
      </c>
      <c r="D823" s="42" t="s">
        <v>59</v>
      </c>
      <c r="E823" s="42" t="s">
        <v>66</v>
      </c>
      <c r="F823" s="42" t="s">
        <v>57</v>
      </c>
      <c r="G823" s="42" t="s">
        <v>4151</v>
      </c>
      <c r="H823" s="43">
        <v>43115</v>
      </c>
      <c r="I823" s="43">
        <v>43174</v>
      </c>
      <c r="J823" s="44">
        <v>100</v>
      </c>
    </row>
    <row r="824" spans="1:10" ht="42.75" thickBot="1" x14ac:dyDescent="0.3">
      <c r="A824" s="39" t="s">
        <v>1547</v>
      </c>
      <c r="B824" s="39" t="s">
        <v>1548</v>
      </c>
      <c r="C824" s="39" t="s">
        <v>1545</v>
      </c>
      <c r="D824" s="39" t="s">
        <v>59</v>
      </c>
      <c r="E824" s="39" t="s">
        <v>66</v>
      </c>
      <c r="F824" s="39" t="s">
        <v>57</v>
      </c>
      <c r="G824" s="39" t="s">
        <v>4151</v>
      </c>
      <c r="H824" s="40">
        <v>43115</v>
      </c>
      <c r="I824" s="40">
        <v>43174</v>
      </c>
      <c r="J824" s="41">
        <v>100</v>
      </c>
    </row>
    <row r="825" spans="1:10" ht="42.75" thickBot="1" x14ac:dyDescent="0.3">
      <c r="A825" s="42" t="s">
        <v>1549</v>
      </c>
      <c r="B825" s="42" t="s">
        <v>1550</v>
      </c>
      <c r="C825" s="42" t="s">
        <v>1551</v>
      </c>
      <c r="D825" s="42" t="s">
        <v>59</v>
      </c>
      <c r="E825" s="42" t="s">
        <v>66</v>
      </c>
      <c r="F825" s="42" t="s">
        <v>57</v>
      </c>
      <c r="G825" s="42" t="s">
        <v>4151</v>
      </c>
      <c r="H825" s="43">
        <v>43115</v>
      </c>
      <c r="I825" s="43">
        <v>43174</v>
      </c>
      <c r="J825" s="44">
        <v>100</v>
      </c>
    </row>
    <row r="826" spans="1:10" ht="42.75" thickBot="1" x14ac:dyDescent="0.3">
      <c r="A826" s="39" t="s">
        <v>1552</v>
      </c>
      <c r="B826" s="39" t="s">
        <v>1553</v>
      </c>
      <c r="C826" s="39" t="s">
        <v>1554</v>
      </c>
      <c r="D826" s="39" t="s">
        <v>17</v>
      </c>
      <c r="E826" s="39" t="s">
        <v>66</v>
      </c>
      <c r="F826" s="39" t="s">
        <v>22</v>
      </c>
      <c r="G826" s="39" t="s">
        <v>4142</v>
      </c>
      <c r="H826" s="40">
        <v>43101</v>
      </c>
      <c r="I826" s="40">
        <v>43190</v>
      </c>
      <c r="J826" s="41">
        <v>100</v>
      </c>
    </row>
    <row r="827" spans="1:10" ht="42.75" thickBot="1" x14ac:dyDescent="0.3">
      <c r="A827" s="42" t="s">
        <v>1555</v>
      </c>
      <c r="B827" s="42" t="s">
        <v>1556</v>
      </c>
      <c r="C827" s="42" t="s">
        <v>1557</v>
      </c>
      <c r="D827" s="42" t="s">
        <v>17</v>
      </c>
      <c r="E827" s="42" t="s">
        <v>66</v>
      </c>
      <c r="F827" s="42" t="s">
        <v>22</v>
      </c>
      <c r="G827" s="42" t="s">
        <v>4142</v>
      </c>
      <c r="H827" s="43">
        <v>43101</v>
      </c>
      <c r="I827" s="43">
        <v>43465</v>
      </c>
      <c r="J827" s="44">
        <v>100</v>
      </c>
    </row>
    <row r="828" spans="1:10" ht="63.75" thickBot="1" x14ac:dyDescent="0.3">
      <c r="A828" s="39" t="s">
        <v>1558</v>
      </c>
      <c r="B828" s="39" t="s">
        <v>1559</v>
      </c>
      <c r="C828" s="39" t="s">
        <v>1560</v>
      </c>
      <c r="D828" s="39" t="s">
        <v>17</v>
      </c>
      <c r="E828" s="39" t="s">
        <v>66</v>
      </c>
      <c r="F828" s="39" t="s">
        <v>22</v>
      </c>
      <c r="G828" s="39" t="s">
        <v>4142</v>
      </c>
      <c r="H828" s="40">
        <v>43101</v>
      </c>
      <c r="I828" s="40">
        <v>43190</v>
      </c>
      <c r="J828" s="41">
        <v>100</v>
      </c>
    </row>
    <row r="829" spans="1:10" ht="42.75" thickBot="1" x14ac:dyDescent="0.3">
      <c r="A829" s="42" t="s">
        <v>1561</v>
      </c>
      <c r="B829" s="42" t="s">
        <v>1562</v>
      </c>
      <c r="C829" s="42" t="s">
        <v>1563</v>
      </c>
      <c r="D829" s="42" t="s">
        <v>17</v>
      </c>
      <c r="E829" s="42" t="s">
        <v>66</v>
      </c>
      <c r="F829" s="42" t="s">
        <v>22</v>
      </c>
      <c r="G829" s="42" t="s">
        <v>4142</v>
      </c>
      <c r="H829" s="43">
        <v>43101</v>
      </c>
      <c r="I829" s="43">
        <v>43312</v>
      </c>
      <c r="J829" s="44">
        <v>100</v>
      </c>
    </row>
    <row r="830" spans="1:10" ht="42.75" thickBot="1" x14ac:dyDescent="0.3">
      <c r="A830" s="39" t="s">
        <v>1564</v>
      </c>
      <c r="B830" s="39" t="s">
        <v>1565</v>
      </c>
      <c r="C830" s="39" t="s">
        <v>1566</v>
      </c>
      <c r="D830" s="39" t="s">
        <v>17</v>
      </c>
      <c r="E830" s="39" t="s">
        <v>66</v>
      </c>
      <c r="F830" s="39" t="s">
        <v>22</v>
      </c>
      <c r="G830" s="39" t="s">
        <v>4142</v>
      </c>
      <c r="H830" s="40">
        <v>43101</v>
      </c>
      <c r="I830" s="40">
        <v>43281</v>
      </c>
      <c r="J830" s="41">
        <v>100</v>
      </c>
    </row>
    <row r="831" spans="1:10" ht="42.75" thickBot="1" x14ac:dyDescent="0.3">
      <c r="A831" s="42" t="s">
        <v>1567</v>
      </c>
      <c r="B831" s="42" t="s">
        <v>1568</v>
      </c>
      <c r="C831" s="42" t="s">
        <v>1569</v>
      </c>
      <c r="D831" s="42" t="s">
        <v>17</v>
      </c>
      <c r="E831" s="42" t="s">
        <v>66</v>
      </c>
      <c r="F831" s="42" t="s">
        <v>22</v>
      </c>
      <c r="G831" s="42" t="s">
        <v>4142</v>
      </c>
      <c r="H831" s="43">
        <v>43101</v>
      </c>
      <c r="I831" s="43">
        <v>43465</v>
      </c>
      <c r="J831" s="44">
        <v>100</v>
      </c>
    </row>
    <row r="832" spans="1:10" ht="42.75" thickBot="1" x14ac:dyDescent="0.3">
      <c r="A832" s="39" t="s">
        <v>1570</v>
      </c>
      <c r="B832" s="39" t="s">
        <v>1571</v>
      </c>
      <c r="C832" s="39" t="s">
        <v>1572</v>
      </c>
      <c r="D832" s="39" t="s">
        <v>17</v>
      </c>
      <c r="E832" s="39" t="s">
        <v>66</v>
      </c>
      <c r="F832" s="39" t="s">
        <v>22</v>
      </c>
      <c r="G832" s="39" t="s">
        <v>4142</v>
      </c>
      <c r="H832" s="40">
        <v>43101</v>
      </c>
      <c r="I832" s="40">
        <v>43281</v>
      </c>
      <c r="J832" s="41">
        <v>100</v>
      </c>
    </row>
    <row r="833" spans="1:10" ht="42.75" thickBot="1" x14ac:dyDescent="0.3">
      <c r="A833" s="42" t="s">
        <v>1573</v>
      </c>
      <c r="B833" s="42" t="s">
        <v>1574</v>
      </c>
      <c r="C833" s="42" t="s">
        <v>1575</v>
      </c>
      <c r="D833" s="42" t="s">
        <v>17</v>
      </c>
      <c r="E833" s="42" t="s">
        <v>66</v>
      </c>
      <c r="F833" s="42" t="s">
        <v>22</v>
      </c>
      <c r="G833" s="42" t="s">
        <v>4142</v>
      </c>
      <c r="H833" s="43">
        <v>43101</v>
      </c>
      <c r="I833" s="43">
        <v>43190</v>
      </c>
      <c r="J833" s="44">
        <v>100</v>
      </c>
    </row>
    <row r="834" spans="1:10" ht="42.75" thickBot="1" x14ac:dyDescent="0.3">
      <c r="A834" s="39" t="s">
        <v>1576</v>
      </c>
      <c r="B834" s="39" t="s">
        <v>1577</v>
      </c>
      <c r="C834" s="39" t="s">
        <v>1575</v>
      </c>
      <c r="D834" s="39" t="s">
        <v>17</v>
      </c>
      <c r="E834" s="39" t="s">
        <v>66</v>
      </c>
      <c r="F834" s="39" t="s">
        <v>22</v>
      </c>
      <c r="G834" s="39" t="s">
        <v>4142</v>
      </c>
      <c r="H834" s="40">
        <v>43101</v>
      </c>
      <c r="I834" s="40">
        <v>43465</v>
      </c>
      <c r="J834" s="41">
        <v>100</v>
      </c>
    </row>
    <row r="835" spans="1:10" ht="74.25" thickBot="1" x14ac:dyDescent="0.3">
      <c r="A835" s="42" t="s">
        <v>1578</v>
      </c>
      <c r="B835" s="42" t="s">
        <v>1579</v>
      </c>
      <c r="C835" s="42" t="s">
        <v>1580</v>
      </c>
      <c r="D835" s="42" t="s">
        <v>17</v>
      </c>
      <c r="E835" s="42" t="s">
        <v>66</v>
      </c>
      <c r="F835" s="42" t="s">
        <v>22</v>
      </c>
      <c r="G835" s="42" t="s">
        <v>4142</v>
      </c>
      <c r="H835" s="43">
        <v>43101</v>
      </c>
      <c r="I835" s="43">
        <v>43465</v>
      </c>
      <c r="J835" s="44">
        <v>100</v>
      </c>
    </row>
    <row r="836" spans="1:10" ht="42.75" thickBot="1" x14ac:dyDescent="0.3">
      <c r="A836" s="39" t="s">
        <v>1581</v>
      </c>
      <c r="B836" s="39" t="s">
        <v>1582</v>
      </c>
      <c r="C836" s="39" t="s">
        <v>1583</v>
      </c>
      <c r="D836" s="39" t="s">
        <v>59</v>
      </c>
      <c r="E836" s="39" t="s">
        <v>66</v>
      </c>
      <c r="F836" s="39" t="s">
        <v>63</v>
      </c>
      <c r="G836" s="39" t="s">
        <v>4165</v>
      </c>
      <c r="H836" s="40">
        <v>43115</v>
      </c>
      <c r="I836" s="40">
        <v>43465</v>
      </c>
      <c r="J836" s="41">
        <v>100</v>
      </c>
    </row>
    <row r="837" spans="1:10" ht="42.75" thickBot="1" x14ac:dyDescent="0.3">
      <c r="A837" s="42" t="s">
        <v>1584</v>
      </c>
      <c r="B837" s="42" t="s">
        <v>1585</v>
      </c>
      <c r="C837" s="42" t="s">
        <v>1586</v>
      </c>
      <c r="D837" s="42" t="s">
        <v>59</v>
      </c>
      <c r="E837" s="42" t="s">
        <v>66</v>
      </c>
      <c r="F837" s="42" t="s">
        <v>63</v>
      </c>
      <c r="G837" s="42" t="s">
        <v>4165</v>
      </c>
      <c r="H837" s="43">
        <v>43115</v>
      </c>
      <c r="I837" s="43">
        <v>43281</v>
      </c>
      <c r="J837" s="44">
        <v>100</v>
      </c>
    </row>
    <row r="838" spans="1:10" ht="42.75" thickBot="1" x14ac:dyDescent="0.3">
      <c r="A838" s="39" t="s">
        <v>1587</v>
      </c>
      <c r="B838" s="39" t="s">
        <v>1588</v>
      </c>
      <c r="C838" s="39" t="s">
        <v>1589</v>
      </c>
      <c r="D838" s="39" t="s">
        <v>59</v>
      </c>
      <c r="E838" s="39" t="s">
        <v>66</v>
      </c>
      <c r="F838" s="39" t="s">
        <v>63</v>
      </c>
      <c r="G838" s="39" t="s">
        <v>4165</v>
      </c>
      <c r="H838" s="40">
        <v>43115</v>
      </c>
      <c r="I838" s="40">
        <v>43281</v>
      </c>
      <c r="J838" s="41">
        <v>100</v>
      </c>
    </row>
    <row r="839" spans="1:10" ht="42.75" thickBot="1" x14ac:dyDescent="0.3">
      <c r="A839" s="42" t="s">
        <v>1590</v>
      </c>
      <c r="B839" s="42" t="s">
        <v>1591</v>
      </c>
      <c r="C839" s="42" t="s">
        <v>1592</v>
      </c>
      <c r="D839" s="42" t="s">
        <v>59</v>
      </c>
      <c r="E839" s="42" t="s">
        <v>66</v>
      </c>
      <c r="F839" s="42" t="s">
        <v>63</v>
      </c>
      <c r="G839" s="42" t="s">
        <v>4165</v>
      </c>
      <c r="H839" s="43">
        <v>43115</v>
      </c>
      <c r="I839" s="43">
        <v>43189</v>
      </c>
      <c r="J839" s="44">
        <v>100</v>
      </c>
    </row>
    <row r="840" spans="1:10" ht="63.75" thickBot="1" x14ac:dyDescent="0.3">
      <c r="A840" s="39" t="s">
        <v>1593</v>
      </c>
      <c r="B840" s="39" t="s">
        <v>1594</v>
      </c>
      <c r="C840" s="39" t="s">
        <v>1595</v>
      </c>
      <c r="D840" s="39" t="s">
        <v>59</v>
      </c>
      <c r="E840" s="39" t="s">
        <v>66</v>
      </c>
      <c r="F840" s="39" t="s">
        <v>42</v>
      </c>
      <c r="G840" s="39" t="s">
        <v>4163</v>
      </c>
      <c r="H840" s="40">
        <v>43150</v>
      </c>
      <c r="I840" s="40">
        <v>43159</v>
      </c>
      <c r="J840" s="41">
        <v>100</v>
      </c>
    </row>
    <row r="841" spans="1:10" ht="63.75" thickBot="1" x14ac:dyDescent="0.3">
      <c r="A841" s="42" t="s">
        <v>1596</v>
      </c>
      <c r="B841" s="42" t="s">
        <v>1597</v>
      </c>
      <c r="C841" s="42" t="s">
        <v>1595</v>
      </c>
      <c r="D841" s="42" t="s">
        <v>59</v>
      </c>
      <c r="E841" s="42" t="s">
        <v>66</v>
      </c>
      <c r="F841" s="42" t="s">
        <v>42</v>
      </c>
      <c r="G841" s="42" t="s">
        <v>4163</v>
      </c>
      <c r="H841" s="43">
        <v>43150</v>
      </c>
      <c r="I841" s="43">
        <v>43189</v>
      </c>
      <c r="J841" s="44">
        <v>100</v>
      </c>
    </row>
    <row r="842" spans="1:10" ht="53.25" thickBot="1" x14ac:dyDescent="0.3">
      <c r="A842" s="39" t="s">
        <v>1598</v>
      </c>
      <c r="B842" s="39" t="s">
        <v>1599</v>
      </c>
      <c r="C842" s="39" t="s">
        <v>1595</v>
      </c>
      <c r="D842" s="39" t="s">
        <v>59</v>
      </c>
      <c r="E842" s="39" t="s">
        <v>66</v>
      </c>
      <c r="F842" s="39" t="s">
        <v>56</v>
      </c>
      <c r="G842" s="39" t="s">
        <v>4157</v>
      </c>
      <c r="H842" s="40">
        <v>43150</v>
      </c>
      <c r="I842" s="40">
        <v>43189</v>
      </c>
      <c r="J842" s="41">
        <v>100</v>
      </c>
    </row>
    <row r="843" spans="1:10" ht="42.75" thickBot="1" x14ac:dyDescent="0.3">
      <c r="A843" s="42" t="s">
        <v>1600</v>
      </c>
      <c r="B843" s="42" t="s">
        <v>1601</v>
      </c>
      <c r="C843" s="42" t="s">
        <v>1602</v>
      </c>
      <c r="D843" s="42" t="s">
        <v>59</v>
      </c>
      <c r="E843" s="42" t="s">
        <v>66</v>
      </c>
      <c r="F843" s="42" t="s">
        <v>57</v>
      </c>
      <c r="G843" s="42" t="s">
        <v>4151</v>
      </c>
      <c r="H843" s="43">
        <v>43133</v>
      </c>
      <c r="I843" s="43">
        <v>43159</v>
      </c>
      <c r="J843" s="44">
        <v>100</v>
      </c>
    </row>
    <row r="844" spans="1:10" ht="42.75" thickBot="1" x14ac:dyDescent="0.3">
      <c r="A844" s="39" t="s">
        <v>1603</v>
      </c>
      <c r="B844" s="39" t="s">
        <v>1604</v>
      </c>
      <c r="C844" s="39" t="s">
        <v>1602</v>
      </c>
      <c r="D844" s="39" t="s">
        <v>59</v>
      </c>
      <c r="E844" s="39" t="s">
        <v>66</v>
      </c>
      <c r="F844" s="39" t="s">
        <v>57</v>
      </c>
      <c r="G844" s="39" t="s">
        <v>4151</v>
      </c>
      <c r="H844" s="40">
        <v>43133</v>
      </c>
      <c r="I844" s="40">
        <v>43159</v>
      </c>
      <c r="J844" s="41">
        <v>100</v>
      </c>
    </row>
    <row r="845" spans="1:10" ht="42.75" thickBot="1" x14ac:dyDescent="0.3">
      <c r="A845" s="42" t="s">
        <v>1605</v>
      </c>
      <c r="B845" s="42" t="s">
        <v>1606</v>
      </c>
      <c r="C845" s="42" t="s">
        <v>1607</v>
      </c>
      <c r="D845" s="42" t="s">
        <v>59</v>
      </c>
      <c r="E845" s="42" t="s">
        <v>66</v>
      </c>
      <c r="F845" s="42" t="s">
        <v>57</v>
      </c>
      <c r="G845" s="42" t="s">
        <v>4151</v>
      </c>
      <c r="H845" s="43">
        <v>43133</v>
      </c>
      <c r="I845" s="43">
        <v>43159</v>
      </c>
      <c r="J845" s="44">
        <v>100</v>
      </c>
    </row>
    <row r="846" spans="1:10" ht="84.75" thickBot="1" x14ac:dyDescent="0.3">
      <c r="A846" s="39" t="s">
        <v>1608</v>
      </c>
      <c r="B846" s="39" t="s">
        <v>1609</v>
      </c>
      <c r="C846" s="39" t="s">
        <v>1607</v>
      </c>
      <c r="D846" s="39" t="s">
        <v>59</v>
      </c>
      <c r="E846" s="39" t="s">
        <v>66</v>
      </c>
      <c r="F846" s="39" t="s">
        <v>63</v>
      </c>
      <c r="G846" s="39" t="s">
        <v>4165</v>
      </c>
      <c r="H846" s="40">
        <v>43156</v>
      </c>
      <c r="I846" s="40">
        <v>43156</v>
      </c>
      <c r="J846" s="41">
        <v>100</v>
      </c>
    </row>
    <row r="847" spans="1:10" ht="63.75" thickBot="1" x14ac:dyDescent="0.3">
      <c r="A847" s="42" t="s">
        <v>1610</v>
      </c>
      <c r="B847" s="42" t="s">
        <v>1611</v>
      </c>
      <c r="C847" s="42" t="s">
        <v>1607</v>
      </c>
      <c r="D847" s="42" t="s">
        <v>59</v>
      </c>
      <c r="E847" s="42" t="s">
        <v>66</v>
      </c>
      <c r="F847" s="42" t="s">
        <v>42</v>
      </c>
      <c r="G847" s="42" t="s">
        <v>4163</v>
      </c>
      <c r="H847" s="43">
        <v>43143</v>
      </c>
      <c r="I847" s="43">
        <v>43189</v>
      </c>
      <c r="J847" s="44">
        <v>100</v>
      </c>
    </row>
    <row r="848" spans="1:10" ht="63.75" thickBot="1" x14ac:dyDescent="0.3">
      <c r="A848" s="39" t="s">
        <v>1612</v>
      </c>
      <c r="B848" s="39" t="s">
        <v>1613</v>
      </c>
      <c r="C848" s="39" t="s">
        <v>1607</v>
      </c>
      <c r="D848" s="39" t="s">
        <v>59</v>
      </c>
      <c r="E848" s="39" t="s">
        <v>66</v>
      </c>
      <c r="F848" s="39" t="s">
        <v>42</v>
      </c>
      <c r="G848" s="39" t="s">
        <v>4163</v>
      </c>
      <c r="H848" s="40">
        <v>43143</v>
      </c>
      <c r="I848" s="40">
        <v>43189</v>
      </c>
      <c r="J848" s="41">
        <v>100</v>
      </c>
    </row>
    <row r="849" spans="1:10" ht="53.25" thickBot="1" x14ac:dyDescent="0.3">
      <c r="A849" s="42" t="s">
        <v>1614</v>
      </c>
      <c r="B849" s="42" t="s">
        <v>1615</v>
      </c>
      <c r="C849" s="42" t="s">
        <v>1616</v>
      </c>
      <c r="D849" s="42" t="s">
        <v>59</v>
      </c>
      <c r="E849" s="42" t="s">
        <v>66</v>
      </c>
      <c r="F849" s="42" t="s">
        <v>45</v>
      </c>
      <c r="G849" s="42" t="s">
        <v>4152</v>
      </c>
      <c r="H849" s="43">
        <v>43146</v>
      </c>
      <c r="I849" s="43">
        <v>43326</v>
      </c>
      <c r="J849" s="44">
        <v>100</v>
      </c>
    </row>
    <row r="850" spans="1:10" ht="53.25" thickBot="1" x14ac:dyDescent="0.3">
      <c r="A850" s="39" t="s">
        <v>1617</v>
      </c>
      <c r="B850" s="39" t="s">
        <v>1618</v>
      </c>
      <c r="C850" s="39" t="s">
        <v>1616</v>
      </c>
      <c r="D850" s="39" t="s">
        <v>59</v>
      </c>
      <c r="E850" s="39" t="s">
        <v>66</v>
      </c>
      <c r="F850" s="39" t="s">
        <v>45</v>
      </c>
      <c r="G850" s="39" t="s">
        <v>4152</v>
      </c>
      <c r="H850" s="40">
        <v>43146</v>
      </c>
      <c r="I850" s="40">
        <v>43342</v>
      </c>
      <c r="J850" s="41">
        <v>100</v>
      </c>
    </row>
    <row r="851" spans="1:10" ht="53.25" thickBot="1" x14ac:dyDescent="0.3">
      <c r="A851" s="42" t="s">
        <v>1619</v>
      </c>
      <c r="B851" s="42" t="s">
        <v>1620</v>
      </c>
      <c r="C851" s="42" t="s">
        <v>1616</v>
      </c>
      <c r="D851" s="45" t="s">
        <v>59</v>
      </c>
      <c r="E851" s="42" t="s">
        <v>66</v>
      </c>
      <c r="F851" s="42" t="s">
        <v>45</v>
      </c>
      <c r="G851" s="42" t="s">
        <v>4152</v>
      </c>
      <c r="H851" s="43">
        <v>43313</v>
      </c>
      <c r="I851" s="43">
        <v>43444</v>
      </c>
      <c r="J851" s="44">
        <v>100</v>
      </c>
    </row>
    <row r="852" spans="1:10" ht="53.25" thickBot="1" x14ac:dyDescent="0.3">
      <c r="A852" s="39" t="s">
        <v>1621</v>
      </c>
      <c r="B852" s="39" t="s">
        <v>1622</v>
      </c>
      <c r="C852" s="39" t="s">
        <v>1623</v>
      </c>
      <c r="D852" s="39" t="s">
        <v>59</v>
      </c>
      <c r="E852" s="39" t="s">
        <v>66</v>
      </c>
      <c r="F852" s="39" t="s">
        <v>45</v>
      </c>
      <c r="G852" s="39" t="s">
        <v>4152</v>
      </c>
      <c r="H852" s="40">
        <v>43146</v>
      </c>
      <c r="I852" s="40">
        <v>43250</v>
      </c>
      <c r="J852" s="41">
        <v>100</v>
      </c>
    </row>
    <row r="853" spans="1:10" ht="53.25" thickBot="1" x14ac:dyDescent="0.3">
      <c r="A853" s="42" t="s">
        <v>1625</v>
      </c>
      <c r="B853" s="42" t="s">
        <v>1626</v>
      </c>
      <c r="C853" s="42" t="s">
        <v>1627</v>
      </c>
      <c r="D853" s="45" t="s">
        <v>59</v>
      </c>
      <c r="E853" s="42" t="s">
        <v>66</v>
      </c>
      <c r="F853" s="42" t="s">
        <v>45</v>
      </c>
      <c r="G853" s="42" t="s">
        <v>4152</v>
      </c>
      <c r="H853" s="43">
        <v>43375</v>
      </c>
      <c r="I853" s="43">
        <v>43445</v>
      </c>
      <c r="J853" s="44">
        <v>0</v>
      </c>
    </row>
    <row r="854" spans="1:10" ht="53.25" thickBot="1" x14ac:dyDescent="0.3">
      <c r="A854" s="39" t="s">
        <v>1628</v>
      </c>
      <c r="B854" s="39" t="s">
        <v>1629</v>
      </c>
      <c r="C854" s="39" t="s">
        <v>1627</v>
      </c>
      <c r="D854" s="39" t="s">
        <v>59</v>
      </c>
      <c r="E854" s="39" t="s">
        <v>66</v>
      </c>
      <c r="F854" s="39" t="s">
        <v>45</v>
      </c>
      <c r="G854" s="39" t="s">
        <v>4152</v>
      </c>
      <c r="H854" s="40">
        <v>43160</v>
      </c>
      <c r="I854" s="40">
        <v>43312</v>
      </c>
      <c r="J854" s="41">
        <v>100</v>
      </c>
    </row>
    <row r="855" spans="1:10" ht="53.25" thickBot="1" x14ac:dyDescent="0.3">
      <c r="A855" s="42" t="s">
        <v>1630</v>
      </c>
      <c r="B855" s="42" t="s">
        <v>1631</v>
      </c>
      <c r="C855" s="42" t="s">
        <v>1632</v>
      </c>
      <c r="D855" s="42" t="s">
        <v>59</v>
      </c>
      <c r="E855" s="42" t="s">
        <v>66</v>
      </c>
      <c r="F855" s="42" t="s">
        <v>45</v>
      </c>
      <c r="G855" s="42" t="s">
        <v>4152</v>
      </c>
      <c r="H855" s="43">
        <v>43191</v>
      </c>
      <c r="I855" s="43">
        <v>43281</v>
      </c>
      <c r="J855" s="44">
        <v>100</v>
      </c>
    </row>
    <row r="856" spans="1:10" ht="53.25" thickBot="1" x14ac:dyDescent="0.3">
      <c r="A856" s="39" t="s">
        <v>1634</v>
      </c>
      <c r="B856" s="39" t="s">
        <v>1635</v>
      </c>
      <c r="C856" s="39" t="s">
        <v>1636</v>
      </c>
      <c r="D856" s="39" t="s">
        <v>59</v>
      </c>
      <c r="E856" s="39" t="s">
        <v>66</v>
      </c>
      <c r="F856" s="39" t="s">
        <v>49</v>
      </c>
      <c r="G856" s="39" t="s">
        <v>4153</v>
      </c>
      <c r="H856" s="40">
        <v>43190</v>
      </c>
      <c r="I856" s="40">
        <v>43373</v>
      </c>
      <c r="J856" s="41">
        <v>100</v>
      </c>
    </row>
    <row r="857" spans="1:10" ht="53.25" thickBot="1" x14ac:dyDescent="0.3">
      <c r="A857" s="42" t="s">
        <v>1637</v>
      </c>
      <c r="B857" s="42" t="s">
        <v>1638</v>
      </c>
      <c r="C857" s="42" t="s">
        <v>1639</v>
      </c>
      <c r="D857" s="42" t="s">
        <v>59</v>
      </c>
      <c r="E857" s="42" t="s">
        <v>66</v>
      </c>
      <c r="F857" s="42" t="s">
        <v>45</v>
      </c>
      <c r="G857" s="42" t="s">
        <v>4152</v>
      </c>
      <c r="H857" s="43">
        <v>43143</v>
      </c>
      <c r="I857" s="43">
        <v>43281</v>
      </c>
      <c r="J857" s="44">
        <v>100</v>
      </c>
    </row>
    <row r="858" spans="1:10" ht="63.75" thickBot="1" x14ac:dyDescent="0.3">
      <c r="A858" s="39" t="s">
        <v>1640</v>
      </c>
      <c r="B858" s="39" t="s">
        <v>1641</v>
      </c>
      <c r="C858" s="39" t="s">
        <v>1642</v>
      </c>
      <c r="D858" s="39" t="s">
        <v>59</v>
      </c>
      <c r="E858" s="39" t="s">
        <v>66</v>
      </c>
      <c r="F858" s="39" t="s">
        <v>223</v>
      </c>
      <c r="G858" s="39" t="s">
        <v>4169</v>
      </c>
      <c r="H858" s="40">
        <v>43132</v>
      </c>
      <c r="I858" s="40">
        <v>43159</v>
      </c>
      <c r="J858" s="41">
        <v>100</v>
      </c>
    </row>
    <row r="859" spans="1:10" ht="63.75" thickBot="1" x14ac:dyDescent="0.3">
      <c r="A859" s="42" t="s">
        <v>1643</v>
      </c>
      <c r="B859" s="42" t="s">
        <v>1644</v>
      </c>
      <c r="C859" s="42" t="s">
        <v>1645</v>
      </c>
      <c r="D859" s="45" t="s">
        <v>17</v>
      </c>
      <c r="E859" s="42" t="s">
        <v>66</v>
      </c>
      <c r="F859" s="42" t="s">
        <v>42</v>
      </c>
      <c r="G859" s="42" t="s">
        <v>4163</v>
      </c>
      <c r="H859" s="43">
        <v>43190</v>
      </c>
      <c r="I859" s="43">
        <v>43461</v>
      </c>
      <c r="J859" s="44">
        <v>0</v>
      </c>
    </row>
    <row r="860" spans="1:10" ht="53.25" thickBot="1" x14ac:dyDescent="0.3">
      <c r="A860" s="39" t="s">
        <v>1646</v>
      </c>
      <c r="B860" s="39" t="s">
        <v>1647</v>
      </c>
      <c r="C860" s="39" t="s">
        <v>1648</v>
      </c>
      <c r="D860" s="39" t="s">
        <v>59</v>
      </c>
      <c r="E860" s="39" t="s">
        <v>66</v>
      </c>
      <c r="F860" s="39" t="s">
        <v>90</v>
      </c>
      <c r="G860" s="39" t="s">
        <v>4161</v>
      </c>
      <c r="H860" s="40">
        <v>43137</v>
      </c>
      <c r="I860" s="40">
        <v>43280</v>
      </c>
      <c r="J860" s="41">
        <v>100</v>
      </c>
    </row>
    <row r="861" spans="1:10" ht="63.75" thickBot="1" x14ac:dyDescent="0.3">
      <c r="A861" s="42" t="s">
        <v>1649</v>
      </c>
      <c r="B861" s="42" t="s">
        <v>1650</v>
      </c>
      <c r="C861" s="42" t="s">
        <v>1648</v>
      </c>
      <c r="D861" s="42" t="s">
        <v>59</v>
      </c>
      <c r="E861" s="42" t="s">
        <v>66</v>
      </c>
      <c r="F861" s="42" t="s">
        <v>223</v>
      </c>
      <c r="G861" s="42" t="s">
        <v>4169</v>
      </c>
      <c r="H861" s="43">
        <v>43164</v>
      </c>
      <c r="I861" s="43">
        <v>43312</v>
      </c>
      <c r="J861" s="44">
        <v>100</v>
      </c>
    </row>
    <row r="862" spans="1:10" ht="63.75" thickBot="1" x14ac:dyDescent="0.3">
      <c r="A862" s="39" t="s">
        <v>1651</v>
      </c>
      <c r="B862" s="39" t="s">
        <v>1652</v>
      </c>
      <c r="C862" s="39" t="s">
        <v>1653</v>
      </c>
      <c r="D862" s="39" t="s">
        <v>59</v>
      </c>
      <c r="E862" s="39" t="s">
        <v>66</v>
      </c>
      <c r="F862" s="39" t="s">
        <v>223</v>
      </c>
      <c r="G862" s="39" t="s">
        <v>4169</v>
      </c>
      <c r="H862" s="40">
        <v>43136</v>
      </c>
      <c r="I862" s="40">
        <v>43281</v>
      </c>
      <c r="J862" s="41">
        <v>100</v>
      </c>
    </row>
    <row r="863" spans="1:10" ht="63.75" thickBot="1" x14ac:dyDescent="0.3">
      <c r="A863" s="42" t="s">
        <v>1654</v>
      </c>
      <c r="B863" s="42" t="s">
        <v>1655</v>
      </c>
      <c r="C863" s="42" t="s">
        <v>1656</v>
      </c>
      <c r="D863" s="45" t="s">
        <v>59</v>
      </c>
      <c r="E863" s="42" t="s">
        <v>66</v>
      </c>
      <c r="F863" s="42" t="s">
        <v>63</v>
      </c>
      <c r="G863" s="42" t="s">
        <v>4165</v>
      </c>
      <c r="H863" s="43">
        <v>43102</v>
      </c>
      <c r="I863" s="43">
        <v>43464</v>
      </c>
      <c r="J863" s="44">
        <v>0</v>
      </c>
    </row>
    <row r="864" spans="1:10" ht="53.25" thickBot="1" x14ac:dyDescent="0.3">
      <c r="A864" s="39" t="s">
        <v>1657</v>
      </c>
      <c r="B864" s="39" t="s">
        <v>1658</v>
      </c>
      <c r="C864" s="39" t="s">
        <v>1656</v>
      </c>
      <c r="D864" s="45" t="s">
        <v>59</v>
      </c>
      <c r="E864" s="39" t="s">
        <v>66</v>
      </c>
      <c r="F864" s="39" t="s">
        <v>63</v>
      </c>
      <c r="G864" s="39" t="s">
        <v>4165</v>
      </c>
      <c r="H864" s="40">
        <v>43102</v>
      </c>
      <c r="I864" s="40">
        <v>43464</v>
      </c>
      <c r="J864" s="41">
        <v>0</v>
      </c>
    </row>
    <row r="865" spans="1:10" ht="42.75" thickBot="1" x14ac:dyDescent="0.3">
      <c r="A865" s="42" t="s">
        <v>1659</v>
      </c>
      <c r="B865" s="42" t="s">
        <v>1660</v>
      </c>
      <c r="C865" s="42" t="s">
        <v>1656</v>
      </c>
      <c r="D865" s="42" t="s">
        <v>59</v>
      </c>
      <c r="E865" s="42" t="s">
        <v>66</v>
      </c>
      <c r="F865" s="42" t="s">
        <v>63</v>
      </c>
      <c r="G865" s="42" t="s">
        <v>4165</v>
      </c>
      <c r="H865" s="43">
        <v>43102</v>
      </c>
      <c r="I865" s="43">
        <v>43189</v>
      </c>
      <c r="J865" s="44">
        <v>100</v>
      </c>
    </row>
    <row r="866" spans="1:10" ht="53.25" thickBot="1" x14ac:dyDescent="0.3">
      <c r="A866" s="39" t="s">
        <v>1661</v>
      </c>
      <c r="B866" s="39" t="s">
        <v>1662</v>
      </c>
      <c r="C866" s="39" t="s">
        <v>1656</v>
      </c>
      <c r="D866" s="45" t="s">
        <v>17</v>
      </c>
      <c r="E866" s="39" t="s">
        <v>66</v>
      </c>
      <c r="F866" s="39" t="s">
        <v>45</v>
      </c>
      <c r="G866" s="39" t="s">
        <v>4152</v>
      </c>
      <c r="H866" s="40">
        <v>43191</v>
      </c>
      <c r="I866" s="40">
        <v>43404</v>
      </c>
      <c r="J866" s="41">
        <v>100</v>
      </c>
    </row>
    <row r="867" spans="1:10" ht="63.75" thickBot="1" x14ac:dyDescent="0.3">
      <c r="A867" s="42" t="s">
        <v>1664</v>
      </c>
      <c r="B867" s="42" t="s">
        <v>1665</v>
      </c>
      <c r="C867" s="42" t="s">
        <v>1666</v>
      </c>
      <c r="D867" s="42" t="s">
        <v>59</v>
      </c>
      <c r="E867" s="42" t="s">
        <v>66</v>
      </c>
      <c r="F867" s="42" t="s">
        <v>223</v>
      </c>
      <c r="G867" s="42" t="s">
        <v>4169</v>
      </c>
      <c r="H867" s="43">
        <v>43136</v>
      </c>
      <c r="I867" s="43">
        <v>43187</v>
      </c>
      <c r="J867" s="44">
        <v>100</v>
      </c>
    </row>
    <row r="868" spans="1:10" ht="53.25" thickBot="1" x14ac:dyDescent="0.3">
      <c r="A868" s="39" t="s">
        <v>2390</v>
      </c>
      <c r="B868" s="39" t="s">
        <v>2391</v>
      </c>
      <c r="C868" s="39" t="s">
        <v>2392</v>
      </c>
      <c r="D868" s="39" t="s">
        <v>59</v>
      </c>
      <c r="E868" s="39" t="s">
        <v>66</v>
      </c>
      <c r="F868" s="39" t="s">
        <v>90</v>
      </c>
      <c r="G868" s="39" t="s">
        <v>4161</v>
      </c>
      <c r="H868" s="40">
        <v>43221</v>
      </c>
      <c r="I868" s="40">
        <v>43281</v>
      </c>
      <c r="J868" s="41">
        <v>100</v>
      </c>
    </row>
    <row r="869" spans="1:10" ht="53.25" thickBot="1" x14ac:dyDescent="0.3">
      <c r="A869" s="42" t="s">
        <v>2393</v>
      </c>
      <c r="B869" s="42" t="s">
        <v>2394</v>
      </c>
      <c r="C869" s="42" t="s">
        <v>2392</v>
      </c>
      <c r="D869" s="42" t="s">
        <v>59</v>
      </c>
      <c r="E869" s="42" t="s">
        <v>66</v>
      </c>
      <c r="F869" s="42" t="s">
        <v>90</v>
      </c>
      <c r="G869" s="42" t="s">
        <v>4161</v>
      </c>
      <c r="H869" s="43">
        <v>43199</v>
      </c>
      <c r="I869" s="43">
        <v>43220</v>
      </c>
      <c r="J869" s="44">
        <v>100</v>
      </c>
    </row>
    <row r="870" spans="1:10" ht="53.25" thickBot="1" x14ac:dyDescent="0.3">
      <c r="A870" s="39" t="s">
        <v>2395</v>
      </c>
      <c r="B870" s="39" t="s">
        <v>2396</v>
      </c>
      <c r="C870" s="39" t="s">
        <v>2397</v>
      </c>
      <c r="D870" s="39" t="s">
        <v>59</v>
      </c>
      <c r="E870" s="39" t="s">
        <v>66</v>
      </c>
      <c r="F870" s="39" t="s">
        <v>90</v>
      </c>
      <c r="G870" s="39" t="s">
        <v>4161</v>
      </c>
      <c r="H870" s="40">
        <v>43191</v>
      </c>
      <c r="I870" s="40">
        <v>43251</v>
      </c>
      <c r="J870" s="41">
        <v>100</v>
      </c>
    </row>
    <row r="871" spans="1:10" ht="53.25" thickBot="1" x14ac:dyDescent="0.3">
      <c r="A871" s="42" t="s">
        <v>2398</v>
      </c>
      <c r="B871" s="42" t="s">
        <v>2399</v>
      </c>
      <c r="C871" s="42" t="s">
        <v>2400</v>
      </c>
      <c r="D871" s="42" t="s">
        <v>59</v>
      </c>
      <c r="E871" s="42" t="s">
        <v>66</v>
      </c>
      <c r="F871" s="42" t="s">
        <v>90</v>
      </c>
      <c r="G871" s="42" t="s">
        <v>4161</v>
      </c>
      <c r="H871" s="43">
        <v>43221</v>
      </c>
      <c r="I871" s="43">
        <v>43251</v>
      </c>
      <c r="J871" s="44">
        <v>100</v>
      </c>
    </row>
    <row r="872" spans="1:10" ht="53.25" thickBot="1" x14ac:dyDescent="0.3">
      <c r="A872" s="39" t="s">
        <v>2401</v>
      </c>
      <c r="B872" s="39" t="s">
        <v>2402</v>
      </c>
      <c r="C872" s="39" t="s">
        <v>2403</v>
      </c>
      <c r="D872" s="39" t="s">
        <v>17</v>
      </c>
      <c r="E872" s="39" t="s">
        <v>66</v>
      </c>
      <c r="F872" s="39" t="s">
        <v>49</v>
      </c>
      <c r="G872" s="39" t="s">
        <v>4153</v>
      </c>
      <c r="H872" s="40">
        <v>43221</v>
      </c>
      <c r="I872" s="40">
        <v>43465</v>
      </c>
      <c r="J872" s="41">
        <v>100</v>
      </c>
    </row>
    <row r="873" spans="1:10" ht="53.25" thickBot="1" x14ac:dyDescent="0.3">
      <c r="A873" s="42" t="s">
        <v>2404</v>
      </c>
      <c r="B873" s="42" t="s">
        <v>2405</v>
      </c>
      <c r="C873" s="42" t="s">
        <v>2406</v>
      </c>
      <c r="D873" s="42" t="s">
        <v>59</v>
      </c>
      <c r="E873" s="42" t="s">
        <v>66</v>
      </c>
      <c r="F873" s="42" t="s">
        <v>49</v>
      </c>
      <c r="G873" s="42" t="s">
        <v>4153</v>
      </c>
      <c r="H873" s="43">
        <v>43221</v>
      </c>
      <c r="I873" s="43">
        <v>43465</v>
      </c>
      <c r="J873" s="44">
        <v>100</v>
      </c>
    </row>
    <row r="874" spans="1:10" ht="53.25" thickBot="1" x14ac:dyDescent="0.3">
      <c r="A874" s="39" t="s">
        <v>2407</v>
      </c>
      <c r="B874" s="39" t="s">
        <v>2408</v>
      </c>
      <c r="C874" s="39" t="s">
        <v>2403</v>
      </c>
      <c r="D874" s="39" t="s">
        <v>17</v>
      </c>
      <c r="E874" s="39" t="s">
        <v>66</v>
      </c>
      <c r="F874" s="39" t="s">
        <v>49</v>
      </c>
      <c r="G874" s="39" t="s">
        <v>4153</v>
      </c>
      <c r="H874" s="40">
        <v>43221</v>
      </c>
      <c r="I874" s="40">
        <v>43465</v>
      </c>
      <c r="J874" s="41">
        <v>100</v>
      </c>
    </row>
    <row r="875" spans="1:10" ht="42.75" thickBot="1" x14ac:dyDescent="0.3">
      <c r="A875" s="42" t="s">
        <v>2409</v>
      </c>
      <c r="B875" s="42" t="s">
        <v>2786</v>
      </c>
      <c r="C875" s="42" t="s">
        <v>2411</v>
      </c>
      <c r="D875" s="45" t="s">
        <v>59</v>
      </c>
      <c r="E875" s="42" t="s">
        <v>66</v>
      </c>
      <c r="F875" s="42" t="s">
        <v>27</v>
      </c>
      <c r="G875" s="42" t="s">
        <v>4144</v>
      </c>
      <c r="H875" s="43">
        <v>43224</v>
      </c>
      <c r="I875" s="43">
        <v>43404</v>
      </c>
      <c r="J875" s="44">
        <v>100</v>
      </c>
    </row>
    <row r="876" spans="1:10" ht="53.25" thickBot="1" x14ac:dyDescent="0.3">
      <c r="A876" s="39" t="s">
        <v>2412</v>
      </c>
      <c r="B876" s="39" t="s">
        <v>2413</v>
      </c>
      <c r="C876" s="39" t="s">
        <v>2414</v>
      </c>
      <c r="D876" s="39" t="s">
        <v>59</v>
      </c>
      <c r="E876" s="39" t="s">
        <v>66</v>
      </c>
      <c r="F876" s="39" t="s">
        <v>27</v>
      </c>
      <c r="G876" s="39" t="s">
        <v>4144</v>
      </c>
      <c r="H876" s="40">
        <v>43224</v>
      </c>
      <c r="I876" s="40">
        <v>43465</v>
      </c>
      <c r="J876" s="41">
        <v>100</v>
      </c>
    </row>
    <row r="877" spans="1:10" ht="74.25" thickBot="1" x14ac:dyDescent="0.3">
      <c r="A877" s="42" t="s">
        <v>2415</v>
      </c>
      <c r="B877" s="42" t="s">
        <v>2416</v>
      </c>
      <c r="C877" s="42" t="s">
        <v>2417</v>
      </c>
      <c r="D877" s="42" t="s">
        <v>59</v>
      </c>
      <c r="E877" s="42" t="s">
        <v>66</v>
      </c>
      <c r="F877" s="42" t="s">
        <v>27</v>
      </c>
      <c r="G877" s="42" t="s">
        <v>4144</v>
      </c>
      <c r="H877" s="43">
        <v>43224</v>
      </c>
      <c r="I877" s="43">
        <v>43465</v>
      </c>
      <c r="J877" s="44">
        <v>100</v>
      </c>
    </row>
    <row r="878" spans="1:10" ht="53.25" thickBot="1" x14ac:dyDescent="0.3">
      <c r="A878" s="39" t="s">
        <v>2418</v>
      </c>
      <c r="B878" s="39" t="s">
        <v>2419</v>
      </c>
      <c r="C878" s="39" t="s">
        <v>2417</v>
      </c>
      <c r="D878" s="39" t="s">
        <v>59</v>
      </c>
      <c r="E878" s="39" t="s">
        <v>66</v>
      </c>
      <c r="F878" s="39" t="s">
        <v>27</v>
      </c>
      <c r="G878" s="39" t="s">
        <v>4144</v>
      </c>
      <c r="H878" s="40">
        <v>43224</v>
      </c>
      <c r="I878" s="40">
        <v>43465</v>
      </c>
      <c r="J878" s="41">
        <v>100</v>
      </c>
    </row>
    <row r="879" spans="1:10" ht="42.75" thickBot="1" x14ac:dyDescent="0.3">
      <c r="A879" s="42" t="s">
        <v>2420</v>
      </c>
      <c r="B879" s="42" t="s">
        <v>2421</v>
      </c>
      <c r="C879" s="42" t="s">
        <v>2422</v>
      </c>
      <c r="D879" s="42" t="s">
        <v>59</v>
      </c>
      <c r="E879" s="42" t="s">
        <v>66</v>
      </c>
      <c r="F879" s="42" t="s">
        <v>27</v>
      </c>
      <c r="G879" s="42" t="s">
        <v>4144</v>
      </c>
      <c r="H879" s="43">
        <v>43224</v>
      </c>
      <c r="I879" s="43">
        <v>43465</v>
      </c>
      <c r="J879" s="44">
        <v>100</v>
      </c>
    </row>
    <row r="880" spans="1:10" ht="42.75" thickBot="1" x14ac:dyDescent="0.3">
      <c r="A880" s="39" t="s">
        <v>2423</v>
      </c>
      <c r="B880" s="39" t="s">
        <v>2424</v>
      </c>
      <c r="C880" s="39" t="s">
        <v>2422</v>
      </c>
      <c r="D880" s="39" t="s">
        <v>59</v>
      </c>
      <c r="E880" s="39" t="s">
        <v>66</v>
      </c>
      <c r="F880" s="39" t="s">
        <v>27</v>
      </c>
      <c r="G880" s="39" t="s">
        <v>4144</v>
      </c>
      <c r="H880" s="40">
        <v>43224</v>
      </c>
      <c r="I880" s="40">
        <v>43281</v>
      </c>
      <c r="J880" s="41">
        <v>100</v>
      </c>
    </row>
    <row r="881" spans="1:10" ht="42.75" thickBot="1" x14ac:dyDescent="0.3">
      <c r="A881" s="42" t="s">
        <v>2425</v>
      </c>
      <c r="B881" s="42" t="s">
        <v>2426</v>
      </c>
      <c r="C881" s="42" t="s">
        <v>2427</v>
      </c>
      <c r="D881" s="42" t="s">
        <v>59</v>
      </c>
      <c r="E881" s="42" t="s">
        <v>66</v>
      </c>
      <c r="F881" s="42" t="s">
        <v>27</v>
      </c>
      <c r="G881" s="42" t="s">
        <v>4144</v>
      </c>
      <c r="H881" s="43">
        <v>43224</v>
      </c>
      <c r="I881" s="43">
        <v>43465</v>
      </c>
      <c r="J881" s="44">
        <v>100</v>
      </c>
    </row>
    <row r="882" spans="1:10" ht="74.25" thickBot="1" x14ac:dyDescent="0.3">
      <c r="A882" s="39" t="s">
        <v>2428</v>
      </c>
      <c r="B882" s="39" t="s">
        <v>2429</v>
      </c>
      <c r="C882" s="39" t="s">
        <v>2427</v>
      </c>
      <c r="D882" s="39" t="s">
        <v>59</v>
      </c>
      <c r="E882" s="39" t="s">
        <v>66</v>
      </c>
      <c r="F882" s="39" t="s">
        <v>27</v>
      </c>
      <c r="G882" s="39" t="s">
        <v>4144</v>
      </c>
      <c r="H882" s="40">
        <v>43224</v>
      </c>
      <c r="I882" s="40">
        <v>43465</v>
      </c>
      <c r="J882" s="41">
        <v>100</v>
      </c>
    </row>
    <row r="883" spans="1:10" ht="42.75" thickBot="1" x14ac:dyDescent="0.3">
      <c r="A883" s="42" t="s">
        <v>2430</v>
      </c>
      <c r="B883" s="42" t="s">
        <v>2431</v>
      </c>
      <c r="C883" s="42" t="s">
        <v>2432</v>
      </c>
      <c r="D883" s="42" t="s">
        <v>59</v>
      </c>
      <c r="E883" s="42" t="s">
        <v>66</v>
      </c>
      <c r="F883" s="42" t="s">
        <v>27</v>
      </c>
      <c r="G883" s="42" t="s">
        <v>4144</v>
      </c>
      <c r="H883" s="43">
        <v>43224</v>
      </c>
      <c r="I883" s="43">
        <v>43465</v>
      </c>
      <c r="J883" s="44">
        <v>100</v>
      </c>
    </row>
    <row r="884" spans="1:10" ht="42.75" thickBot="1" x14ac:dyDescent="0.3">
      <c r="A884" s="39" t="s">
        <v>2433</v>
      </c>
      <c r="B884" s="39" t="s">
        <v>2434</v>
      </c>
      <c r="C884" s="39" t="s">
        <v>2435</v>
      </c>
      <c r="D884" s="39" t="s">
        <v>59</v>
      </c>
      <c r="E884" s="39" t="s">
        <v>66</v>
      </c>
      <c r="F884" s="39" t="s">
        <v>27</v>
      </c>
      <c r="G884" s="39" t="s">
        <v>4144</v>
      </c>
      <c r="H884" s="40">
        <v>43224</v>
      </c>
      <c r="I884" s="40">
        <v>43465</v>
      </c>
      <c r="J884" s="41">
        <v>100</v>
      </c>
    </row>
    <row r="885" spans="1:10" ht="63.75" thickBot="1" x14ac:dyDescent="0.3">
      <c r="A885" s="42" t="s">
        <v>2436</v>
      </c>
      <c r="B885" s="42" t="s">
        <v>2437</v>
      </c>
      <c r="C885" s="42" t="s">
        <v>2438</v>
      </c>
      <c r="D885" s="42" t="s">
        <v>59</v>
      </c>
      <c r="E885" s="42" t="s">
        <v>66</v>
      </c>
      <c r="F885" s="42" t="s">
        <v>27</v>
      </c>
      <c r="G885" s="42" t="s">
        <v>4144</v>
      </c>
      <c r="H885" s="43">
        <v>43224</v>
      </c>
      <c r="I885" s="43">
        <v>43465</v>
      </c>
      <c r="J885" s="44">
        <v>100</v>
      </c>
    </row>
    <row r="886" spans="1:10" ht="42.75" thickBot="1" x14ac:dyDescent="0.3">
      <c r="A886" s="39" t="s">
        <v>2439</v>
      </c>
      <c r="B886" s="39" t="s">
        <v>2440</v>
      </c>
      <c r="C886" s="39" t="s">
        <v>2438</v>
      </c>
      <c r="D886" s="39" t="s">
        <v>59</v>
      </c>
      <c r="E886" s="39" t="s">
        <v>66</v>
      </c>
      <c r="F886" s="39" t="s">
        <v>27</v>
      </c>
      <c r="G886" s="39" t="s">
        <v>4144</v>
      </c>
      <c r="H886" s="40">
        <v>43224</v>
      </c>
      <c r="I886" s="40">
        <v>43465</v>
      </c>
      <c r="J886" s="41">
        <v>100</v>
      </c>
    </row>
    <row r="887" spans="1:10" ht="42.75" thickBot="1" x14ac:dyDescent="0.3">
      <c r="A887" s="42" t="s">
        <v>2441</v>
      </c>
      <c r="B887" s="42" t="s">
        <v>2442</v>
      </c>
      <c r="C887" s="42" t="s">
        <v>2443</v>
      </c>
      <c r="D887" s="42" t="s">
        <v>59</v>
      </c>
      <c r="E887" s="42" t="s">
        <v>66</v>
      </c>
      <c r="F887" s="42" t="s">
        <v>27</v>
      </c>
      <c r="G887" s="42" t="s">
        <v>4144</v>
      </c>
      <c r="H887" s="43">
        <v>43224</v>
      </c>
      <c r="I887" s="43">
        <v>43465</v>
      </c>
      <c r="J887" s="44">
        <v>100</v>
      </c>
    </row>
    <row r="888" spans="1:10" ht="42.75" thickBot="1" x14ac:dyDescent="0.3">
      <c r="A888" s="39" t="s">
        <v>2444</v>
      </c>
      <c r="B888" s="39" t="s">
        <v>2445</v>
      </c>
      <c r="C888" s="39" t="s">
        <v>2443</v>
      </c>
      <c r="D888" s="39" t="s">
        <v>59</v>
      </c>
      <c r="E888" s="39" t="s">
        <v>66</v>
      </c>
      <c r="F888" s="39" t="s">
        <v>27</v>
      </c>
      <c r="G888" s="39" t="s">
        <v>4144</v>
      </c>
      <c r="H888" s="40">
        <v>43224</v>
      </c>
      <c r="I888" s="40">
        <v>43465</v>
      </c>
      <c r="J888" s="41">
        <v>100</v>
      </c>
    </row>
    <row r="889" spans="1:10" ht="42.75" thickBot="1" x14ac:dyDescent="0.3">
      <c r="A889" s="42" t="s">
        <v>2446</v>
      </c>
      <c r="B889" s="42" t="s">
        <v>2447</v>
      </c>
      <c r="C889" s="42" t="s">
        <v>2448</v>
      </c>
      <c r="D889" s="42" t="s">
        <v>59</v>
      </c>
      <c r="E889" s="42" t="s">
        <v>66</v>
      </c>
      <c r="F889" s="42" t="s">
        <v>27</v>
      </c>
      <c r="G889" s="42" t="s">
        <v>4144</v>
      </c>
      <c r="H889" s="43">
        <v>43224</v>
      </c>
      <c r="I889" s="43">
        <v>43465</v>
      </c>
      <c r="J889" s="44">
        <v>100</v>
      </c>
    </row>
    <row r="890" spans="1:10" ht="63.75" thickBot="1" x14ac:dyDescent="0.3">
      <c r="A890" s="39" t="s">
        <v>2449</v>
      </c>
      <c r="B890" s="39" t="s">
        <v>2450</v>
      </c>
      <c r="C890" s="39" t="s">
        <v>2448</v>
      </c>
      <c r="D890" s="39" t="s">
        <v>59</v>
      </c>
      <c r="E890" s="39" t="s">
        <v>66</v>
      </c>
      <c r="F890" s="39" t="s">
        <v>27</v>
      </c>
      <c r="G890" s="39" t="s">
        <v>4144</v>
      </c>
      <c r="H890" s="40">
        <v>43224</v>
      </c>
      <c r="I890" s="40">
        <v>43465</v>
      </c>
      <c r="J890" s="41">
        <v>100</v>
      </c>
    </row>
    <row r="891" spans="1:10" ht="63.75" thickBot="1" x14ac:dyDescent="0.3">
      <c r="A891" s="42" t="s">
        <v>2451</v>
      </c>
      <c r="B891" s="42" t="s">
        <v>2452</v>
      </c>
      <c r="C891" s="42" t="s">
        <v>2453</v>
      </c>
      <c r="D891" s="42" t="s">
        <v>59</v>
      </c>
      <c r="E891" s="42" t="s">
        <v>66</v>
      </c>
      <c r="F891" s="42" t="s">
        <v>42</v>
      </c>
      <c r="G891" s="42" t="s">
        <v>4163</v>
      </c>
      <c r="H891" s="43">
        <v>43191</v>
      </c>
      <c r="I891" s="43">
        <v>43312</v>
      </c>
      <c r="J891" s="44">
        <v>100</v>
      </c>
    </row>
    <row r="892" spans="1:10" ht="63.75" thickBot="1" x14ac:dyDescent="0.3">
      <c r="A892" s="39" t="s">
        <v>2454</v>
      </c>
      <c r="B892" s="39" t="s">
        <v>2455</v>
      </c>
      <c r="C892" s="39" t="s">
        <v>2453</v>
      </c>
      <c r="D892" s="39" t="s">
        <v>59</v>
      </c>
      <c r="E892" s="39" t="s">
        <v>66</v>
      </c>
      <c r="F892" s="39" t="s">
        <v>42</v>
      </c>
      <c r="G892" s="39" t="s">
        <v>4163</v>
      </c>
      <c r="H892" s="40">
        <v>43191</v>
      </c>
      <c r="I892" s="40">
        <v>43312</v>
      </c>
      <c r="J892" s="41">
        <v>100</v>
      </c>
    </row>
    <row r="893" spans="1:10" ht="42.75" thickBot="1" x14ac:dyDescent="0.3">
      <c r="A893" s="42" t="s">
        <v>2456</v>
      </c>
      <c r="B893" s="42" t="s">
        <v>2457</v>
      </c>
      <c r="C893" s="42" t="s">
        <v>2458</v>
      </c>
      <c r="D893" s="42" t="s">
        <v>17</v>
      </c>
      <c r="E893" s="42" t="s">
        <v>66</v>
      </c>
      <c r="F893" s="42" t="s">
        <v>22</v>
      </c>
      <c r="G893" s="42" t="s">
        <v>4142</v>
      </c>
      <c r="H893" s="43">
        <v>43235</v>
      </c>
      <c r="I893" s="43">
        <v>43312</v>
      </c>
      <c r="J893" s="44">
        <v>100</v>
      </c>
    </row>
    <row r="894" spans="1:10" ht="42.75" thickBot="1" x14ac:dyDescent="0.3">
      <c r="A894" s="39" t="s">
        <v>2459</v>
      </c>
      <c r="B894" s="39" t="s">
        <v>2460</v>
      </c>
      <c r="C894" s="39" t="s">
        <v>2458</v>
      </c>
      <c r="D894" s="39" t="s">
        <v>17</v>
      </c>
      <c r="E894" s="39" t="s">
        <v>66</v>
      </c>
      <c r="F894" s="39" t="s">
        <v>22</v>
      </c>
      <c r="G894" s="39" t="s">
        <v>4142</v>
      </c>
      <c r="H894" s="40">
        <v>43235</v>
      </c>
      <c r="I894" s="40">
        <v>43312</v>
      </c>
      <c r="J894" s="41">
        <v>100</v>
      </c>
    </row>
    <row r="895" spans="1:10" ht="42.75" thickBot="1" x14ac:dyDescent="0.3">
      <c r="A895" s="42" t="s">
        <v>2461</v>
      </c>
      <c r="B895" s="42" t="s">
        <v>2462</v>
      </c>
      <c r="C895" s="42" t="s">
        <v>2463</v>
      </c>
      <c r="D895" s="42" t="s">
        <v>17</v>
      </c>
      <c r="E895" s="42" t="s">
        <v>66</v>
      </c>
      <c r="F895" s="42" t="s">
        <v>22</v>
      </c>
      <c r="G895" s="42" t="s">
        <v>4142</v>
      </c>
      <c r="H895" s="43">
        <v>43235</v>
      </c>
      <c r="I895" s="43">
        <v>43312</v>
      </c>
      <c r="J895" s="44">
        <v>100</v>
      </c>
    </row>
    <row r="896" spans="1:10" ht="53.25" thickBot="1" x14ac:dyDescent="0.3">
      <c r="A896" s="39" t="s">
        <v>2464</v>
      </c>
      <c r="B896" s="39" t="s">
        <v>2465</v>
      </c>
      <c r="C896" s="39" t="s">
        <v>2472</v>
      </c>
      <c r="D896" s="39" t="s">
        <v>17</v>
      </c>
      <c r="E896" s="39" t="s">
        <v>66</v>
      </c>
      <c r="F896" s="39" t="s">
        <v>22</v>
      </c>
      <c r="G896" s="39" t="s">
        <v>4142</v>
      </c>
      <c r="H896" s="40">
        <v>43235</v>
      </c>
      <c r="I896" s="40">
        <v>43312</v>
      </c>
      <c r="J896" s="41">
        <v>100</v>
      </c>
    </row>
    <row r="897" spans="1:10" ht="53.25" thickBot="1" x14ac:dyDescent="0.3">
      <c r="A897" s="42" t="s">
        <v>2466</v>
      </c>
      <c r="B897" s="42" t="s">
        <v>2467</v>
      </c>
      <c r="C897" s="42" t="s">
        <v>2472</v>
      </c>
      <c r="D897" s="42" t="s">
        <v>17</v>
      </c>
      <c r="E897" s="42" t="s">
        <v>66</v>
      </c>
      <c r="F897" s="42" t="s">
        <v>22</v>
      </c>
      <c r="G897" s="42" t="s">
        <v>4142</v>
      </c>
      <c r="H897" s="43">
        <v>43251</v>
      </c>
      <c r="I897" s="43">
        <v>43312</v>
      </c>
      <c r="J897" s="44">
        <v>100</v>
      </c>
    </row>
    <row r="898" spans="1:10" ht="53.25" thickBot="1" x14ac:dyDescent="0.3">
      <c r="A898" s="39" t="s">
        <v>2468</v>
      </c>
      <c r="B898" s="39" t="s">
        <v>2469</v>
      </c>
      <c r="C898" s="39" t="s">
        <v>2472</v>
      </c>
      <c r="D898" s="39" t="s">
        <v>17</v>
      </c>
      <c r="E898" s="39" t="s">
        <v>66</v>
      </c>
      <c r="F898" s="39" t="s">
        <v>22</v>
      </c>
      <c r="G898" s="39" t="s">
        <v>4142</v>
      </c>
      <c r="H898" s="40">
        <v>43251</v>
      </c>
      <c r="I898" s="40">
        <v>43312</v>
      </c>
      <c r="J898" s="41">
        <v>100</v>
      </c>
    </row>
    <row r="899" spans="1:10" ht="53.25" thickBot="1" x14ac:dyDescent="0.3">
      <c r="A899" s="42" t="s">
        <v>2470</v>
      </c>
      <c r="B899" s="42" t="s">
        <v>2471</v>
      </c>
      <c r="C899" s="42" t="s">
        <v>2472</v>
      </c>
      <c r="D899" s="42" t="s">
        <v>17</v>
      </c>
      <c r="E899" s="42" t="s">
        <v>66</v>
      </c>
      <c r="F899" s="42" t="s">
        <v>22</v>
      </c>
      <c r="G899" s="42" t="s">
        <v>4142</v>
      </c>
      <c r="H899" s="43">
        <v>43281</v>
      </c>
      <c r="I899" s="43">
        <v>43465</v>
      </c>
      <c r="J899" s="44">
        <v>100</v>
      </c>
    </row>
    <row r="900" spans="1:10" ht="53.25" thickBot="1" x14ac:dyDescent="0.3">
      <c r="A900" s="39" t="s">
        <v>2473</v>
      </c>
      <c r="B900" s="39" t="s">
        <v>2474</v>
      </c>
      <c r="C900" s="39" t="s">
        <v>2472</v>
      </c>
      <c r="D900" s="39" t="s">
        <v>17</v>
      </c>
      <c r="E900" s="39" t="s">
        <v>66</v>
      </c>
      <c r="F900" s="39" t="s">
        <v>22</v>
      </c>
      <c r="G900" s="39" t="s">
        <v>4142</v>
      </c>
      <c r="H900" s="40">
        <v>43251</v>
      </c>
      <c r="I900" s="40">
        <v>43312</v>
      </c>
      <c r="J900" s="41">
        <v>100</v>
      </c>
    </row>
    <row r="901" spans="1:10" ht="63.75" thickBot="1" x14ac:dyDescent="0.3">
      <c r="A901" s="42" t="s">
        <v>2475</v>
      </c>
      <c r="B901" s="42" t="s">
        <v>2476</v>
      </c>
      <c r="C901" s="42" t="s">
        <v>2472</v>
      </c>
      <c r="D901" s="42" t="s">
        <v>17</v>
      </c>
      <c r="E901" s="42" t="s">
        <v>66</v>
      </c>
      <c r="F901" s="42" t="s">
        <v>22</v>
      </c>
      <c r="G901" s="42" t="s">
        <v>4142</v>
      </c>
      <c r="H901" s="43">
        <v>43251</v>
      </c>
      <c r="I901" s="43">
        <v>43465</v>
      </c>
      <c r="J901" s="44">
        <v>100</v>
      </c>
    </row>
    <row r="902" spans="1:10" ht="53.25" thickBot="1" x14ac:dyDescent="0.3">
      <c r="A902" s="39" t="s">
        <v>2477</v>
      </c>
      <c r="B902" s="39" t="s">
        <v>2478</v>
      </c>
      <c r="C902" s="39" t="s">
        <v>2479</v>
      </c>
      <c r="D902" s="39" t="s">
        <v>17</v>
      </c>
      <c r="E902" s="39" t="s">
        <v>66</v>
      </c>
      <c r="F902" s="39" t="s">
        <v>22</v>
      </c>
      <c r="G902" s="39" t="s">
        <v>4142</v>
      </c>
      <c r="H902" s="40">
        <v>43266</v>
      </c>
      <c r="I902" s="40">
        <v>43465</v>
      </c>
      <c r="J902" s="41">
        <v>100</v>
      </c>
    </row>
    <row r="903" spans="1:10" ht="42.75" thickBot="1" x14ac:dyDescent="0.3">
      <c r="A903" s="42" t="s">
        <v>2480</v>
      </c>
      <c r="B903" s="42" t="s">
        <v>2481</v>
      </c>
      <c r="C903" s="42" t="s">
        <v>2479</v>
      </c>
      <c r="D903" s="42" t="s">
        <v>17</v>
      </c>
      <c r="E903" s="42" t="s">
        <v>66</v>
      </c>
      <c r="F903" s="42" t="s">
        <v>22</v>
      </c>
      <c r="G903" s="42" t="s">
        <v>4142</v>
      </c>
      <c r="H903" s="43">
        <v>43251</v>
      </c>
      <c r="I903" s="43">
        <v>43312</v>
      </c>
      <c r="J903" s="44">
        <v>100</v>
      </c>
    </row>
    <row r="904" spans="1:10" ht="42.75" thickBot="1" x14ac:dyDescent="0.3">
      <c r="A904" s="39" t="s">
        <v>2482</v>
      </c>
      <c r="B904" s="39" t="s">
        <v>2483</v>
      </c>
      <c r="C904" s="39" t="s">
        <v>2484</v>
      </c>
      <c r="D904" s="39" t="s">
        <v>17</v>
      </c>
      <c r="E904" s="39" t="s">
        <v>66</v>
      </c>
      <c r="F904" s="39" t="s">
        <v>22</v>
      </c>
      <c r="G904" s="39" t="s">
        <v>4142</v>
      </c>
      <c r="H904" s="40">
        <v>43251</v>
      </c>
      <c r="I904" s="40">
        <v>43329</v>
      </c>
      <c r="J904" s="41">
        <v>100</v>
      </c>
    </row>
    <row r="905" spans="1:10" ht="42.75" thickBot="1" x14ac:dyDescent="0.3">
      <c r="A905" s="42" t="s">
        <v>2485</v>
      </c>
      <c r="B905" s="42" t="s">
        <v>2486</v>
      </c>
      <c r="C905" s="42" t="s">
        <v>2487</v>
      </c>
      <c r="D905" s="42" t="s">
        <v>17</v>
      </c>
      <c r="E905" s="42" t="s">
        <v>66</v>
      </c>
      <c r="F905" s="42" t="s">
        <v>22</v>
      </c>
      <c r="G905" s="42" t="s">
        <v>4142</v>
      </c>
      <c r="H905" s="43">
        <v>43251</v>
      </c>
      <c r="I905" s="43">
        <v>43312</v>
      </c>
      <c r="J905" s="44">
        <v>100</v>
      </c>
    </row>
    <row r="906" spans="1:10" ht="53.25" thickBot="1" x14ac:dyDescent="0.3">
      <c r="A906" s="39" t="s">
        <v>2488</v>
      </c>
      <c r="B906" s="39" t="s">
        <v>2489</v>
      </c>
      <c r="C906" s="39" t="s">
        <v>2406</v>
      </c>
      <c r="D906" s="39" t="s">
        <v>17</v>
      </c>
      <c r="E906" s="39" t="s">
        <v>66</v>
      </c>
      <c r="F906" s="39" t="s">
        <v>49</v>
      </c>
      <c r="G906" s="39" t="s">
        <v>4153</v>
      </c>
      <c r="H906" s="40">
        <v>43189</v>
      </c>
      <c r="I906" s="40">
        <v>43281</v>
      </c>
      <c r="J906" s="41">
        <v>100</v>
      </c>
    </row>
    <row r="907" spans="1:10" ht="53.25" thickBot="1" x14ac:dyDescent="0.3">
      <c r="A907" s="42" t="s">
        <v>2499</v>
      </c>
      <c r="B907" s="42" t="s">
        <v>2500</v>
      </c>
      <c r="C907" s="42" t="s">
        <v>2501</v>
      </c>
      <c r="D907" s="42" t="s">
        <v>59</v>
      </c>
      <c r="E907" s="42" t="s">
        <v>66</v>
      </c>
      <c r="F907" s="42" t="s">
        <v>56</v>
      </c>
      <c r="G907" s="42" t="s">
        <v>4157</v>
      </c>
      <c r="H907" s="43">
        <v>43296</v>
      </c>
      <c r="I907" s="43">
        <v>43327</v>
      </c>
      <c r="J907" s="44">
        <v>100</v>
      </c>
    </row>
    <row r="908" spans="1:10" ht="53.25" thickBot="1" x14ac:dyDescent="0.3">
      <c r="A908" s="39" t="s">
        <v>2503</v>
      </c>
      <c r="B908" s="39" t="s">
        <v>2504</v>
      </c>
      <c r="C908" s="39" t="s">
        <v>2505</v>
      </c>
      <c r="D908" s="39" t="s">
        <v>59</v>
      </c>
      <c r="E908" s="39" t="s">
        <v>66</v>
      </c>
      <c r="F908" s="39" t="s">
        <v>56</v>
      </c>
      <c r="G908" s="39" t="s">
        <v>4157</v>
      </c>
      <c r="H908" s="40">
        <v>43296</v>
      </c>
      <c r="I908" s="40">
        <v>43327</v>
      </c>
      <c r="J908" s="41">
        <v>100</v>
      </c>
    </row>
    <row r="909" spans="1:10" ht="53.25" thickBot="1" x14ac:dyDescent="0.3">
      <c r="A909" s="42" t="s">
        <v>2506</v>
      </c>
      <c r="B909" s="42" t="s">
        <v>2507</v>
      </c>
      <c r="C909" s="42" t="s">
        <v>2501</v>
      </c>
      <c r="D909" s="42" t="s">
        <v>59</v>
      </c>
      <c r="E909" s="42" t="s">
        <v>66</v>
      </c>
      <c r="F909" s="42" t="s">
        <v>56</v>
      </c>
      <c r="G909" s="42" t="s">
        <v>4157</v>
      </c>
      <c r="H909" s="43">
        <v>43296</v>
      </c>
      <c r="I909" s="43">
        <v>43327</v>
      </c>
      <c r="J909" s="44">
        <v>100</v>
      </c>
    </row>
    <row r="910" spans="1:10" ht="53.25" thickBot="1" x14ac:dyDescent="0.3">
      <c r="A910" s="39" t="s">
        <v>2508</v>
      </c>
      <c r="B910" s="39" t="s">
        <v>2500</v>
      </c>
      <c r="C910" s="39" t="s">
        <v>2505</v>
      </c>
      <c r="D910" s="39" t="s">
        <v>59</v>
      </c>
      <c r="E910" s="39" t="s">
        <v>66</v>
      </c>
      <c r="F910" s="39" t="s">
        <v>56</v>
      </c>
      <c r="G910" s="39" t="s">
        <v>4157</v>
      </c>
      <c r="H910" s="40">
        <v>43296</v>
      </c>
      <c r="I910" s="40">
        <v>43327</v>
      </c>
      <c r="J910" s="41">
        <v>100</v>
      </c>
    </row>
    <row r="911" spans="1:10" ht="53.25" thickBot="1" x14ac:dyDescent="0.3">
      <c r="A911" s="42" t="s">
        <v>2509</v>
      </c>
      <c r="B911" s="42" t="s">
        <v>2510</v>
      </c>
      <c r="C911" s="42" t="s">
        <v>2511</v>
      </c>
      <c r="D911" s="42" t="s">
        <v>17</v>
      </c>
      <c r="E911" s="42" t="s">
        <v>66</v>
      </c>
      <c r="F911" s="42" t="s">
        <v>38</v>
      </c>
      <c r="G911" s="42" t="s">
        <v>4149</v>
      </c>
      <c r="H911" s="43">
        <v>43284</v>
      </c>
      <c r="I911" s="43">
        <v>43343</v>
      </c>
      <c r="J911" s="44">
        <v>100</v>
      </c>
    </row>
    <row r="912" spans="1:10" ht="53.25" thickBot="1" x14ac:dyDescent="0.3">
      <c r="A912" s="39" t="s">
        <v>2512</v>
      </c>
      <c r="B912" s="39" t="s">
        <v>2513</v>
      </c>
      <c r="C912" s="39" t="s">
        <v>2511</v>
      </c>
      <c r="D912" s="39" t="s">
        <v>17</v>
      </c>
      <c r="E912" s="39" t="s">
        <v>66</v>
      </c>
      <c r="F912" s="39" t="s">
        <v>38</v>
      </c>
      <c r="G912" s="39" t="s">
        <v>4149</v>
      </c>
      <c r="H912" s="40">
        <v>43284</v>
      </c>
      <c r="I912" s="40">
        <v>43465</v>
      </c>
      <c r="J912" s="41">
        <v>100</v>
      </c>
    </row>
    <row r="913" spans="1:10" ht="42.75" thickBot="1" x14ac:dyDescent="0.3">
      <c r="A913" s="42" t="s">
        <v>2514</v>
      </c>
      <c r="B913" s="42" t="s">
        <v>2515</v>
      </c>
      <c r="C913" s="42" t="s">
        <v>2516</v>
      </c>
      <c r="D913" s="42" t="s">
        <v>17</v>
      </c>
      <c r="E913" s="42" t="s">
        <v>66</v>
      </c>
      <c r="F913" s="42" t="s">
        <v>82</v>
      </c>
      <c r="G913" s="42" t="s">
        <v>4160</v>
      </c>
      <c r="H913" s="43">
        <v>43284</v>
      </c>
      <c r="I913" s="43">
        <v>43465</v>
      </c>
      <c r="J913" s="44">
        <v>100</v>
      </c>
    </row>
    <row r="914" spans="1:10" ht="53.25" thickBot="1" x14ac:dyDescent="0.3">
      <c r="A914" s="39" t="s">
        <v>2517</v>
      </c>
      <c r="B914" s="39" t="s">
        <v>2518</v>
      </c>
      <c r="C914" s="39" t="s">
        <v>2519</v>
      </c>
      <c r="D914" s="39" t="s">
        <v>17</v>
      </c>
      <c r="E914" s="39" t="s">
        <v>66</v>
      </c>
      <c r="F914" s="39" t="s">
        <v>38</v>
      </c>
      <c r="G914" s="39" t="s">
        <v>4149</v>
      </c>
      <c r="H914" s="40">
        <v>43284</v>
      </c>
      <c r="I914" s="40">
        <v>43465</v>
      </c>
      <c r="J914" s="41">
        <v>100</v>
      </c>
    </row>
    <row r="915" spans="1:10" ht="63.75" thickBot="1" x14ac:dyDescent="0.3">
      <c r="A915" s="42" t="s">
        <v>2520</v>
      </c>
      <c r="B915" s="42" t="s">
        <v>2521</v>
      </c>
      <c r="C915" s="42" t="s">
        <v>2522</v>
      </c>
      <c r="D915" s="42" t="s">
        <v>59</v>
      </c>
      <c r="E915" s="42" t="s">
        <v>66</v>
      </c>
      <c r="F915" s="42" t="s">
        <v>28</v>
      </c>
      <c r="G915" s="42" t="s">
        <v>4145</v>
      </c>
      <c r="H915" s="43">
        <v>43304</v>
      </c>
      <c r="I915" s="43">
        <v>43465</v>
      </c>
      <c r="J915" s="44">
        <v>100</v>
      </c>
    </row>
    <row r="916" spans="1:10" ht="63.75" thickBot="1" x14ac:dyDescent="0.3">
      <c r="A916" s="39" t="s">
        <v>2523</v>
      </c>
      <c r="B916" s="39" t="s">
        <v>2524</v>
      </c>
      <c r="C916" s="39" t="s">
        <v>2525</v>
      </c>
      <c r="D916" s="39" t="s">
        <v>123</v>
      </c>
      <c r="E916" s="39" t="s">
        <v>66</v>
      </c>
      <c r="F916" s="39" t="s">
        <v>28</v>
      </c>
      <c r="G916" s="39" t="s">
        <v>4145</v>
      </c>
      <c r="H916" s="40">
        <v>43304</v>
      </c>
      <c r="I916" s="40">
        <v>43465</v>
      </c>
      <c r="J916" s="41"/>
    </row>
    <row r="917" spans="1:10" ht="53.25" thickBot="1" x14ac:dyDescent="0.3">
      <c r="A917" s="42" t="s">
        <v>2526</v>
      </c>
      <c r="B917" s="42" t="s">
        <v>2527</v>
      </c>
      <c r="C917" s="42" t="s">
        <v>2528</v>
      </c>
      <c r="D917" s="42" t="s">
        <v>59</v>
      </c>
      <c r="E917" s="42" t="s">
        <v>66</v>
      </c>
      <c r="F917" s="42" t="s">
        <v>52</v>
      </c>
      <c r="G917" s="42" t="s">
        <v>4155</v>
      </c>
      <c r="H917" s="43">
        <v>43313</v>
      </c>
      <c r="I917" s="43">
        <v>43496</v>
      </c>
      <c r="J917" s="44">
        <v>100</v>
      </c>
    </row>
    <row r="918" spans="1:10" ht="53.25" thickBot="1" x14ac:dyDescent="0.3">
      <c r="A918" s="39" t="s">
        <v>2529</v>
      </c>
      <c r="B918" s="39" t="s">
        <v>2530</v>
      </c>
      <c r="C918" s="39" t="s">
        <v>2528</v>
      </c>
      <c r="D918" s="39" t="s">
        <v>17</v>
      </c>
      <c r="E918" s="39" t="s">
        <v>66</v>
      </c>
      <c r="F918" s="39" t="s">
        <v>52</v>
      </c>
      <c r="G918" s="39" t="s">
        <v>4155</v>
      </c>
      <c r="H918" s="40">
        <v>43313</v>
      </c>
      <c r="I918" s="40">
        <v>43496</v>
      </c>
      <c r="J918" s="41">
        <v>100</v>
      </c>
    </row>
    <row r="919" spans="1:10" ht="53.25" thickBot="1" x14ac:dyDescent="0.3">
      <c r="A919" s="42" t="s">
        <v>2531</v>
      </c>
      <c r="B919" s="42" t="s">
        <v>2532</v>
      </c>
      <c r="C919" s="42" t="s">
        <v>2533</v>
      </c>
      <c r="D919" s="42" t="s">
        <v>59</v>
      </c>
      <c r="E919" s="42" t="s">
        <v>66</v>
      </c>
      <c r="F919" s="42" t="s">
        <v>33</v>
      </c>
      <c r="G919" s="42" t="s">
        <v>4164</v>
      </c>
      <c r="H919" s="43">
        <v>43307</v>
      </c>
      <c r="I919" s="43">
        <v>43465</v>
      </c>
      <c r="J919" s="44">
        <v>100</v>
      </c>
    </row>
    <row r="920" spans="1:10" ht="53.25" thickBot="1" x14ac:dyDescent="0.3">
      <c r="A920" s="39" t="s">
        <v>2534</v>
      </c>
      <c r="B920" s="39" t="s">
        <v>2787</v>
      </c>
      <c r="C920" s="39" t="s">
        <v>2533</v>
      </c>
      <c r="D920" s="39" t="s">
        <v>59</v>
      </c>
      <c r="E920" s="39" t="s">
        <v>66</v>
      </c>
      <c r="F920" s="39" t="s">
        <v>33</v>
      </c>
      <c r="G920" s="39" t="s">
        <v>4164</v>
      </c>
      <c r="H920" s="40">
        <v>43307</v>
      </c>
      <c r="I920" s="40">
        <v>43465</v>
      </c>
      <c r="J920" s="41">
        <v>100</v>
      </c>
    </row>
    <row r="921" spans="1:10" ht="53.25" thickBot="1" x14ac:dyDescent="0.3">
      <c r="A921" s="42" t="s">
        <v>2536</v>
      </c>
      <c r="B921" s="42" t="s">
        <v>2537</v>
      </c>
      <c r="C921" s="42" t="s">
        <v>2538</v>
      </c>
      <c r="D921" s="42" t="s">
        <v>59</v>
      </c>
      <c r="E921" s="42" t="s">
        <v>66</v>
      </c>
      <c r="F921" s="42" t="s">
        <v>33</v>
      </c>
      <c r="G921" s="42" t="s">
        <v>4164</v>
      </c>
      <c r="H921" s="43">
        <v>43307</v>
      </c>
      <c r="I921" s="43">
        <v>43434</v>
      </c>
      <c r="J921" s="44">
        <v>100</v>
      </c>
    </row>
    <row r="922" spans="1:10" ht="53.25" thickBot="1" x14ac:dyDescent="0.3">
      <c r="A922" s="39" t="s">
        <v>2539</v>
      </c>
      <c r="B922" s="39" t="s">
        <v>2540</v>
      </c>
      <c r="C922" s="39" t="s">
        <v>2541</v>
      </c>
      <c r="D922" s="39" t="s">
        <v>59</v>
      </c>
      <c r="E922" s="39" t="s">
        <v>66</v>
      </c>
      <c r="F922" s="39" t="s">
        <v>33</v>
      </c>
      <c r="G922" s="39" t="s">
        <v>4164</v>
      </c>
      <c r="H922" s="40">
        <v>43307</v>
      </c>
      <c r="I922" s="40">
        <v>43373</v>
      </c>
      <c r="J922" s="41">
        <v>100</v>
      </c>
    </row>
    <row r="923" spans="1:10" ht="53.25" thickBot="1" x14ac:dyDescent="0.3">
      <c r="A923" s="42" t="s">
        <v>2542</v>
      </c>
      <c r="B923" s="42" t="s">
        <v>2543</v>
      </c>
      <c r="C923" s="42" t="s">
        <v>2541</v>
      </c>
      <c r="D923" s="42" t="s">
        <v>17</v>
      </c>
      <c r="E923" s="42" t="s">
        <v>66</v>
      </c>
      <c r="F923" s="42" t="s">
        <v>33</v>
      </c>
      <c r="G923" s="42" t="s">
        <v>4164</v>
      </c>
      <c r="H923" s="43">
        <v>43307</v>
      </c>
      <c r="I923" s="43">
        <v>43465</v>
      </c>
      <c r="J923" s="44">
        <v>100</v>
      </c>
    </row>
    <row r="924" spans="1:10" ht="53.25" thickBot="1" x14ac:dyDescent="0.3">
      <c r="A924" s="39" t="s">
        <v>2544</v>
      </c>
      <c r="B924" s="39" t="s">
        <v>2545</v>
      </c>
      <c r="C924" s="39" t="s">
        <v>2541</v>
      </c>
      <c r="D924" s="39" t="s">
        <v>59</v>
      </c>
      <c r="E924" s="39" t="s">
        <v>66</v>
      </c>
      <c r="F924" s="39" t="s">
        <v>33</v>
      </c>
      <c r="G924" s="39" t="s">
        <v>4164</v>
      </c>
      <c r="H924" s="40">
        <v>43307</v>
      </c>
      <c r="I924" s="40">
        <v>43465</v>
      </c>
      <c r="J924" s="41">
        <v>100</v>
      </c>
    </row>
    <row r="925" spans="1:10" ht="53.25" thickBot="1" x14ac:dyDescent="0.3">
      <c r="A925" s="42" t="s">
        <v>2546</v>
      </c>
      <c r="B925" s="42" t="s">
        <v>2547</v>
      </c>
      <c r="C925" s="42" t="s">
        <v>2548</v>
      </c>
      <c r="D925" s="42" t="s">
        <v>59</v>
      </c>
      <c r="E925" s="42" t="s">
        <v>66</v>
      </c>
      <c r="F925" s="42" t="s">
        <v>33</v>
      </c>
      <c r="G925" s="42" t="s">
        <v>4164</v>
      </c>
      <c r="H925" s="43">
        <v>43307</v>
      </c>
      <c r="I925" s="43">
        <v>43465</v>
      </c>
      <c r="J925" s="44">
        <v>100</v>
      </c>
    </row>
    <row r="926" spans="1:10" ht="63.75" thickBot="1" x14ac:dyDescent="0.3">
      <c r="A926" s="39" t="s">
        <v>2549</v>
      </c>
      <c r="B926" s="39" t="s">
        <v>2550</v>
      </c>
      <c r="C926" s="39" t="s">
        <v>2551</v>
      </c>
      <c r="D926" s="39" t="s">
        <v>59</v>
      </c>
      <c r="E926" s="39" t="s">
        <v>66</v>
      </c>
      <c r="F926" s="39" t="s">
        <v>13</v>
      </c>
      <c r="G926" s="39" t="s">
        <v>4138</v>
      </c>
      <c r="H926" s="40">
        <v>43307</v>
      </c>
      <c r="I926" s="40">
        <v>43434</v>
      </c>
      <c r="J926" s="41">
        <v>100</v>
      </c>
    </row>
    <row r="927" spans="1:10" ht="53.25" thickBot="1" x14ac:dyDescent="0.3">
      <c r="A927" s="42" t="s">
        <v>2552</v>
      </c>
      <c r="B927" s="42" t="s">
        <v>2553</v>
      </c>
      <c r="C927" s="42" t="s">
        <v>2554</v>
      </c>
      <c r="D927" s="42" t="s">
        <v>59</v>
      </c>
      <c r="E927" s="42" t="s">
        <v>66</v>
      </c>
      <c r="F927" s="42" t="s">
        <v>90</v>
      </c>
      <c r="G927" s="42" t="s">
        <v>4161</v>
      </c>
      <c r="H927" s="43">
        <v>43307</v>
      </c>
      <c r="I927" s="43">
        <v>43342</v>
      </c>
      <c r="J927" s="44">
        <v>100</v>
      </c>
    </row>
    <row r="928" spans="1:10" ht="53.25" thickBot="1" x14ac:dyDescent="0.3">
      <c r="A928" s="39" t="s">
        <v>2555</v>
      </c>
      <c r="B928" s="39" t="s">
        <v>2556</v>
      </c>
      <c r="C928" s="39" t="s">
        <v>2557</v>
      </c>
      <c r="D928" s="39" t="s">
        <v>59</v>
      </c>
      <c r="E928" s="39" t="s">
        <v>66</v>
      </c>
      <c r="F928" s="39" t="s">
        <v>33</v>
      </c>
      <c r="G928" s="39" t="s">
        <v>4164</v>
      </c>
      <c r="H928" s="40">
        <v>43307</v>
      </c>
      <c r="I928" s="40">
        <v>43434</v>
      </c>
      <c r="J928" s="41">
        <v>100</v>
      </c>
    </row>
    <row r="929" spans="1:10" ht="63.75" thickBot="1" x14ac:dyDescent="0.3">
      <c r="A929" s="42" t="s">
        <v>2558</v>
      </c>
      <c r="B929" s="42" t="s">
        <v>2559</v>
      </c>
      <c r="C929" s="42" t="s">
        <v>2560</v>
      </c>
      <c r="D929" s="42" t="s">
        <v>59</v>
      </c>
      <c r="E929" s="42" t="s">
        <v>66</v>
      </c>
      <c r="F929" s="42" t="s">
        <v>42</v>
      </c>
      <c r="G929" s="42" t="s">
        <v>4163</v>
      </c>
      <c r="H929" s="43">
        <v>43252</v>
      </c>
      <c r="I929" s="43">
        <v>43342</v>
      </c>
      <c r="J929" s="44">
        <v>100</v>
      </c>
    </row>
    <row r="930" spans="1:10" ht="63.75" thickBot="1" x14ac:dyDescent="0.3">
      <c r="A930" s="39" t="s">
        <v>2561</v>
      </c>
      <c r="B930" s="39" t="s">
        <v>2562</v>
      </c>
      <c r="C930" s="39" t="s">
        <v>2560</v>
      </c>
      <c r="D930" s="39" t="s">
        <v>59</v>
      </c>
      <c r="E930" s="39" t="s">
        <v>66</v>
      </c>
      <c r="F930" s="39" t="s">
        <v>42</v>
      </c>
      <c r="G930" s="39" t="s">
        <v>4163</v>
      </c>
      <c r="H930" s="40">
        <v>43344</v>
      </c>
      <c r="I930" s="40">
        <v>43373</v>
      </c>
      <c r="J930" s="41">
        <v>100</v>
      </c>
    </row>
    <row r="931" spans="1:10" ht="74.25" thickBot="1" x14ac:dyDescent="0.3">
      <c r="A931" s="42" t="s">
        <v>2563</v>
      </c>
      <c r="B931" s="42" t="s">
        <v>2564</v>
      </c>
      <c r="C931" s="42" t="s">
        <v>2560</v>
      </c>
      <c r="D931" s="42" t="s">
        <v>59</v>
      </c>
      <c r="E931" s="42" t="s">
        <v>66</v>
      </c>
      <c r="F931" s="42" t="s">
        <v>42</v>
      </c>
      <c r="G931" s="42" t="s">
        <v>4163</v>
      </c>
      <c r="H931" s="43">
        <v>43405</v>
      </c>
      <c r="I931" s="43">
        <v>43434</v>
      </c>
      <c r="J931" s="44">
        <v>100</v>
      </c>
    </row>
    <row r="932" spans="1:10" ht="63.75" thickBot="1" x14ac:dyDescent="0.3">
      <c r="A932" s="39" t="s">
        <v>2565</v>
      </c>
      <c r="B932" s="39" t="s">
        <v>2566</v>
      </c>
      <c r="C932" s="39" t="s">
        <v>2567</v>
      </c>
      <c r="D932" s="39" t="s">
        <v>59</v>
      </c>
      <c r="E932" s="39" t="s">
        <v>66</v>
      </c>
      <c r="F932" s="39" t="s">
        <v>42</v>
      </c>
      <c r="G932" s="39" t="s">
        <v>4163</v>
      </c>
      <c r="H932" s="40">
        <v>43252</v>
      </c>
      <c r="I932" s="40">
        <v>43373</v>
      </c>
      <c r="J932" s="41">
        <v>100</v>
      </c>
    </row>
    <row r="933" spans="1:10" ht="63.75" thickBot="1" x14ac:dyDescent="0.3">
      <c r="A933" s="42" t="s">
        <v>2568</v>
      </c>
      <c r="B933" s="42" t="s">
        <v>2569</v>
      </c>
      <c r="C933" s="42" t="s">
        <v>2567</v>
      </c>
      <c r="D933" s="42" t="s">
        <v>59</v>
      </c>
      <c r="E933" s="42" t="s">
        <v>66</v>
      </c>
      <c r="F933" s="42" t="s">
        <v>42</v>
      </c>
      <c r="G933" s="42" t="s">
        <v>4163</v>
      </c>
      <c r="H933" s="43">
        <v>43344</v>
      </c>
      <c r="I933" s="43">
        <v>43404</v>
      </c>
      <c r="J933" s="44">
        <v>100</v>
      </c>
    </row>
    <row r="934" spans="1:10" ht="63.75" thickBot="1" x14ac:dyDescent="0.3">
      <c r="A934" s="39" t="s">
        <v>2570</v>
      </c>
      <c r="B934" s="39" t="s">
        <v>2571</v>
      </c>
      <c r="C934" s="39" t="s">
        <v>2567</v>
      </c>
      <c r="D934" s="39" t="s">
        <v>59</v>
      </c>
      <c r="E934" s="39" t="s">
        <v>66</v>
      </c>
      <c r="F934" s="39" t="s">
        <v>42</v>
      </c>
      <c r="G934" s="39" t="s">
        <v>4163</v>
      </c>
      <c r="H934" s="40">
        <v>43230</v>
      </c>
      <c r="I934" s="40">
        <v>43342</v>
      </c>
      <c r="J934" s="41">
        <v>100</v>
      </c>
    </row>
    <row r="935" spans="1:10" ht="63.75" thickBot="1" x14ac:dyDescent="0.3">
      <c r="A935" s="42" t="s">
        <v>2572</v>
      </c>
      <c r="B935" s="42" t="s">
        <v>2573</v>
      </c>
      <c r="C935" s="42" t="s">
        <v>2574</v>
      </c>
      <c r="D935" s="42" t="s">
        <v>59</v>
      </c>
      <c r="E935" s="42" t="s">
        <v>66</v>
      </c>
      <c r="F935" s="42" t="s">
        <v>51</v>
      </c>
      <c r="G935" s="42" t="s">
        <v>4154</v>
      </c>
      <c r="H935" s="43">
        <v>43344</v>
      </c>
      <c r="I935" s="43">
        <v>43464</v>
      </c>
      <c r="J935" s="44">
        <v>100</v>
      </c>
    </row>
    <row r="936" spans="1:10" ht="42.75" thickBot="1" x14ac:dyDescent="0.3">
      <c r="A936" s="39" t="s">
        <v>2575</v>
      </c>
      <c r="B936" s="39" t="s">
        <v>2576</v>
      </c>
      <c r="C936" s="39" t="s">
        <v>2574</v>
      </c>
      <c r="D936" s="39" t="s">
        <v>59</v>
      </c>
      <c r="E936" s="39" t="s">
        <v>66</v>
      </c>
      <c r="F936" s="39" t="s">
        <v>51</v>
      </c>
      <c r="G936" s="39" t="s">
        <v>4154</v>
      </c>
      <c r="H936" s="40">
        <v>43344</v>
      </c>
      <c r="I936" s="40">
        <v>43434</v>
      </c>
      <c r="J936" s="41">
        <v>100</v>
      </c>
    </row>
    <row r="937" spans="1:10" ht="53.25" thickBot="1" x14ac:dyDescent="0.3">
      <c r="A937" s="42" t="s">
        <v>2577</v>
      </c>
      <c r="B937" s="42" t="s">
        <v>2578</v>
      </c>
      <c r="C937" s="42" t="s">
        <v>2579</v>
      </c>
      <c r="D937" s="42" t="s">
        <v>59</v>
      </c>
      <c r="E937" s="42" t="s">
        <v>66</v>
      </c>
      <c r="F937" s="42" t="s">
        <v>51</v>
      </c>
      <c r="G937" s="42" t="s">
        <v>4154</v>
      </c>
      <c r="H937" s="43">
        <v>43344</v>
      </c>
      <c r="I937" s="43">
        <v>43464</v>
      </c>
      <c r="J937" s="44">
        <v>100</v>
      </c>
    </row>
    <row r="938" spans="1:10" ht="63.75" thickBot="1" x14ac:dyDescent="0.3">
      <c r="A938" s="39" t="s">
        <v>2580</v>
      </c>
      <c r="B938" s="39" t="s">
        <v>2581</v>
      </c>
      <c r="C938" s="39" t="s">
        <v>2579</v>
      </c>
      <c r="D938" s="39" t="s">
        <v>59</v>
      </c>
      <c r="E938" s="39" t="s">
        <v>66</v>
      </c>
      <c r="F938" s="39" t="s">
        <v>42</v>
      </c>
      <c r="G938" s="39" t="s">
        <v>4163</v>
      </c>
      <c r="H938" s="40">
        <v>43344</v>
      </c>
      <c r="I938" s="40">
        <v>43434</v>
      </c>
      <c r="J938" s="41">
        <v>100</v>
      </c>
    </row>
    <row r="939" spans="1:10" ht="63.75" thickBot="1" x14ac:dyDescent="0.3">
      <c r="A939" s="42" t="s">
        <v>2582</v>
      </c>
      <c r="B939" s="42" t="s">
        <v>2583</v>
      </c>
      <c r="C939" s="42" t="s">
        <v>2579</v>
      </c>
      <c r="D939" s="42" t="s">
        <v>59</v>
      </c>
      <c r="E939" s="42" t="s">
        <v>66</v>
      </c>
      <c r="F939" s="42" t="s">
        <v>42</v>
      </c>
      <c r="G939" s="42" t="s">
        <v>4163</v>
      </c>
      <c r="H939" s="43">
        <v>43344</v>
      </c>
      <c r="I939" s="43">
        <v>43434</v>
      </c>
      <c r="J939" s="44">
        <v>100</v>
      </c>
    </row>
    <row r="940" spans="1:10" ht="42.75" thickBot="1" x14ac:dyDescent="0.3">
      <c r="A940" s="39" t="s">
        <v>2584</v>
      </c>
      <c r="B940" s="39" t="s">
        <v>2585</v>
      </c>
      <c r="C940" s="39" t="s">
        <v>2586</v>
      </c>
      <c r="D940" s="39" t="s">
        <v>17</v>
      </c>
      <c r="E940" s="39" t="s">
        <v>66</v>
      </c>
      <c r="F940" s="39" t="s">
        <v>35</v>
      </c>
      <c r="G940" s="39" t="s">
        <v>4148</v>
      </c>
      <c r="H940" s="40">
        <v>43349</v>
      </c>
      <c r="I940" s="40">
        <v>43448</v>
      </c>
      <c r="J940" s="41">
        <v>100</v>
      </c>
    </row>
    <row r="941" spans="1:10" ht="42.75" thickBot="1" x14ac:dyDescent="0.3">
      <c r="A941" s="42" t="s">
        <v>2587</v>
      </c>
      <c r="B941" s="42" t="s">
        <v>2588</v>
      </c>
      <c r="C941" s="42" t="s">
        <v>2586</v>
      </c>
      <c r="D941" s="42" t="s">
        <v>17</v>
      </c>
      <c r="E941" s="42" t="s">
        <v>66</v>
      </c>
      <c r="F941" s="42" t="s">
        <v>35</v>
      </c>
      <c r="G941" s="42" t="s">
        <v>4148</v>
      </c>
      <c r="H941" s="43">
        <v>43349</v>
      </c>
      <c r="I941" s="43">
        <v>43448</v>
      </c>
      <c r="J941" s="44">
        <v>100</v>
      </c>
    </row>
    <row r="942" spans="1:10" ht="53.25" thickBot="1" x14ac:dyDescent="0.3">
      <c r="A942" s="39" t="s">
        <v>2589</v>
      </c>
      <c r="B942" s="39" t="s">
        <v>2590</v>
      </c>
      <c r="C942" s="39" t="s">
        <v>2591</v>
      </c>
      <c r="D942" s="39" t="s">
        <v>17</v>
      </c>
      <c r="E942" s="39" t="s">
        <v>66</v>
      </c>
      <c r="F942" s="39" t="s">
        <v>35</v>
      </c>
      <c r="G942" s="39" t="s">
        <v>4148</v>
      </c>
      <c r="H942" s="40">
        <v>43349</v>
      </c>
      <c r="I942" s="40">
        <v>43448</v>
      </c>
      <c r="J942" s="41">
        <v>100</v>
      </c>
    </row>
    <row r="943" spans="1:10" ht="63.75" thickBot="1" x14ac:dyDescent="0.3">
      <c r="A943" s="42" t="s">
        <v>2592</v>
      </c>
      <c r="B943" s="42" t="s">
        <v>2593</v>
      </c>
      <c r="C943" s="42" t="s">
        <v>2594</v>
      </c>
      <c r="D943" s="42" t="s">
        <v>59</v>
      </c>
      <c r="E943" s="42" t="s">
        <v>66</v>
      </c>
      <c r="F943" s="42" t="s">
        <v>223</v>
      </c>
      <c r="G943" s="42" t="s">
        <v>4169</v>
      </c>
      <c r="H943" s="43">
        <v>43355</v>
      </c>
      <c r="I943" s="43">
        <v>43465</v>
      </c>
      <c r="J943" s="44">
        <v>100</v>
      </c>
    </row>
    <row r="944" spans="1:10" ht="63.75" thickBot="1" x14ac:dyDescent="0.3">
      <c r="A944" s="39" t="s">
        <v>2596</v>
      </c>
      <c r="B944" s="39" t="s">
        <v>2597</v>
      </c>
      <c r="C944" s="39" t="s">
        <v>2598</v>
      </c>
      <c r="D944" s="39" t="s">
        <v>59</v>
      </c>
      <c r="E944" s="39" t="s">
        <v>66</v>
      </c>
      <c r="F944" s="39" t="s">
        <v>223</v>
      </c>
      <c r="G944" s="39" t="s">
        <v>4169</v>
      </c>
      <c r="H944" s="40">
        <v>43313</v>
      </c>
      <c r="I944" s="40">
        <v>43465</v>
      </c>
      <c r="J944" s="41">
        <v>100</v>
      </c>
    </row>
    <row r="945" spans="1:10" ht="63.75" thickBot="1" x14ac:dyDescent="0.3">
      <c r="A945" s="42" t="s">
        <v>2599</v>
      </c>
      <c r="B945" s="42" t="s">
        <v>2600</v>
      </c>
      <c r="C945" s="42" t="s">
        <v>2601</v>
      </c>
      <c r="D945" s="42" t="s">
        <v>59</v>
      </c>
      <c r="E945" s="42" t="s">
        <v>66</v>
      </c>
      <c r="F945" s="42" t="s">
        <v>223</v>
      </c>
      <c r="G945" s="42" t="s">
        <v>4169</v>
      </c>
      <c r="H945" s="43">
        <v>43356</v>
      </c>
      <c r="I945" s="43">
        <v>43465</v>
      </c>
      <c r="J945" s="44">
        <v>100</v>
      </c>
    </row>
    <row r="946" spans="1:10" ht="53.25" thickBot="1" x14ac:dyDescent="0.3">
      <c r="A946" s="39" t="s">
        <v>2602</v>
      </c>
      <c r="B946" s="39" t="s">
        <v>2603</v>
      </c>
      <c r="C946" s="39" t="s">
        <v>2604</v>
      </c>
      <c r="D946" s="39" t="s">
        <v>59</v>
      </c>
      <c r="E946" s="39" t="s">
        <v>66</v>
      </c>
      <c r="F946" s="39" t="s">
        <v>24</v>
      </c>
      <c r="G946" s="39" t="s">
        <v>4143</v>
      </c>
      <c r="H946" s="40">
        <v>43374</v>
      </c>
      <c r="I946" s="40">
        <v>43465</v>
      </c>
      <c r="J946" s="41">
        <v>100</v>
      </c>
    </row>
    <row r="947" spans="1:10" ht="53.25" thickBot="1" x14ac:dyDescent="0.3">
      <c r="A947" s="42" t="s">
        <v>2605</v>
      </c>
      <c r="B947" s="42" t="s">
        <v>2606</v>
      </c>
      <c r="C947" s="42" t="s">
        <v>2604</v>
      </c>
      <c r="D947" s="42" t="s">
        <v>59</v>
      </c>
      <c r="E947" s="42" t="s">
        <v>66</v>
      </c>
      <c r="F947" s="42" t="s">
        <v>24</v>
      </c>
      <c r="G947" s="42" t="s">
        <v>4143</v>
      </c>
      <c r="H947" s="43">
        <v>43358</v>
      </c>
      <c r="I947" s="43">
        <v>43465</v>
      </c>
      <c r="J947" s="44">
        <v>100</v>
      </c>
    </row>
    <row r="948" spans="1:10" ht="53.25" thickBot="1" x14ac:dyDescent="0.3">
      <c r="A948" s="39" t="s">
        <v>2607</v>
      </c>
      <c r="B948" s="39" t="s">
        <v>2608</v>
      </c>
      <c r="C948" s="39" t="s">
        <v>2609</v>
      </c>
      <c r="D948" s="39" t="s">
        <v>59</v>
      </c>
      <c r="E948" s="39" t="s">
        <v>66</v>
      </c>
      <c r="F948" s="39" t="s">
        <v>24</v>
      </c>
      <c r="G948" s="39" t="s">
        <v>4143</v>
      </c>
      <c r="H948" s="40">
        <v>43358</v>
      </c>
      <c r="I948" s="40">
        <v>43465</v>
      </c>
      <c r="J948" s="41">
        <v>100</v>
      </c>
    </row>
    <row r="949" spans="1:10" ht="42.75" thickBot="1" x14ac:dyDescent="0.3">
      <c r="A949" s="42" t="s">
        <v>2610</v>
      </c>
      <c r="B949" s="42" t="s">
        <v>2611</v>
      </c>
      <c r="C949" s="42" t="s">
        <v>2612</v>
      </c>
      <c r="D949" s="42" t="s">
        <v>59</v>
      </c>
      <c r="E949" s="42" t="s">
        <v>66</v>
      </c>
      <c r="F949" s="42" t="s">
        <v>22</v>
      </c>
      <c r="G949" s="42" t="s">
        <v>4142</v>
      </c>
      <c r="H949" s="43">
        <v>43353</v>
      </c>
      <c r="I949" s="43">
        <v>43465</v>
      </c>
      <c r="J949" s="44">
        <v>0</v>
      </c>
    </row>
    <row r="950" spans="1:10" ht="42.75" thickBot="1" x14ac:dyDescent="0.3">
      <c r="A950" s="39" t="s">
        <v>2613</v>
      </c>
      <c r="B950" s="39" t="s">
        <v>2614</v>
      </c>
      <c r="C950" s="39" t="s">
        <v>2612</v>
      </c>
      <c r="D950" s="39" t="s">
        <v>59</v>
      </c>
      <c r="E950" s="39" t="s">
        <v>66</v>
      </c>
      <c r="F950" s="39" t="s">
        <v>22</v>
      </c>
      <c r="G950" s="39" t="s">
        <v>4142</v>
      </c>
      <c r="H950" s="40">
        <v>43353</v>
      </c>
      <c r="I950" s="40">
        <v>43465</v>
      </c>
      <c r="J950" s="41">
        <v>0</v>
      </c>
    </row>
    <row r="951" spans="1:10" ht="63.75" thickBot="1" x14ac:dyDescent="0.3">
      <c r="A951" s="42" t="s">
        <v>2615</v>
      </c>
      <c r="B951" s="42" t="s">
        <v>2616</v>
      </c>
      <c r="C951" s="42" t="s">
        <v>2617</v>
      </c>
      <c r="D951" s="42" t="s">
        <v>185</v>
      </c>
      <c r="E951" s="42" t="s">
        <v>66</v>
      </c>
      <c r="F951" s="42" t="s">
        <v>13</v>
      </c>
      <c r="G951" s="42" t="s">
        <v>4138</v>
      </c>
      <c r="H951" s="43">
        <v>43349</v>
      </c>
      <c r="I951" s="43">
        <v>43496</v>
      </c>
      <c r="J951" s="44">
        <v>50</v>
      </c>
    </row>
    <row r="952" spans="1:10" ht="63.75" thickBot="1" x14ac:dyDescent="0.3">
      <c r="A952" s="39" t="s">
        <v>2618</v>
      </c>
      <c r="B952" s="39" t="s">
        <v>2619</v>
      </c>
      <c r="C952" s="39" t="s">
        <v>2620</v>
      </c>
      <c r="D952" s="39" t="s">
        <v>17</v>
      </c>
      <c r="E952" s="39" t="s">
        <v>66</v>
      </c>
      <c r="F952" s="39" t="s">
        <v>13</v>
      </c>
      <c r="G952" s="39" t="s">
        <v>4138</v>
      </c>
      <c r="H952" s="40">
        <v>43349</v>
      </c>
      <c r="I952" s="40">
        <v>43388</v>
      </c>
      <c r="J952" s="41">
        <v>100</v>
      </c>
    </row>
    <row r="953" spans="1:10" ht="53.25" thickBot="1" x14ac:dyDescent="0.3">
      <c r="A953" s="42" t="s">
        <v>2621</v>
      </c>
      <c r="B953" s="42" t="s">
        <v>2622</v>
      </c>
      <c r="C953" s="42" t="s">
        <v>2623</v>
      </c>
      <c r="D953" s="45" t="s">
        <v>59</v>
      </c>
      <c r="E953" s="42" t="s">
        <v>66</v>
      </c>
      <c r="F953" s="42" t="s">
        <v>45</v>
      </c>
      <c r="G953" s="42" t="s">
        <v>4152</v>
      </c>
      <c r="H953" s="43">
        <v>43350</v>
      </c>
      <c r="I953" s="43">
        <v>43462</v>
      </c>
      <c r="J953" s="44">
        <v>0</v>
      </c>
    </row>
    <row r="954" spans="1:10" ht="53.25" thickBot="1" x14ac:dyDescent="0.3">
      <c r="A954" s="39" t="s">
        <v>2625</v>
      </c>
      <c r="B954" s="39" t="s">
        <v>2626</v>
      </c>
      <c r="C954" s="39" t="s">
        <v>2623</v>
      </c>
      <c r="D954" s="39" t="s">
        <v>59</v>
      </c>
      <c r="E954" s="39" t="s">
        <v>66</v>
      </c>
      <c r="F954" s="39" t="s">
        <v>45</v>
      </c>
      <c r="G954" s="39" t="s">
        <v>4152</v>
      </c>
      <c r="H954" s="40">
        <v>43350</v>
      </c>
      <c r="I954" s="40">
        <v>43364</v>
      </c>
      <c r="J954" s="41">
        <v>100</v>
      </c>
    </row>
    <row r="955" spans="1:10" ht="53.25" thickBot="1" x14ac:dyDescent="0.3">
      <c r="A955" s="42" t="s">
        <v>2628</v>
      </c>
      <c r="B955" s="42" t="s">
        <v>2629</v>
      </c>
      <c r="C955" s="42" t="s">
        <v>2623</v>
      </c>
      <c r="D955" s="42" t="s">
        <v>185</v>
      </c>
      <c r="E955" s="42" t="s">
        <v>66</v>
      </c>
      <c r="F955" s="42" t="s">
        <v>45</v>
      </c>
      <c r="G955" s="42" t="s">
        <v>4152</v>
      </c>
      <c r="H955" s="43">
        <v>43405</v>
      </c>
      <c r="I955" s="43">
        <v>43718</v>
      </c>
      <c r="J955" s="44"/>
    </row>
    <row r="956" spans="1:10" ht="53.25" thickBot="1" x14ac:dyDescent="0.3">
      <c r="A956" s="39" t="s">
        <v>2630</v>
      </c>
      <c r="B956" s="39" t="s">
        <v>2631</v>
      </c>
      <c r="C956" s="39" t="s">
        <v>2623</v>
      </c>
      <c r="D956" s="39" t="s">
        <v>185</v>
      </c>
      <c r="E956" s="39" t="s">
        <v>66</v>
      </c>
      <c r="F956" s="39" t="s">
        <v>45</v>
      </c>
      <c r="G956" s="39" t="s">
        <v>4152</v>
      </c>
      <c r="H956" s="40">
        <v>43360</v>
      </c>
      <c r="I956" s="40">
        <v>43524</v>
      </c>
      <c r="J956" s="41"/>
    </row>
    <row r="957" spans="1:10" ht="53.25" thickBot="1" x14ac:dyDescent="0.3">
      <c r="A957" s="42" t="s">
        <v>2632</v>
      </c>
      <c r="B957" s="42" t="s">
        <v>2633</v>
      </c>
      <c r="C957" s="42" t="s">
        <v>2634</v>
      </c>
      <c r="D957" s="42" t="s">
        <v>185</v>
      </c>
      <c r="E957" s="42" t="s">
        <v>66</v>
      </c>
      <c r="F957" s="42" t="s">
        <v>45</v>
      </c>
      <c r="G957" s="42" t="s">
        <v>4152</v>
      </c>
      <c r="H957" s="43">
        <v>43360</v>
      </c>
      <c r="I957" s="43">
        <v>43665</v>
      </c>
      <c r="J957" s="44"/>
    </row>
    <row r="958" spans="1:10" ht="53.25" thickBot="1" x14ac:dyDescent="0.3">
      <c r="A958" s="39" t="s">
        <v>2635</v>
      </c>
      <c r="B958" s="39" t="s">
        <v>2636</v>
      </c>
      <c r="C958" s="39" t="s">
        <v>2637</v>
      </c>
      <c r="D958" s="45" t="s">
        <v>123</v>
      </c>
      <c r="E958" s="39" t="s">
        <v>66</v>
      </c>
      <c r="F958" s="39" t="s">
        <v>45</v>
      </c>
      <c r="G958" s="39" t="s">
        <v>4152</v>
      </c>
      <c r="H958" s="40">
        <v>43374</v>
      </c>
      <c r="I958" s="40">
        <v>43420</v>
      </c>
      <c r="J958" s="41">
        <v>50</v>
      </c>
    </row>
    <row r="959" spans="1:10" ht="42.75" thickBot="1" x14ac:dyDescent="0.3">
      <c r="A959" s="42" t="s">
        <v>2638</v>
      </c>
      <c r="B959" s="42" t="s">
        <v>2639</v>
      </c>
      <c r="C959" s="42" t="s">
        <v>2640</v>
      </c>
      <c r="D959" s="42" t="s">
        <v>185</v>
      </c>
      <c r="E959" s="42" t="s">
        <v>66</v>
      </c>
      <c r="F959" s="42" t="s">
        <v>27</v>
      </c>
      <c r="G959" s="42" t="s">
        <v>4144</v>
      </c>
      <c r="H959" s="43">
        <v>43348</v>
      </c>
      <c r="I959" s="43">
        <v>43585</v>
      </c>
      <c r="J959" s="44"/>
    </row>
    <row r="960" spans="1:10" ht="42.75" thickBot="1" x14ac:dyDescent="0.3">
      <c r="A960" s="39" t="s">
        <v>2641</v>
      </c>
      <c r="B960" s="39" t="s">
        <v>2642</v>
      </c>
      <c r="C960" s="39" t="s">
        <v>2643</v>
      </c>
      <c r="D960" s="39" t="s">
        <v>185</v>
      </c>
      <c r="E960" s="39" t="s">
        <v>66</v>
      </c>
      <c r="F960" s="39" t="s">
        <v>27</v>
      </c>
      <c r="G960" s="39" t="s">
        <v>4144</v>
      </c>
      <c r="H960" s="40">
        <v>43348</v>
      </c>
      <c r="I960" s="40">
        <v>43495</v>
      </c>
      <c r="J960" s="41"/>
    </row>
    <row r="961" spans="1:10" ht="63.75" thickBot="1" x14ac:dyDescent="0.3">
      <c r="A961" s="42" t="s">
        <v>2644</v>
      </c>
      <c r="B961" s="42" t="s">
        <v>2645</v>
      </c>
      <c r="C961" s="42" t="s">
        <v>2646</v>
      </c>
      <c r="D961" s="42" t="s">
        <v>185</v>
      </c>
      <c r="E961" s="42" t="s">
        <v>66</v>
      </c>
      <c r="F961" s="42" t="s">
        <v>27</v>
      </c>
      <c r="G961" s="42" t="s">
        <v>4144</v>
      </c>
      <c r="H961" s="43">
        <v>43348</v>
      </c>
      <c r="I961" s="43">
        <v>43646</v>
      </c>
      <c r="J961" s="44">
        <v>5</v>
      </c>
    </row>
    <row r="962" spans="1:10" ht="53.25" thickBot="1" x14ac:dyDescent="0.3">
      <c r="A962" s="39" t="s">
        <v>2647</v>
      </c>
      <c r="B962" s="39" t="s">
        <v>2648</v>
      </c>
      <c r="C962" s="39" t="s">
        <v>2649</v>
      </c>
      <c r="D962" s="39" t="s">
        <v>185</v>
      </c>
      <c r="E962" s="39" t="s">
        <v>66</v>
      </c>
      <c r="F962" s="39" t="s">
        <v>33</v>
      </c>
      <c r="G962" s="39" t="s">
        <v>4164</v>
      </c>
      <c r="H962" s="40">
        <v>43350</v>
      </c>
      <c r="I962" s="40">
        <v>43498</v>
      </c>
      <c r="J962" s="41">
        <v>0</v>
      </c>
    </row>
    <row r="963" spans="1:10" ht="53.25" thickBot="1" x14ac:dyDescent="0.3">
      <c r="A963" s="42" t="s">
        <v>2650</v>
      </c>
      <c r="B963" s="42" t="s">
        <v>2651</v>
      </c>
      <c r="C963" s="42" t="s">
        <v>2652</v>
      </c>
      <c r="D963" s="42" t="s">
        <v>59</v>
      </c>
      <c r="E963" s="42" t="s">
        <v>66</v>
      </c>
      <c r="F963" s="42" t="s">
        <v>33</v>
      </c>
      <c r="G963" s="42" t="s">
        <v>4164</v>
      </c>
      <c r="H963" s="43">
        <v>43350</v>
      </c>
      <c r="I963" s="43">
        <v>43434</v>
      </c>
      <c r="J963" s="44">
        <v>100</v>
      </c>
    </row>
    <row r="964" spans="1:10" ht="53.25" thickBot="1" x14ac:dyDescent="0.3">
      <c r="A964" s="39" t="s">
        <v>2653</v>
      </c>
      <c r="B964" s="39" t="s">
        <v>2654</v>
      </c>
      <c r="C964" s="39" t="s">
        <v>2652</v>
      </c>
      <c r="D964" s="39" t="s">
        <v>59</v>
      </c>
      <c r="E964" s="39" t="s">
        <v>66</v>
      </c>
      <c r="F964" s="39" t="s">
        <v>33</v>
      </c>
      <c r="G964" s="39" t="s">
        <v>4164</v>
      </c>
      <c r="H964" s="40">
        <v>43350</v>
      </c>
      <c r="I964" s="40">
        <v>43434</v>
      </c>
      <c r="J964" s="41">
        <v>100</v>
      </c>
    </row>
    <row r="965" spans="1:10" ht="63.75" thickBot="1" x14ac:dyDescent="0.3">
      <c r="A965" s="42" t="s">
        <v>2655</v>
      </c>
      <c r="B965" s="42" t="s">
        <v>2656</v>
      </c>
      <c r="C965" s="42" t="s">
        <v>2657</v>
      </c>
      <c r="D965" s="42" t="s">
        <v>59</v>
      </c>
      <c r="E965" s="42" t="s">
        <v>66</v>
      </c>
      <c r="F965" s="42" t="s">
        <v>42</v>
      </c>
      <c r="G965" s="42" t="s">
        <v>4163</v>
      </c>
      <c r="H965" s="43">
        <v>43327</v>
      </c>
      <c r="I965" s="43">
        <v>43342</v>
      </c>
      <c r="J965" s="44">
        <v>100</v>
      </c>
    </row>
    <row r="966" spans="1:10" ht="63.75" thickBot="1" x14ac:dyDescent="0.3">
      <c r="A966" s="39" t="s">
        <v>2658</v>
      </c>
      <c r="B966" s="39" t="s">
        <v>2659</v>
      </c>
      <c r="C966" s="39" t="s">
        <v>2660</v>
      </c>
      <c r="D966" s="39" t="s">
        <v>59</v>
      </c>
      <c r="E966" s="39" t="s">
        <v>66</v>
      </c>
      <c r="F966" s="39" t="s">
        <v>42</v>
      </c>
      <c r="G966" s="39" t="s">
        <v>4163</v>
      </c>
      <c r="H966" s="40">
        <v>43327</v>
      </c>
      <c r="I966" s="40">
        <v>43403</v>
      </c>
      <c r="J966" s="41">
        <v>100</v>
      </c>
    </row>
    <row r="967" spans="1:10" ht="63.75" thickBot="1" x14ac:dyDescent="0.3">
      <c r="A967" s="42" t="s">
        <v>2661</v>
      </c>
      <c r="B967" s="42" t="s">
        <v>2662</v>
      </c>
      <c r="C967" s="42" t="s">
        <v>2660</v>
      </c>
      <c r="D967" s="42" t="s">
        <v>59</v>
      </c>
      <c r="E967" s="42" t="s">
        <v>66</v>
      </c>
      <c r="F967" s="42" t="s">
        <v>42</v>
      </c>
      <c r="G967" s="42" t="s">
        <v>4163</v>
      </c>
      <c r="H967" s="43">
        <v>43327</v>
      </c>
      <c r="I967" s="43">
        <v>43403</v>
      </c>
      <c r="J967" s="44">
        <v>100</v>
      </c>
    </row>
    <row r="968" spans="1:10" ht="63.75" thickBot="1" x14ac:dyDescent="0.3">
      <c r="A968" s="39" t="s">
        <v>2663</v>
      </c>
      <c r="B968" s="39" t="s">
        <v>2664</v>
      </c>
      <c r="C968" s="39" t="s">
        <v>2657</v>
      </c>
      <c r="D968" s="39" t="s">
        <v>59</v>
      </c>
      <c r="E968" s="39" t="s">
        <v>66</v>
      </c>
      <c r="F968" s="39" t="s">
        <v>42</v>
      </c>
      <c r="G968" s="39" t="s">
        <v>4163</v>
      </c>
      <c r="H968" s="40">
        <v>43327</v>
      </c>
      <c r="I968" s="40">
        <v>43435</v>
      </c>
      <c r="J968" s="41">
        <v>100</v>
      </c>
    </row>
    <row r="969" spans="1:10" ht="63.75" thickBot="1" x14ac:dyDescent="0.3">
      <c r="A969" s="42" t="s">
        <v>2665</v>
      </c>
      <c r="B969" s="42" t="s">
        <v>2666</v>
      </c>
      <c r="C969" s="42" t="s">
        <v>2667</v>
      </c>
      <c r="D969" s="42" t="s">
        <v>59</v>
      </c>
      <c r="E969" s="42" t="s">
        <v>66</v>
      </c>
      <c r="F969" s="42" t="s">
        <v>42</v>
      </c>
      <c r="G969" s="42" t="s">
        <v>4163</v>
      </c>
      <c r="H969" s="43">
        <v>43358</v>
      </c>
      <c r="I969" s="43">
        <v>43404</v>
      </c>
      <c r="J969" s="44">
        <v>100</v>
      </c>
    </row>
    <row r="970" spans="1:10" ht="63.75" thickBot="1" x14ac:dyDescent="0.3">
      <c r="A970" s="39" t="s">
        <v>2668</v>
      </c>
      <c r="B970" s="39" t="s">
        <v>2669</v>
      </c>
      <c r="C970" s="39" t="s">
        <v>2670</v>
      </c>
      <c r="D970" s="39" t="s">
        <v>59</v>
      </c>
      <c r="E970" s="39" t="s">
        <v>66</v>
      </c>
      <c r="F970" s="39" t="s">
        <v>42</v>
      </c>
      <c r="G970" s="39" t="s">
        <v>4163</v>
      </c>
      <c r="H970" s="40">
        <v>43327</v>
      </c>
      <c r="I970" s="40">
        <v>43373</v>
      </c>
      <c r="J970" s="41">
        <v>100</v>
      </c>
    </row>
    <row r="971" spans="1:10" ht="63.75" thickBot="1" x14ac:dyDescent="0.3">
      <c r="A971" s="42" t="s">
        <v>2671</v>
      </c>
      <c r="B971" s="42" t="s">
        <v>2672</v>
      </c>
      <c r="C971" s="42" t="s">
        <v>2670</v>
      </c>
      <c r="D971" s="42" t="s">
        <v>59</v>
      </c>
      <c r="E971" s="42" t="s">
        <v>66</v>
      </c>
      <c r="F971" s="42" t="s">
        <v>42</v>
      </c>
      <c r="G971" s="42" t="s">
        <v>4163</v>
      </c>
      <c r="H971" s="43">
        <v>43327</v>
      </c>
      <c r="I971" s="43">
        <v>43373</v>
      </c>
      <c r="J971" s="44">
        <v>100</v>
      </c>
    </row>
    <row r="972" spans="1:10" ht="63.75" thickBot="1" x14ac:dyDescent="0.3">
      <c r="A972" s="39" t="s">
        <v>2673</v>
      </c>
      <c r="B972" s="39" t="s">
        <v>2674</v>
      </c>
      <c r="C972" s="39" t="s">
        <v>2675</v>
      </c>
      <c r="D972" s="39" t="s">
        <v>59</v>
      </c>
      <c r="E972" s="39" t="s">
        <v>66</v>
      </c>
      <c r="F972" s="39" t="s">
        <v>42</v>
      </c>
      <c r="G972" s="39" t="s">
        <v>4163</v>
      </c>
      <c r="H972" s="40">
        <v>43327</v>
      </c>
      <c r="I972" s="40">
        <v>43464</v>
      </c>
      <c r="J972" s="41">
        <v>100</v>
      </c>
    </row>
    <row r="973" spans="1:10" ht="63.75" thickBot="1" x14ac:dyDescent="0.3">
      <c r="A973" s="42" t="s">
        <v>2676</v>
      </c>
      <c r="B973" s="42" t="s">
        <v>2677</v>
      </c>
      <c r="C973" s="42" t="s">
        <v>2675</v>
      </c>
      <c r="D973" s="42" t="s">
        <v>59</v>
      </c>
      <c r="E973" s="42" t="s">
        <v>66</v>
      </c>
      <c r="F973" s="42" t="s">
        <v>42</v>
      </c>
      <c r="G973" s="42" t="s">
        <v>4163</v>
      </c>
      <c r="H973" s="43">
        <v>43388</v>
      </c>
      <c r="I973" s="43">
        <v>43434</v>
      </c>
      <c r="J973" s="44">
        <v>100</v>
      </c>
    </row>
    <row r="974" spans="1:10" ht="63.75" thickBot="1" x14ac:dyDescent="0.3">
      <c r="A974" s="39" t="s">
        <v>2678</v>
      </c>
      <c r="B974" s="39" t="s">
        <v>2679</v>
      </c>
      <c r="C974" s="39" t="s">
        <v>2680</v>
      </c>
      <c r="D974" s="39" t="s">
        <v>59</v>
      </c>
      <c r="E974" s="39" t="s">
        <v>66</v>
      </c>
      <c r="F974" s="39" t="s">
        <v>42</v>
      </c>
      <c r="G974" s="39" t="s">
        <v>4163</v>
      </c>
      <c r="H974" s="40">
        <v>43358</v>
      </c>
      <c r="I974" s="40">
        <v>43434</v>
      </c>
      <c r="J974" s="41">
        <v>100</v>
      </c>
    </row>
    <row r="975" spans="1:10" ht="63.75" thickBot="1" x14ac:dyDescent="0.3">
      <c r="A975" s="42" t="s">
        <v>2681</v>
      </c>
      <c r="B975" s="42" t="s">
        <v>2682</v>
      </c>
      <c r="C975" s="42" t="s">
        <v>2680</v>
      </c>
      <c r="D975" s="42" t="s">
        <v>59</v>
      </c>
      <c r="E975" s="42" t="s">
        <v>66</v>
      </c>
      <c r="F975" s="42" t="s">
        <v>42</v>
      </c>
      <c r="G975" s="42" t="s">
        <v>4163</v>
      </c>
      <c r="H975" s="43">
        <v>43388</v>
      </c>
      <c r="I975" s="43">
        <v>43434</v>
      </c>
      <c r="J975" s="44">
        <v>100</v>
      </c>
    </row>
    <row r="976" spans="1:10" ht="63.75" thickBot="1" x14ac:dyDescent="0.3">
      <c r="A976" s="39" t="s">
        <v>2683</v>
      </c>
      <c r="B976" s="39" t="s">
        <v>2684</v>
      </c>
      <c r="C976" s="39" t="s">
        <v>2685</v>
      </c>
      <c r="D976" s="39" t="s">
        <v>185</v>
      </c>
      <c r="E976" s="39" t="s">
        <v>66</v>
      </c>
      <c r="F976" s="39" t="s">
        <v>42</v>
      </c>
      <c r="G976" s="39" t="s">
        <v>4163</v>
      </c>
      <c r="H976" s="40">
        <v>43374</v>
      </c>
      <c r="I976" s="40">
        <v>43496</v>
      </c>
      <c r="J976" s="41"/>
    </row>
    <row r="977" spans="1:10" ht="63.75" thickBot="1" x14ac:dyDescent="0.3">
      <c r="A977" s="42" t="s">
        <v>2686</v>
      </c>
      <c r="B977" s="42" t="s">
        <v>2687</v>
      </c>
      <c r="C977" s="42" t="s">
        <v>2685</v>
      </c>
      <c r="D977" s="42" t="s">
        <v>185</v>
      </c>
      <c r="E977" s="42" t="s">
        <v>66</v>
      </c>
      <c r="F977" s="42" t="s">
        <v>42</v>
      </c>
      <c r="G977" s="42" t="s">
        <v>4163</v>
      </c>
      <c r="H977" s="43">
        <v>43374</v>
      </c>
      <c r="I977" s="43">
        <v>43496</v>
      </c>
      <c r="J977" s="44"/>
    </row>
    <row r="978" spans="1:10" ht="63.75" thickBot="1" x14ac:dyDescent="0.3">
      <c r="A978" s="39" t="s">
        <v>2688</v>
      </c>
      <c r="B978" s="39" t="s">
        <v>2689</v>
      </c>
      <c r="C978" s="39" t="s">
        <v>2685</v>
      </c>
      <c r="D978" s="39" t="s">
        <v>59</v>
      </c>
      <c r="E978" s="39" t="s">
        <v>66</v>
      </c>
      <c r="F978" s="39" t="s">
        <v>42</v>
      </c>
      <c r="G978" s="39" t="s">
        <v>4163</v>
      </c>
      <c r="H978" s="40">
        <v>43296</v>
      </c>
      <c r="I978" s="40">
        <v>43373</v>
      </c>
      <c r="J978" s="41">
        <v>100</v>
      </c>
    </row>
    <row r="979" spans="1:10" ht="63.75" thickBot="1" x14ac:dyDescent="0.3">
      <c r="A979" s="42" t="s">
        <v>2690</v>
      </c>
      <c r="B979" s="42" t="s">
        <v>2691</v>
      </c>
      <c r="C979" s="42" t="s">
        <v>2660</v>
      </c>
      <c r="D979" s="42" t="s">
        <v>59</v>
      </c>
      <c r="E979" s="42" t="s">
        <v>66</v>
      </c>
      <c r="F979" s="42" t="s">
        <v>42</v>
      </c>
      <c r="G979" s="42" t="s">
        <v>4163</v>
      </c>
      <c r="H979" s="43">
        <v>43405</v>
      </c>
      <c r="I979" s="43">
        <v>43434</v>
      </c>
      <c r="J979" s="44">
        <v>100</v>
      </c>
    </row>
    <row r="980" spans="1:10" ht="63.75" thickBot="1" x14ac:dyDescent="0.3">
      <c r="A980" s="39" t="s">
        <v>2692</v>
      </c>
      <c r="B980" s="39" t="s">
        <v>2693</v>
      </c>
      <c r="C980" s="39" t="s">
        <v>2680</v>
      </c>
      <c r="D980" s="39" t="s">
        <v>59</v>
      </c>
      <c r="E980" s="39" t="s">
        <v>66</v>
      </c>
      <c r="F980" s="39" t="s">
        <v>42</v>
      </c>
      <c r="G980" s="39" t="s">
        <v>4163</v>
      </c>
      <c r="H980" s="40">
        <v>43252</v>
      </c>
      <c r="I980" s="40">
        <v>43373</v>
      </c>
      <c r="J980" s="41">
        <v>100</v>
      </c>
    </row>
    <row r="981" spans="1:10" ht="63.75" thickBot="1" x14ac:dyDescent="0.3">
      <c r="A981" s="42" t="s">
        <v>2694</v>
      </c>
      <c r="B981" s="42" t="s">
        <v>2695</v>
      </c>
      <c r="C981" s="42" t="s">
        <v>2680</v>
      </c>
      <c r="D981" s="42" t="s">
        <v>59</v>
      </c>
      <c r="E981" s="42" t="s">
        <v>66</v>
      </c>
      <c r="F981" s="42" t="s">
        <v>42</v>
      </c>
      <c r="G981" s="42" t="s">
        <v>4163</v>
      </c>
      <c r="H981" s="43">
        <v>43358</v>
      </c>
      <c r="I981" s="43">
        <v>43404</v>
      </c>
      <c r="J981" s="44">
        <v>100</v>
      </c>
    </row>
    <row r="982" spans="1:10" ht="63.75" thickBot="1" x14ac:dyDescent="0.3">
      <c r="A982" s="39" t="s">
        <v>2696</v>
      </c>
      <c r="B982" s="39" t="s">
        <v>2697</v>
      </c>
      <c r="C982" s="39" t="s">
        <v>2680</v>
      </c>
      <c r="D982" s="39" t="s">
        <v>59</v>
      </c>
      <c r="E982" s="39" t="s">
        <v>66</v>
      </c>
      <c r="F982" s="39" t="s">
        <v>42</v>
      </c>
      <c r="G982" s="39" t="s">
        <v>4163</v>
      </c>
      <c r="H982" s="40">
        <v>43353</v>
      </c>
      <c r="I982" s="40">
        <v>43404</v>
      </c>
      <c r="J982" s="41">
        <v>100</v>
      </c>
    </row>
    <row r="983" spans="1:10" ht="63.75" thickBot="1" x14ac:dyDescent="0.3">
      <c r="A983" s="42" t="s">
        <v>2698</v>
      </c>
      <c r="B983" s="42" t="s">
        <v>2699</v>
      </c>
      <c r="C983" s="42" t="s">
        <v>2700</v>
      </c>
      <c r="D983" s="42" t="s">
        <v>59</v>
      </c>
      <c r="E983" s="42" t="s">
        <v>66</v>
      </c>
      <c r="F983" s="42" t="s">
        <v>56</v>
      </c>
      <c r="G983" s="42" t="s">
        <v>4157</v>
      </c>
      <c r="H983" s="43">
        <v>43358</v>
      </c>
      <c r="I983" s="43">
        <v>43388</v>
      </c>
      <c r="J983" s="44">
        <v>100</v>
      </c>
    </row>
    <row r="984" spans="1:10" ht="53.25" thickBot="1" x14ac:dyDescent="0.3">
      <c r="A984" s="39" t="s">
        <v>2701</v>
      </c>
      <c r="B984" s="39" t="s">
        <v>2702</v>
      </c>
      <c r="C984" s="39" t="s">
        <v>2703</v>
      </c>
      <c r="D984" s="39" t="s">
        <v>17</v>
      </c>
      <c r="E984" s="39" t="s">
        <v>66</v>
      </c>
      <c r="F984" s="39" t="s">
        <v>56</v>
      </c>
      <c r="G984" s="39" t="s">
        <v>4157</v>
      </c>
      <c r="H984" s="40">
        <v>43358</v>
      </c>
      <c r="I984" s="40">
        <v>43388</v>
      </c>
      <c r="J984" s="41">
        <v>100</v>
      </c>
    </row>
    <row r="985" spans="1:10" ht="53.25" thickBot="1" x14ac:dyDescent="0.3">
      <c r="A985" s="42" t="s">
        <v>2704</v>
      </c>
      <c r="B985" s="42" t="s">
        <v>2705</v>
      </c>
      <c r="C985" s="42" t="s">
        <v>2706</v>
      </c>
      <c r="D985" s="42" t="s">
        <v>59</v>
      </c>
      <c r="E985" s="42" t="s">
        <v>66</v>
      </c>
      <c r="F985" s="42" t="s">
        <v>56</v>
      </c>
      <c r="G985" s="42" t="s">
        <v>4157</v>
      </c>
      <c r="H985" s="43">
        <v>43358</v>
      </c>
      <c r="I985" s="43">
        <v>43388</v>
      </c>
      <c r="J985" s="44">
        <v>100</v>
      </c>
    </row>
    <row r="986" spans="1:10" ht="74.25" thickBot="1" x14ac:dyDescent="0.3">
      <c r="A986" s="39" t="s">
        <v>2707</v>
      </c>
      <c r="B986" s="39" t="s">
        <v>2708</v>
      </c>
      <c r="C986" s="39" t="s">
        <v>2709</v>
      </c>
      <c r="D986" s="39" t="s">
        <v>59</v>
      </c>
      <c r="E986" s="39" t="s">
        <v>66</v>
      </c>
      <c r="F986" s="39" t="s">
        <v>44</v>
      </c>
      <c r="G986" s="39" t="s">
        <v>4151</v>
      </c>
      <c r="H986" s="40">
        <v>43363</v>
      </c>
      <c r="I986" s="40">
        <v>43404</v>
      </c>
      <c r="J986" s="41">
        <v>100</v>
      </c>
    </row>
    <row r="987" spans="1:10" ht="74.25" thickBot="1" x14ac:dyDescent="0.3">
      <c r="A987" s="42" t="s">
        <v>2712</v>
      </c>
      <c r="B987" s="42" t="s">
        <v>2713</v>
      </c>
      <c r="C987" s="42" t="s">
        <v>2709</v>
      </c>
      <c r="D987" s="42" t="s">
        <v>59</v>
      </c>
      <c r="E987" s="42" t="s">
        <v>66</v>
      </c>
      <c r="F987" s="42" t="s">
        <v>44</v>
      </c>
      <c r="G987" s="42" t="s">
        <v>4151</v>
      </c>
      <c r="H987" s="43">
        <v>43363</v>
      </c>
      <c r="I987" s="43">
        <v>43404</v>
      </c>
      <c r="J987" s="44">
        <v>100</v>
      </c>
    </row>
    <row r="988" spans="1:10" ht="42.75" thickBot="1" x14ac:dyDescent="0.3">
      <c r="A988" s="39" t="s">
        <v>2714</v>
      </c>
      <c r="B988" s="39" t="s">
        <v>2715</v>
      </c>
      <c r="C988" s="39" t="s">
        <v>2680</v>
      </c>
      <c r="D988" s="39" t="s">
        <v>59</v>
      </c>
      <c r="E988" s="39" t="s">
        <v>66</v>
      </c>
      <c r="F988" s="39" t="s">
        <v>57</v>
      </c>
      <c r="G988" s="39" t="s">
        <v>4151</v>
      </c>
      <c r="H988" s="40">
        <v>43353</v>
      </c>
      <c r="I988" s="40">
        <v>43434</v>
      </c>
      <c r="J988" s="41">
        <v>100</v>
      </c>
    </row>
    <row r="989" spans="1:10" ht="42.75" thickBot="1" x14ac:dyDescent="0.3">
      <c r="A989" s="42" t="s">
        <v>2716</v>
      </c>
      <c r="B989" s="42" t="s">
        <v>2717</v>
      </c>
      <c r="C989" s="42" t="s">
        <v>2680</v>
      </c>
      <c r="D989" s="42" t="s">
        <v>59</v>
      </c>
      <c r="E989" s="42" t="s">
        <v>66</v>
      </c>
      <c r="F989" s="42" t="s">
        <v>57</v>
      </c>
      <c r="G989" s="42" t="s">
        <v>4151</v>
      </c>
      <c r="H989" s="43">
        <v>43353</v>
      </c>
      <c r="I989" s="43">
        <v>43434</v>
      </c>
      <c r="J989" s="44">
        <v>100</v>
      </c>
    </row>
    <row r="990" spans="1:10" ht="74.25" thickBot="1" x14ac:dyDescent="0.3">
      <c r="A990" s="39" t="s">
        <v>2718</v>
      </c>
      <c r="B990" s="39" t="s">
        <v>2719</v>
      </c>
      <c r="C990" s="39" t="s">
        <v>2720</v>
      </c>
      <c r="D990" s="39" t="s">
        <v>59</v>
      </c>
      <c r="E990" s="39" t="s">
        <v>66</v>
      </c>
      <c r="F990" s="39" t="s">
        <v>44</v>
      </c>
      <c r="G990" s="39" t="s">
        <v>4151</v>
      </c>
      <c r="H990" s="40">
        <v>43363</v>
      </c>
      <c r="I990" s="40">
        <v>43388</v>
      </c>
      <c r="J990" s="41">
        <v>100</v>
      </c>
    </row>
    <row r="991" spans="1:10" ht="74.25" thickBot="1" x14ac:dyDescent="0.3">
      <c r="A991" s="42" t="s">
        <v>2721</v>
      </c>
      <c r="B991" s="42" t="s">
        <v>2722</v>
      </c>
      <c r="C991" s="42" t="s">
        <v>2720</v>
      </c>
      <c r="D991" s="42" t="s">
        <v>59</v>
      </c>
      <c r="E991" s="42" t="s">
        <v>66</v>
      </c>
      <c r="F991" s="42" t="s">
        <v>44</v>
      </c>
      <c r="G991" s="42" t="s">
        <v>4151</v>
      </c>
      <c r="H991" s="43">
        <v>43388</v>
      </c>
      <c r="I991" s="43">
        <v>43465</v>
      </c>
      <c r="J991" s="44">
        <v>100</v>
      </c>
    </row>
    <row r="992" spans="1:10" ht="74.25" thickBot="1" x14ac:dyDescent="0.3">
      <c r="A992" s="39" t="s">
        <v>2723</v>
      </c>
      <c r="B992" s="39" t="s">
        <v>2724</v>
      </c>
      <c r="C992" s="39" t="s">
        <v>2720</v>
      </c>
      <c r="D992" s="39" t="s">
        <v>59</v>
      </c>
      <c r="E992" s="39" t="s">
        <v>66</v>
      </c>
      <c r="F992" s="39" t="s">
        <v>44</v>
      </c>
      <c r="G992" s="39" t="s">
        <v>4151</v>
      </c>
      <c r="H992" s="40">
        <v>43344</v>
      </c>
      <c r="I992" s="40">
        <v>43464</v>
      </c>
      <c r="J992" s="41">
        <v>100</v>
      </c>
    </row>
    <row r="993" spans="1:10" ht="53.25" thickBot="1" x14ac:dyDescent="0.3">
      <c r="A993" s="42" t="s">
        <v>2725</v>
      </c>
      <c r="B993" s="42" t="s">
        <v>2726</v>
      </c>
      <c r="C993" s="42" t="s">
        <v>2727</v>
      </c>
      <c r="D993" s="42" t="s">
        <v>59</v>
      </c>
      <c r="E993" s="42" t="s">
        <v>66</v>
      </c>
      <c r="F993" s="42" t="s">
        <v>57</v>
      </c>
      <c r="G993" s="42" t="s">
        <v>4151</v>
      </c>
      <c r="H993" s="43">
        <v>43350</v>
      </c>
      <c r="I993" s="43">
        <v>43369</v>
      </c>
      <c r="J993" s="44">
        <v>100</v>
      </c>
    </row>
    <row r="994" spans="1:10" ht="42.75" thickBot="1" x14ac:dyDescent="0.3">
      <c r="A994" s="39" t="s">
        <v>2728</v>
      </c>
      <c r="B994" s="39" t="s">
        <v>2729</v>
      </c>
      <c r="C994" s="39" t="s">
        <v>2730</v>
      </c>
      <c r="D994" s="39" t="s">
        <v>59</v>
      </c>
      <c r="E994" s="39" t="s">
        <v>66</v>
      </c>
      <c r="F994" s="39" t="s">
        <v>57</v>
      </c>
      <c r="G994" s="39" t="s">
        <v>4151</v>
      </c>
      <c r="H994" s="40">
        <v>43350</v>
      </c>
      <c r="I994" s="40">
        <v>43369</v>
      </c>
      <c r="J994" s="41">
        <v>100</v>
      </c>
    </row>
    <row r="995" spans="1:10" ht="42.75" thickBot="1" x14ac:dyDescent="0.3">
      <c r="A995" s="42" t="s">
        <v>2731</v>
      </c>
      <c r="B995" s="42" t="s">
        <v>2732</v>
      </c>
      <c r="C995" s="42" t="s">
        <v>2733</v>
      </c>
      <c r="D995" s="42" t="s">
        <v>59</v>
      </c>
      <c r="E995" s="42" t="s">
        <v>66</v>
      </c>
      <c r="F995" s="42" t="s">
        <v>63</v>
      </c>
      <c r="G995" s="42" t="s">
        <v>4165</v>
      </c>
      <c r="H995" s="43">
        <v>43349</v>
      </c>
      <c r="I995" s="43">
        <v>43388</v>
      </c>
      <c r="J995" s="44">
        <v>100</v>
      </c>
    </row>
    <row r="996" spans="1:10" ht="42.75" thickBot="1" x14ac:dyDescent="0.3">
      <c r="A996" s="39" t="s">
        <v>2734</v>
      </c>
      <c r="B996" s="39" t="s">
        <v>2735</v>
      </c>
      <c r="C996" s="39" t="s">
        <v>2680</v>
      </c>
      <c r="D996" s="39" t="s">
        <v>59</v>
      </c>
      <c r="E996" s="39" t="s">
        <v>66</v>
      </c>
      <c r="F996" s="39" t="s">
        <v>57</v>
      </c>
      <c r="G996" s="39" t="s">
        <v>4151</v>
      </c>
      <c r="H996" s="40">
        <v>43353</v>
      </c>
      <c r="I996" s="40">
        <v>43434</v>
      </c>
      <c r="J996" s="41">
        <v>100</v>
      </c>
    </row>
    <row r="997" spans="1:10" ht="53.25" thickBot="1" x14ac:dyDescent="0.3">
      <c r="A997" s="42" t="s">
        <v>2736</v>
      </c>
      <c r="B997" s="42" t="s">
        <v>2737</v>
      </c>
      <c r="C997" s="42" t="s">
        <v>2738</v>
      </c>
      <c r="D997" s="42" t="s">
        <v>59</v>
      </c>
      <c r="E997" s="42" t="s">
        <v>66</v>
      </c>
      <c r="F997" s="42" t="s">
        <v>57</v>
      </c>
      <c r="G997" s="42" t="s">
        <v>4151</v>
      </c>
      <c r="H997" s="43">
        <v>43353</v>
      </c>
      <c r="I997" s="43">
        <v>43434</v>
      </c>
      <c r="J997" s="44">
        <v>100</v>
      </c>
    </row>
    <row r="998" spans="1:10" ht="63.75" thickBot="1" x14ac:dyDescent="0.3">
      <c r="A998" s="39" t="s">
        <v>2739</v>
      </c>
      <c r="B998" s="39" t="s">
        <v>2740</v>
      </c>
      <c r="C998" s="39" t="s">
        <v>2738</v>
      </c>
      <c r="D998" s="39" t="s">
        <v>59</v>
      </c>
      <c r="E998" s="39" t="s">
        <v>66</v>
      </c>
      <c r="F998" s="39" t="s">
        <v>57</v>
      </c>
      <c r="G998" s="39" t="s">
        <v>4151</v>
      </c>
      <c r="H998" s="40">
        <v>43353</v>
      </c>
      <c r="I998" s="40">
        <v>43434</v>
      </c>
      <c r="J998" s="41">
        <v>100</v>
      </c>
    </row>
    <row r="999" spans="1:10" ht="42.75" thickBot="1" x14ac:dyDescent="0.3">
      <c r="A999" s="42" t="s">
        <v>2741</v>
      </c>
      <c r="B999" s="42" t="s">
        <v>2742</v>
      </c>
      <c r="C999" s="42" t="s">
        <v>2743</v>
      </c>
      <c r="D999" s="42" t="s">
        <v>59</v>
      </c>
      <c r="E999" s="42" t="s">
        <v>66</v>
      </c>
      <c r="F999" s="42" t="s">
        <v>63</v>
      </c>
      <c r="G999" s="42" t="s">
        <v>4165</v>
      </c>
      <c r="H999" s="43">
        <v>43349</v>
      </c>
      <c r="I999" s="43">
        <v>43465</v>
      </c>
      <c r="J999" s="44">
        <v>100</v>
      </c>
    </row>
    <row r="1000" spans="1:10" ht="42.75" thickBot="1" x14ac:dyDescent="0.3">
      <c r="A1000" s="39" t="s">
        <v>2744</v>
      </c>
      <c r="B1000" s="39" t="s">
        <v>2745</v>
      </c>
      <c r="C1000" s="39" t="s">
        <v>2743</v>
      </c>
      <c r="D1000" s="39" t="s">
        <v>59</v>
      </c>
      <c r="E1000" s="39" t="s">
        <v>66</v>
      </c>
      <c r="F1000" s="39" t="s">
        <v>63</v>
      </c>
      <c r="G1000" s="39" t="s">
        <v>4165</v>
      </c>
      <c r="H1000" s="40">
        <v>43349</v>
      </c>
      <c r="I1000" s="40">
        <v>43465</v>
      </c>
      <c r="J1000" s="41">
        <v>100</v>
      </c>
    </row>
    <row r="1001" spans="1:10" ht="42.75" thickBot="1" x14ac:dyDescent="0.3">
      <c r="A1001" s="42" t="s">
        <v>2746</v>
      </c>
      <c r="B1001" s="42" t="s">
        <v>2747</v>
      </c>
      <c r="C1001" s="42" t="s">
        <v>2748</v>
      </c>
      <c r="D1001" s="42" t="s">
        <v>59</v>
      </c>
      <c r="E1001" s="42" t="s">
        <v>66</v>
      </c>
      <c r="F1001" s="42" t="s">
        <v>63</v>
      </c>
      <c r="G1001" s="42" t="s">
        <v>4165</v>
      </c>
      <c r="H1001" s="43">
        <v>43349</v>
      </c>
      <c r="I1001" s="43">
        <v>43388</v>
      </c>
      <c r="J1001" s="44">
        <v>100</v>
      </c>
    </row>
    <row r="1002" spans="1:10" ht="42.75" thickBot="1" x14ac:dyDescent="0.3">
      <c r="A1002" s="39" t="s">
        <v>2749</v>
      </c>
      <c r="B1002" s="39" t="s">
        <v>2750</v>
      </c>
      <c r="C1002" s="39" t="s">
        <v>2748</v>
      </c>
      <c r="D1002" s="39" t="s">
        <v>59</v>
      </c>
      <c r="E1002" s="39" t="s">
        <v>66</v>
      </c>
      <c r="F1002" s="39" t="s">
        <v>63</v>
      </c>
      <c r="G1002" s="39" t="s">
        <v>4165</v>
      </c>
      <c r="H1002" s="40">
        <v>43349</v>
      </c>
      <c r="I1002" s="40">
        <v>43465</v>
      </c>
      <c r="J1002" s="41">
        <v>100</v>
      </c>
    </row>
    <row r="1003" spans="1:10" ht="63.75" thickBot="1" x14ac:dyDescent="0.3">
      <c r="A1003" s="42" t="s">
        <v>2751</v>
      </c>
      <c r="B1003" s="42" t="s">
        <v>2752</v>
      </c>
      <c r="C1003" s="42" t="s">
        <v>2753</v>
      </c>
      <c r="D1003" s="42" t="s">
        <v>59</v>
      </c>
      <c r="E1003" s="42" t="s">
        <v>66</v>
      </c>
      <c r="F1003" s="42" t="s">
        <v>42</v>
      </c>
      <c r="G1003" s="42" t="s">
        <v>4163</v>
      </c>
      <c r="H1003" s="43">
        <v>43313</v>
      </c>
      <c r="I1003" s="43">
        <v>43465</v>
      </c>
      <c r="J1003" s="44">
        <v>100</v>
      </c>
    </row>
    <row r="1004" spans="1:10" ht="63.75" thickBot="1" x14ac:dyDescent="0.3">
      <c r="A1004" s="39" t="s">
        <v>2754</v>
      </c>
      <c r="B1004" s="39" t="s">
        <v>2755</v>
      </c>
      <c r="C1004" s="39" t="s">
        <v>2753</v>
      </c>
      <c r="D1004" s="39" t="s">
        <v>59</v>
      </c>
      <c r="E1004" s="39" t="s">
        <v>66</v>
      </c>
      <c r="F1004" s="39" t="s">
        <v>42</v>
      </c>
      <c r="G1004" s="39" t="s">
        <v>4163</v>
      </c>
      <c r="H1004" s="40">
        <v>43313</v>
      </c>
      <c r="I1004" s="40">
        <v>43373</v>
      </c>
      <c r="J1004" s="41">
        <v>100</v>
      </c>
    </row>
    <row r="1005" spans="1:10" ht="53.25" thickBot="1" x14ac:dyDescent="0.3">
      <c r="A1005" s="42" t="s">
        <v>2756</v>
      </c>
      <c r="B1005" s="42" t="s">
        <v>2757</v>
      </c>
      <c r="C1005" s="42" t="s">
        <v>2758</v>
      </c>
      <c r="D1005" s="42" t="s">
        <v>17</v>
      </c>
      <c r="E1005" s="42" t="s">
        <v>66</v>
      </c>
      <c r="F1005" s="42" t="s">
        <v>33</v>
      </c>
      <c r="G1005" s="42" t="s">
        <v>4164</v>
      </c>
      <c r="H1005" s="43">
        <v>43350</v>
      </c>
      <c r="I1005" s="43">
        <v>43434</v>
      </c>
      <c r="J1005" s="44">
        <v>100</v>
      </c>
    </row>
    <row r="1006" spans="1:10" ht="53.25" thickBot="1" x14ac:dyDescent="0.3">
      <c r="A1006" s="39" t="s">
        <v>2759</v>
      </c>
      <c r="B1006" s="39" t="s">
        <v>2760</v>
      </c>
      <c r="C1006" s="39" t="s">
        <v>2761</v>
      </c>
      <c r="D1006" s="39" t="s">
        <v>59</v>
      </c>
      <c r="E1006" s="39" t="s">
        <v>66</v>
      </c>
      <c r="F1006" s="39" t="s">
        <v>33</v>
      </c>
      <c r="G1006" s="39" t="s">
        <v>4164</v>
      </c>
      <c r="H1006" s="40">
        <v>43350</v>
      </c>
      <c r="I1006" s="40">
        <v>43371</v>
      </c>
      <c r="J1006" s="41">
        <v>100</v>
      </c>
    </row>
    <row r="1007" spans="1:10" ht="53.25" thickBot="1" x14ac:dyDescent="0.3">
      <c r="A1007" s="42" t="s">
        <v>2762</v>
      </c>
      <c r="B1007" s="42" t="s">
        <v>2763</v>
      </c>
      <c r="C1007" s="42" t="s">
        <v>2761</v>
      </c>
      <c r="D1007" s="42" t="s">
        <v>185</v>
      </c>
      <c r="E1007" s="42" t="s">
        <v>66</v>
      </c>
      <c r="F1007" s="42" t="s">
        <v>33</v>
      </c>
      <c r="G1007" s="42" t="s">
        <v>4164</v>
      </c>
      <c r="H1007" s="43">
        <v>43350</v>
      </c>
      <c r="I1007" s="43">
        <v>43715</v>
      </c>
      <c r="J1007" s="44">
        <v>0</v>
      </c>
    </row>
    <row r="1008" spans="1:10" ht="53.25" thickBot="1" x14ac:dyDescent="0.3">
      <c r="A1008" s="39" t="s">
        <v>2764</v>
      </c>
      <c r="B1008" s="39" t="s">
        <v>2765</v>
      </c>
      <c r="C1008" s="39" t="s">
        <v>2766</v>
      </c>
      <c r="D1008" s="39" t="s">
        <v>59</v>
      </c>
      <c r="E1008" s="39" t="s">
        <v>66</v>
      </c>
      <c r="F1008" s="39" t="s">
        <v>15</v>
      </c>
      <c r="G1008" s="39" t="s">
        <v>4139</v>
      </c>
      <c r="H1008" s="40">
        <v>43353</v>
      </c>
      <c r="I1008" s="40">
        <v>43383</v>
      </c>
      <c r="J1008" s="41">
        <v>100</v>
      </c>
    </row>
    <row r="1009" spans="1:10" ht="53.25" thickBot="1" x14ac:dyDescent="0.3">
      <c r="A1009" s="42" t="s">
        <v>2767</v>
      </c>
      <c r="B1009" s="42" t="s">
        <v>2768</v>
      </c>
      <c r="C1009" s="42" t="s">
        <v>2766</v>
      </c>
      <c r="D1009" s="42" t="s">
        <v>59</v>
      </c>
      <c r="E1009" s="42" t="s">
        <v>66</v>
      </c>
      <c r="F1009" s="42" t="s">
        <v>15</v>
      </c>
      <c r="G1009" s="42" t="s">
        <v>4139</v>
      </c>
      <c r="H1009" s="43">
        <v>43353</v>
      </c>
      <c r="I1009" s="43">
        <v>43383</v>
      </c>
      <c r="J1009" s="44">
        <v>100</v>
      </c>
    </row>
    <row r="1010" spans="1:10" ht="53.25" thickBot="1" x14ac:dyDescent="0.3">
      <c r="A1010" s="39" t="s">
        <v>2769</v>
      </c>
      <c r="B1010" s="39" t="s">
        <v>2770</v>
      </c>
      <c r="C1010" s="39" t="s">
        <v>2771</v>
      </c>
      <c r="D1010" s="39" t="s">
        <v>59</v>
      </c>
      <c r="E1010" s="39" t="s">
        <v>66</v>
      </c>
      <c r="F1010" s="39" t="s">
        <v>90</v>
      </c>
      <c r="G1010" s="39" t="s">
        <v>4161</v>
      </c>
      <c r="H1010" s="40">
        <v>43374</v>
      </c>
      <c r="I1010" s="40">
        <v>43465</v>
      </c>
      <c r="J1010" s="41">
        <v>100</v>
      </c>
    </row>
    <row r="1011" spans="1:10" ht="53.25" thickBot="1" x14ac:dyDescent="0.3">
      <c r="A1011" s="42" t="s">
        <v>2772</v>
      </c>
      <c r="B1011" s="42" t="s">
        <v>2773</v>
      </c>
      <c r="C1011" s="42" t="s">
        <v>2774</v>
      </c>
      <c r="D1011" s="42" t="s">
        <v>59</v>
      </c>
      <c r="E1011" s="42" t="s">
        <v>66</v>
      </c>
      <c r="F1011" s="42" t="s">
        <v>90</v>
      </c>
      <c r="G1011" s="42" t="s">
        <v>4161</v>
      </c>
      <c r="H1011" s="43">
        <v>43374</v>
      </c>
      <c r="I1011" s="43">
        <v>43465</v>
      </c>
      <c r="J1011" s="44">
        <v>100</v>
      </c>
    </row>
    <row r="1012" spans="1:10" ht="42.75" thickBot="1" x14ac:dyDescent="0.3">
      <c r="A1012" s="39" t="s">
        <v>2775</v>
      </c>
      <c r="B1012" s="39" t="s">
        <v>2776</v>
      </c>
      <c r="C1012" s="39" t="s">
        <v>2774</v>
      </c>
      <c r="D1012" s="39" t="s">
        <v>17</v>
      </c>
      <c r="E1012" s="39" t="s">
        <v>66</v>
      </c>
      <c r="F1012" s="39" t="s">
        <v>57</v>
      </c>
      <c r="G1012" s="39" t="s">
        <v>4151</v>
      </c>
      <c r="H1012" s="40">
        <v>43405</v>
      </c>
      <c r="I1012" s="40">
        <v>43465</v>
      </c>
      <c r="J1012" s="41">
        <v>100</v>
      </c>
    </row>
    <row r="1013" spans="1:10" ht="63.75" thickBot="1" x14ac:dyDescent="0.3">
      <c r="A1013" s="42" t="s">
        <v>2777</v>
      </c>
      <c r="B1013" s="42" t="s">
        <v>2778</v>
      </c>
      <c r="C1013" s="42" t="s">
        <v>2779</v>
      </c>
      <c r="D1013" s="42" t="s">
        <v>59</v>
      </c>
      <c r="E1013" s="42" t="s">
        <v>66</v>
      </c>
      <c r="F1013" s="42" t="s">
        <v>28</v>
      </c>
      <c r="G1013" s="42" t="s">
        <v>4145</v>
      </c>
      <c r="H1013" s="43">
        <v>43348</v>
      </c>
      <c r="I1013" s="43">
        <v>43465</v>
      </c>
      <c r="J1013" s="44">
        <v>100</v>
      </c>
    </row>
    <row r="1014" spans="1:10" ht="42.75" thickBot="1" x14ac:dyDescent="0.3">
      <c r="A1014" s="39" t="s">
        <v>2780</v>
      </c>
      <c r="B1014" s="39" t="s">
        <v>2781</v>
      </c>
      <c r="C1014" s="39" t="s">
        <v>2782</v>
      </c>
      <c r="D1014" s="39" t="s">
        <v>59</v>
      </c>
      <c r="E1014" s="39" t="s">
        <v>66</v>
      </c>
      <c r="F1014" s="39" t="s">
        <v>51</v>
      </c>
      <c r="G1014" s="39" t="s">
        <v>4154</v>
      </c>
      <c r="H1014" s="40">
        <v>43227</v>
      </c>
      <c r="I1014" s="40">
        <v>43448</v>
      </c>
      <c r="J1014" s="41">
        <v>100</v>
      </c>
    </row>
    <row r="1015" spans="1:10" ht="63.75" thickBot="1" x14ac:dyDescent="0.3">
      <c r="A1015" s="42" t="s">
        <v>2788</v>
      </c>
      <c r="B1015" s="42" t="s">
        <v>2789</v>
      </c>
      <c r="C1015" s="42" t="s">
        <v>2790</v>
      </c>
      <c r="D1015" s="42" t="s">
        <v>2791</v>
      </c>
      <c r="E1015" s="42" t="s">
        <v>66</v>
      </c>
      <c r="F1015" s="42" t="s">
        <v>42</v>
      </c>
      <c r="G1015" s="42" t="s">
        <v>4163</v>
      </c>
      <c r="H1015" s="43">
        <v>43313</v>
      </c>
      <c r="I1015" s="43">
        <v>43524</v>
      </c>
      <c r="J1015" s="44"/>
    </row>
    <row r="1016" spans="1:10" ht="63.75" thickBot="1" x14ac:dyDescent="0.3">
      <c r="A1016" s="39" t="s">
        <v>2792</v>
      </c>
      <c r="B1016" s="39" t="s">
        <v>2793</v>
      </c>
      <c r="C1016" s="39" t="s">
        <v>2794</v>
      </c>
      <c r="D1016" s="39" t="s">
        <v>2791</v>
      </c>
      <c r="E1016" s="39" t="s">
        <v>66</v>
      </c>
      <c r="F1016" s="39" t="s">
        <v>42</v>
      </c>
      <c r="G1016" s="39" t="s">
        <v>4163</v>
      </c>
      <c r="H1016" s="40">
        <v>43313</v>
      </c>
      <c r="I1016" s="40">
        <v>43583</v>
      </c>
      <c r="J1016" s="41"/>
    </row>
    <row r="1017" spans="1:10" ht="42.75" thickBot="1" x14ac:dyDescent="0.3">
      <c r="A1017" s="42" t="s">
        <v>2795</v>
      </c>
      <c r="B1017" s="42" t="s">
        <v>2796</v>
      </c>
      <c r="C1017" s="42" t="s">
        <v>2797</v>
      </c>
      <c r="D1017" s="42" t="s">
        <v>185</v>
      </c>
      <c r="E1017" s="42" t="s">
        <v>66</v>
      </c>
      <c r="F1017" s="42" t="s">
        <v>51</v>
      </c>
      <c r="G1017" s="42" t="s">
        <v>4154</v>
      </c>
      <c r="H1017" s="43">
        <v>43466</v>
      </c>
      <c r="I1017" s="43">
        <v>43524</v>
      </c>
      <c r="J1017" s="44"/>
    </row>
    <row r="1018" spans="1:10" ht="53.25" thickBot="1" x14ac:dyDescent="0.3">
      <c r="A1018" s="39" t="s">
        <v>2798</v>
      </c>
      <c r="B1018" s="39" t="s">
        <v>2799</v>
      </c>
      <c r="C1018" s="39" t="s">
        <v>2800</v>
      </c>
      <c r="D1018" s="39" t="s">
        <v>185</v>
      </c>
      <c r="E1018" s="39" t="s">
        <v>66</v>
      </c>
      <c r="F1018" s="39" t="s">
        <v>52</v>
      </c>
      <c r="G1018" s="39" t="s">
        <v>4155</v>
      </c>
      <c r="H1018" s="40">
        <v>43500</v>
      </c>
      <c r="I1018" s="40">
        <v>43677</v>
      </c>
      <c r="J1018" s="41"/>
    </row>
    <row r="1019" spans="1:10" ht="53.25" thickBot="1" x14ac:dyDescent="0.3">
      <c r="A1019" s="42" t="s">
        <v>2801</v>
      </c>
      <c r="B1019" s="42" t="s">
        <v>2802</v>
      </c>
      <c r="C1019" s="42" t="s">
        <v>2800</v>
      </c>
      <c r="D1019" s="42" t="s">
        <v>185</v>
      </c>
      <c r="E1019" s="42" t="s">
        <v>66</v>
      </c>
      <c r="F1019" s="42" t="s">
        <v>52</v>
      </c>
      <c r="G1019" s="42" t="s">
        <v>4155</v>
      </c>
      <c r="H1019" s="43">
        <v>43500</v>
      </c>
      <c r="I1019" s="43">
        <v>43768</v>
      </c>
      <c r="J1019" s="44"/>
    </row>
    <row r="1020" spans="1:10" ht="53.25" thickBot="1" x14ac:dyDescent="0.3">
      <c r="A1020" s="39" t="s">
        <v>2803</v>
      </c>
      <c r="B1020" s="39" t="s">
        <v>2799</v>
      </c>
      <c r="C1020" s="39" t="s">
        <v>2804</v>
      </c>
      <c r="D1020" s="39" t="s">
        <v>185</v>
      </c>
      <c r="E1020" s="39" t="s">
        <v>66</v>
      </c>
      <c r="F1020" s="39" t="s">
        <v>52</v>
      </c>
      <c r="G1020" s="39" t="s">
        <v>4155</v>
      </c>
      <c r="H1020" s="40">
        <v>43500</v>
      </c>
      <c r="I1020" s="40">
        <v>43677</v>
      </c>
      <c r="J1020" s="41"/>
    </row>
    <row r="1021" spans="1:10" ht="53.25" thickBot="1" x14ac:dyDescent="0.3">
      <c r="A1021" s="42" t="s">
        <v>2805</v>
      </c>
      <c r="B1021" s="42" t="s">
        <v>2802</v>
      </c>
      <c r="C1021" s="42" t="s">
        <v>2804</v>
      </c>
      <c r="D1021" s="42" t="s">
        <v>185</v>
      </c>
      <c r="E1021" s="42" t="s">
        <v>66</v>
      </c>
      <c r="F1021" s="42" t="s">
        <v>52</v>
      </c>
      <c r="G1021" s="42" t="s">
        <v>4155</v>
      </c>
      <c r="H1021" s="43">
        <v>43500</v>
      </c>
      <c r="I1021" s="43">
        <v>43768</v>
      </c>
      <c r="J1021" s="44"/>
    </row>
    <row r="1022" spans="1:10" ht="53.25" thickBot="1" x14ac:dyDescent="0.3">
      <c r="A1022" s="39" t="s">
        <v>2806</v>
      </c>
      <c r="B1022" s="39" t="s">
        <v>2799</v>
      </c>
      <c r="C1022" s="39" t="s">
        <v>2807</v>
      </c>
      <c r="D1022" s="39" t="s">
        <v>185</v>
      </c>
      <c r="E1022" s="39" t="s">
        <v>66</v>
      </c>
      <c r="F1022" s="39" t="s">
        <v>52</v>
      </c>
      <c r="G1022" s="39" t="s">
        <v>4155</v>
      </c>
      <c r="H1022" s="40">
        <v>43500</v>
      </c>
      <c r="I1022" s="40">
        <v>43677</v>
      </c>
      <c r="J1022" s="41"/>
    </row>
    <row r="1023" spans="1:10" ht="53.25" thickBot="1" x14ac:dyDescent="0.3">
      <c r="A1023" s="42" t="s">
        <v>2808</v>
      </c>
      <c r="B1023" s="42" t="s">
        <v>2799</v>
      </c>
      <c r="C1023" s="42" t="s">
        <v>2809</v>
      </c>
      <c r="D1023" s="42" t="s">
        <v>185</v>
      </c>
      <c r="E1023" s="42" t="s">
        <v>66</v>
      </c>
      <c r="F1023" s="42" t="s">
        <v>52</v>
      </c>
      <c r="G1023" s="42" t="s">
        <v>4155</v>
      </c>
      <c r="H1023" s="43">
        <v>43500</v>
      </c>
      <c r="I1023" s="43">
        <v>43677</v>
      </c>
      <c r="J1023" s="44"/>
    </row>
    <row r="1024" spans="1:10" ht="53.25" thickBot="1" x14ac:dyDescent="0.3">
      <c r="A1024" s="39" t="s">
        <v>2810</v>
      </c>
      <c r="B1024" s="39" t="s">
        <v>2802</v>
      </c>
      <c r="C1024" s="39" t="s">
        <v>2809</v>
      </c>
      <c r="D1024" s="39" t="s">
        <v>185</v>
      </c>
      <c r="E1024" s="39" t="s">
        <v>66</v>
      </c>
      <c r="F1024" s="39" t="s">
        <v>52</v>
      </c>
      <c r="G1024" s="39" t="s">
        <v>4155</v>
      </c>
      <c r="H1024" s="40">
        <v>43500</v>
      </c>
      <c r="I1024" s="40">
        <v>43768</v>
      </c>
      <c r="J1024" s="41"/>
    </row>
    <row r="1025" spans="1:10" ht="53.25" thickBot="1" x14ac:dyDescent="0.3">
      <c r="A1025" s="42" t="s">
        <v>2811</v>
      </c>
      <c r="B1025" s="42" t="s">
        <v>2802</v>
      </c>
      <c r="C1025" s="42" t="s">
        <v>2812</v>
      </c>
      <c r="D1025" s="42" t="s">
        <v>185</v>
      </c>
      <c r="E1025" s="42" t="s">
        <v>66</v>
      </c>
      <c r="F1025" s="42" t="s">
        <v>52</v>
      </c>
      <c r="G1025" s="42" t="s">
        <v>4155</v>
      </c>
      <c r="H1025" s="43">
        <v>43500</v>
      </c>
      <c r="I1025" s="43">
        <v>43768</v>
      </c>
      <c r="J1025" s="44"/>
    </row>
    <row r="1026" spans="1:10" ht="53.25" thickBot="1" x14ac:dyDescent="0.3">
      <c r="A1026" s="39" t="s">
        <v>2813</v>
      </c>
      <c r="B1026" s="39" t="s">
        <v>2799</v>
      </c>
      <c r="C1026" s="39" t="s">
        <v>2812</v>
      </c>
      <c r="D1026" s="39" t="s">
        <v>185</v>
      </c>
      <c r="E1026" s="39" t="s">
        <v>66</v>
      </c>
      <c r="F1026" s="39" t="s">
        <v>52</v>
      </c>
      <c r="G1026" s="39" t="s">
        <v>4155</v>
      </c>
      <c r="H1026" s="40">
        <v>43500</v>
      </c>
      <c r="I1026" s="40">
        <v>43677</v>
      </c>
      <c r="J1026" s="41"/>
    </row>
    <row r="1027" spans="1:10" ht="53.25" thickBot="1" x14ac:dyDescent="0.3">
      <c r="A1027" s="42" t="s">
        <v>2814</v>
      </c>
      <c r="B1027" s="42" t="s">
        <v>2799</v>
      </c>
      <c r="C1027" s="42" t="s">
        <v>2815</v>
      </c>
      <c r="D1027" s="42" t="s">
        <v>185</v>
      </c>
      <c r="E1027" s="42" t="s">
        <v>66</v>
      </c>
      <c r="F1027" s="42" t="s">
        <v>52</v>
      </c>
      <c r="G1027" s="42" t="s">
        <v>4155</v>
      </c>
      <c r="H1027" s="43">
        <v>43500</v>
      </c>
      <c r="I1027" s="43">
        <v>43677</v>
      </c>
      <c r="J1027" s="44"/>
    </row>
    <row r="1028" spans="1:10" ht="53.25" thickBot="1" x14ac:dyDescent="0.3">
      <c r="A1028" s="39" t="s">
        <v>2816</v>
      </c>
      <c r="B1028" s="39" t="s">
        <v>2802</v>
      </c>
      <c r="C1028" s="39" t="s">
        <v>2815</v>
      </c>
      <c r="D1028" s="39" t="s">
        <v>185</v>
      </c>
      <c r="E1028" s="39" t="s">
        <v>66</v>
      </c>
      <c r="F1028" s="39" t="s">
        <v>52</v>
      </c>
      <c r="G1028" s="39" t="s">
        <v>4155</v>
      </c>
      <c r="H1028" s="40">
        <v>43500</v>
      </c>
      <c r="I1028" s="40">
        <v>43768</v>
      </c>
      <c r="J1028" s="41"/>
    </row>
    <row r="1029" spans="1:10" ht="53.25" thickBot="1" x14ac:dyDescent="0.3">
      <c r="A1029" s="42" t="s">
        <v>2817</v>
      </c>
      <c r="B1029" s="42" t="s">
        <v>2818</v>
      </c>
      <c r="C1029" s="42" t="s">
        <v>2819</v>
      </c>
      <c r="D1029" s="42" t="s">
        <v>185</v>
      </c>
      <c r="E1029" s="42" t="s">
        <v>66</v>
      </c>
      <c r="F1029" s="42" t="s">
        <v>52</v>
      </c>
      <c r="G1029" s="42" t="s">
        <v>4155</v>
      </c>
      <c r="H1029" s="43">
        <v>43486</v>
      </c>
      <c r="I1029" s="43">
        <v>43543</v>
      </c>
      <c r="J1029" s="44"/>
    </row>
    <row r="1030" spans="1:10" ht="53.25" thickBot="1" x14ac:dyDescent="0.3">
      <c r="A1030" s="39" t="s">
        <v>2820</v>
      </c>
      <c r="B1030" s="39" t="s">
        <v>2799</v>
      </c>
      <c r="C1030" s="39" t="s">
        <v>2821</v>
      </c>
      <c r="D1030" s="39" t="s">
        <v>185</v>
      </c>
      <c r="E1030" s="39" t="s">
        <v>66</v>
      </c>
      <c r="F1030" s="39" t="s">
        <v>52</v>
      </c>
      <c r="G1030" s="39" t="s">
        <v>4155</v>
      </c>
      <c r="H1030" s="40">
        <v>43500</v>
      </c>
      <c r="I1030" s="40">
        <v>43677</v>
      </c>
      <c r="J1030" s="41"/>
    </row>
    <row r="1031" spans="1:10" ht="53.25" thickBot="1" x14ac:dyDescent="0.3">
      <c r="A1031" s="42" t="s">
        <v>2822</v>
      </c>
      <c r="B1031" s="42" t="s">
        <v>2823</v>
      </c>
      <c r="C1031" s="42" t="s">
        <v>2821</v>
      </c>
      <c r="D1031" s="42" t="s">
        <v>185</v>
      </c>
      <c r="E1031" s="42" t="s">
        <v>66</v>
      </c>
      <c r="F1031" s="42" t="s">
        <v>52</v>
      </c>
      <c r="G1031" s="42" t="s">
        <v>4155</v>
      </c>
      <c r="H1031" s="43">
        <v>43500</v>
      </c>
      <c r="I1031" s="43">
        <v>43677</v>
      </c>
      <c r="J1031" s="44"/>
    </row>
    <row r="1032" spans="1:10" ht="53.25" thickBot="1" x14ac:dyDescent="0.3">
      <c r="A1032" s="39" t="s">
        <v>2824</v>
      </c>
      <c r="B1032" s="39" t="s">
        <v>2802</v>
      </c>
      <c r="C1032" s="39" t="s">
        <v>2825</v>
      </c>
      <c r="D1032" s="39" t="s">
        <v>185</v>
      </c>
      <c r="E1032" s="39" t="s">
        <v>66</v>
      </c>
      <c r="F1032" s="39" t="s">
        <v>52</v>
      </c>
      <c r="G1032" s="39" t="s">
        <v>4155</v>
      </c>
      <c r="H1032" s="40">
        <v>43500</v>
      </c>
      <c r="I1032" s="40">
        <v>43768</v>
      </c>
      <c r="J1032" s="41"/>
    </row>
    <row r="1033" spans="1:10" ht="42.75" thickBot="1" x14ac:dyDescent="0.3">
      <c r="A1033" s="42" t="s">
        <v>2826</v>
      </c>
      <c r="B1033" s="42" t="s">
        <v>2827</v>
      </c>
      <c r="C1033" s="42" t="s">
        <v>2828</v>
      </c>
      <c r="D1033" s="42" t="s">
        <v>59</v>
      </c>
      <c r="E1033" s="42" t="s">
        <v>66</v>
      </c>
      <c r="F1033" s="42" t="s">
        <v>57</v>
      </c>
      <c r="G1033" s="42" t="s">
        <v>4151</v>
      </c>
      <c r="H1033" s="43">
        <v>43399</v>
      </c>
      <c r="I1033" s="43">
        <v>43435</v>
      </c>
      <c r="J1033" s="44">
        <v>100</v>
      </c>
    </row>
    <row r="1034" spans="1:10" ht="42.75" thickBot="1" x14ac:dyDescent="0.3">
      <c r="A1034" s="39" t="s">
        <v>2829</v>
      </c>
      <c r="B1034" s="39" t="s">
        <v>2830</v>
      </c>
      <c r="C1034" s="39" t="s">
        <v>2828</v>
      </c>
      <c r="D1034" s="39" t="s">
        <v>185</v>
      </c>
      <c r="E1034" s="39" t="s">
        <v>66</v>
      </c>
      <c r="F1034" s="39" t="s">
        <v>57</v>
      </c>
      <c r="G1034" s="39" t="s">
        <v>4151</v>
      </c>
      <c r="H1034" s="40">
        <v>43466</v>
      </c>
      <c r="I1034" s="40">
        <v>43646</v>
      </c>
      <c r="J1034" s="41"/>
    </row>
    <row r="1035" spans="1:10" ht="42.75" thickBot="1" x14ac:dyDescent="0.3">
      <c r="A1035" s="42" t="s">
        <v>2831</v>
      </c>
      <c r="B1035" s="42" t="s">
        <v>2832</v>
      </c>
      <c r="C1035" s="42" t="s">
        <v>2833</v>
      </c>
      <c r="D1035" s="42" t="s">
        <v>59</v>
      </c>
      <c r="E1035" s="42" t="s">
        <v>66</v>
      </c>
      <c r="F1035" s="42" t="s">
        <v>57</v>
      </c>
      <c r="G1035" s="42" t="s">
        <v>4151</v>
      </c>
      <c r="H1035" s="43">
        <v>43399</v>
      </c>
      <c r="I1035" s="43">
        <v>43449</v>
      </c>
      <c r="J1035" s="44">
        <v>100</v>
      </c>
    </row>
    <row r="1036" spans="1:10" ht="84.75" thickBot="1" x14ac:dyDescent="0.3">
      <c r="A1036" s="39" t="s">
        <v>2834</v>
      </c>
      <c r="B1036" s="39" t="s">
        <v>2835</v>
      </c>
      <c r="C1036" s="39" t="s">
        <v>2836</v>
      </c>
      <c r="D1036" s="39" t="s">
        <v>185</v>
      </c>
      <c r="E1036" s="39" t="s">
        <v>66</v>
      </c>
      <c r="F1036" s="39" t="s">
        <v>57</v>
      </c>
      <c r="G1036" s="39" t="s">
        <v>4151</v>
      </c>
      <c r="H1036" s="40">
        <v>43405</v>
      </c>
      <c r="I1036" s="40">
        <v>43646</v>
      </c>
      <c r="J1036" s="41"/>
    </row>
    <row r="1037" spans="1:10" ht="42.75" thickBot="1" x14ac:dyDescent="0.3">
      <c r="A1037" s="42" t="s">
        <v>2837</v>
      </c>
      <c r="B1037" s="42" t="s">
        <v>2838</v>
      </c>
      <c r="C1037" s="42" t="s">
        <v>2839</v>
      </c>
      <c r="D1037" s="42" t="s">
        <v>185</v>
      </c>
      <c r="E1037" s="42" t="s">
        <v>66</v>
      </c>
      <c r="F1037" s="42" t="s">
        <v>57</v>
      </c>
      <c r="G1037" s="42" t="s">
        <v>4151</v>
      </c>
      <c r="H1037" s="43">
        <v>43405</v>
      </c>
      <c r="I1037" s="43">
        <v>43555</v>
      </c>
      <c r="J1037" s="44"/>
    </row>
    <row r="1038" spans="1:10" ht="42.75" thickBot="1" x14ac:dyDescent="0.3">
      <c r="A1038" s="39" t="s">
        <v>2840</v>
      </c>
      <c r="B1038" s="39" t="s">
        <v>2841</v>
      </c>
      <c r="C1038" s="39" t="s">
        <v>2842</v>
      </c>
      <c r="D1038" s="39" t="s">
        <v>185</v>
      </c>
      <c r="E1038" s="39" t="s">
        <v>66</v>
      </c>
      <c r="F1038" s="39" t="s">
        <v>57</v>
      </c>
      <c r="G1038" s="39" t="s">
        <v>4151</v>
      </c>
      <c r="H1038" s="40">
        <v>43405</v>
      </c>
      <c r="I1038" s="40">
        <v>43585</v>
      </c>
      <c r="J1038" s="41"/>
    </row>
    <row r="1039" spans="1:10" ht="42.75" thickBot="1" x14ac:dyDescent="0.3">
      <c r="A1039" s="42" t="s">
        <v>2843</v>
      </c>
      <c r="B1039" s="42" t="s">
        <v>2838</v>
      </c>
      <c r="C1039" s="42" t="s">
        <v>2839</v>
      </c>
      <c r="D1039" s="42" t="s">
        <v>760</v>
      </c>
      <c r="E1039" s="42" t="s">
        <v>66</v>
      </c>
      <c r="F1039" s="42" t="s">
        <v>57</v>
      </c>
      <c r="G1039" s="42" t="s">
        <v>4151</v>
      </c>
      <c r="H1039" s="43">
        <v>43435</v>
      </c>
      <c r="I1039" s="43">
        <v>43555</v>
      </c>
      <c r="J1039" s="44"/>
    </row>
    <row r="1040" spans="1:10" ht="42.75" thickBot="1" x14ac:dyDescent="0.3">
      <c r="A1040" s="39" t="s">
        <v>2844</v>
      </c>
      <c r="B1040" s="39" t="s">
        <v>2845</v>
      </c>
      <c r="C1040" s="39" t="s">
        <v>2846</v>
      </c>
      <c r="D1040" s="39" t="s">
        <v>185</v>
      </c>
      <c r="E1040" s="39" t="s">
        <v>66</v>
      </c>
      <c r="F1040" s="39" t="s">
        <v>57</v>
      </c>
      <c r="G1040" s="39" t="s">
        <v>4151</v>
      </c>
      <c r="H1040" s="40">
        <v>43405</v>
      </c>
      <c r="I1040" s="40">
        <v>43585</v>
      </c>
      <c r="J1040" s="41"/>
    </row>
    <row r="1041" spans="1:10" ht="63.75" thickBot="1" x14ac:dyDescent="0.3">
      <c r="A1041" s="42" t="s">
        <v>2847</v>
      </c>
      <c r="B1041" s="42" t="s">
        <v>2848</v>
      </c>
      <c r="C1041" s="42" t="s">
        <v>2849</v>
      </c>
      <c r="D1041" s="42" t="s">
        <v>185</v>
      </c>
      <c r="E1041" s="42" t="s">
        <v>66</v>
      </c>
      <c r="F1041" s="42" t="s">
        <v>30</v>
      </c>
      <c r="G1041" s="42" t="s">
        <v>4146</v>
      </c>
      <c r="H1041" s="43">
        <v>43426</v>
      </c>
      <c r="I1041" s="43">
        <v>43554</v>
      </c>
      <c r="J1041" s="44">
        <v>100</v>
      </c>
    </row>
    <row r="1042" spans="1:10" ht="42.75" thickBot="1" x14ac:dyDescent="0.3">
      <c r="A1042" s="39" t="s">
        <v>2850</v>
      </c>
      <c r="B1042" s="39" t="s">
        <v>2851</v>
      </c>
      <c r="C1042" s="39" t="s">
        <v>2852</v>
      </c>
      <c r="D1042" s="39" t="s">
        <v>185</v>
      </c>
      <c r="E1042" s="39" t="s">
        <v>66</v>
      </c>
      <c r="F1042" s="39" t="s">
        <v>139</v>
      </c>
      <c r="G1042" s="39" t="s">
        <v>4167</v>
      </c>
      <c r="H1042" s="40">
        <v>43426</v>
      </c>
      <c r="I1042" s="40">
        <v>43554</v>
      </c>
      <c r="J1042" s="41"/>
    </row>
    <row r="1043" spans="1:10" ht="42.75" thickBot="1" x14ac:dyDescent="0.3">
      <c r="A1043" s="42" t="s">
        <v>2853</v>
      </c>
      <c r="B1043" s="42" t="s">
        <v>2854</v>
      </c>
      <c r="C1043" s="42" t="s">
        <v>2855</v>
      </c>
      <c r="D1043" s="42" t="s">
        <v>185</v>
      </c>
      <c r="E1043" s="42" t="s">
        <v>66</v>
      </c>
      <c r="F1043" s="42" t="s">
        <v>35</v>
      </c>
      <c r="G1043" s="42" t="s">
        <v>4148</v>
      </c>
      <c r="H1043" s="43">
        <v>43426</v>
      </c>
      <c r="I1043" s="43">
        <v>43799</v>
      </c>
      <c r="J1043" s="44">
        <v>100</v>
      </c>
    </row>
    <row r="1044" spans="1:10" ht="42.75" thickBot="1" x14ac:dyDescent="0.3">
      <c r="A1044" s="39" t="s">
        <v>2856</v>
      </c>
      <c r="B1044" s="39" t="s">
        <v>2857</v>
      </c>
      <c r="C1044" s="39" t="s">
        <v>2855</v>
      </c>
      <c r="D1044" s="39" t="s">
        <v>185</v>
      </c>
      <c r="E1044" s="39" t="s">
        <v>66</v>
      </c>
      <c r="F1044" s="39" t="s">
        <v>35</v>
      </c>
      <c r="G1044" s="39" t="s">
        <v>4148</v>
      </c>
      <c r="H1044" s="40">
        <v>43435</v>
      </c>
      <c r="I1044" s="40">
        <v>43554</v>
      </c>
      <c r="J1044" s="41"/>
    </row>
    <row r="1045" spans="1:10" ht="52.5" x14ac:dyDescent="0.25">
      <c r="A1045" s="42" t="s">
        <v>2858</v>
      </c>
      <c r="B1045" s="42" t="s">
        <v>2859</v>
      </c>
      <c r="C1045" s="42" t="s">
        <v>2860</v>
      </c>
      <c r="D1045" s="42" t="s">
        <v>185</v>
      </c>
      <c r="E1045" s="42" t="s">
        <v>66</v>
      </c>
      <c r="F1045" s="42" t="s">
        <v>56</v>
      </c>
      <c r="G1045" s="42" t="s">
        <v>4157</v>
      </c>
      <c r="H1045" s="43">
        <v>43390</v>
      </c>
      <c r="I1045" s="43">
        <v>43589</v>
      </c>
    </row>
  </sheetData>
  <autoFilter ref="A1:J104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9"/>
  <sheetViews>
    <sheetView workbookViewId="0">
      <selection activeCell="C55" sqref="C55"/>
    </sheetView>
  </sheetViews>
  <sheetFormatPr baseColWidth="10" defaultRowHeight="15" x14ac:dyDescent="0.25"/>
  <cols>
    <col min="1" max="1" width="42.140625" customWidth="1"/>
  </cols>
  <sheetData>
    <row r="2" spans="1:10" x14ac:dyDescent="0.25">
      <c r="A2" s="49" t="s">
        <v>1443</v>
      </c>
      <c r="B2" s="49"/>
      <c r="C2" s="49"/>
      <c r="D2" s="49"/>
      <c r="E2" s="49"/>
      <c r="F2" s="49"/>
      <c r="G2" s="49"/>
      <c r="H2" s="49"/>
      <c r="I2" s="49"/>
      <c r="J2" s="49"/>
    </row>
    <row r="3" spans="1:10" x14ac:dyDescent="0.25">
      <c r="A3" s="49" t="s">
        <v>1444</v>
      </c>
      <c r="B3" s="49"/>
      <c r="C3" s="49"/>
      <c r="D3" s="49"/>
      <c r="E3" s="49"/>
      <c r="F3" s="49"/>
      <c r="G3" s="49"/>
      <c r="H3" s="49"/>
      <c r="I3" s="49"/>
      <c r="J3" s="49"/>
    </row>
    <row r="4" spans="1:10" x14ac:dyDescent="0.25">
      <c r="A4" s="49" t="s">
        <v>1445</v>
      </c>
      <c r="B4" s="49"/>
      <c r="C4" s="49"/>
      <c r="D4" s="49"/>
      <c r="E4" s="49"/>
      <c r="F4" s="49"/>
      <c r="G4" s="49"/>
      <c r="H4" s="49"/>
      <c r="I4" s="49"/>
      <c r="J4" s="49"/>
    </row>
    <row r="5" spans="1:10" x14ac:dyDescent="0.25">
      <c r="A5" s="49" t="s">
        <v>2862</v>
      </c>
      <c r="B5" s="49"/>
      <c r="C5" s="49"/>
      <c r="D5" s="49"/>
      <c r="E5" s="49"/>
      <c r="F5" s="49"/>
      <c r="G5" s="49"/>
      <c r="H5" s="49"/>
      <c r="I5" s="49"/>
      <c r="J5" s="49"/>
    </row>
    <row r="6" spans="1:10" ht="15.75" thickBot="1" x14ac:dyDescent="0.3">
      <c r="A6" s="1"/>
    </row>
    <row r="7" spans="1:10" ht="23.45" customHeight="1" x14ac:dyDescent="0.25">
      <c r="A7" s="9"/>
      <c r="B7" s="50" t="s">
        <v>2861</v>
      </c>
      <c r="C7" s="51"/>
      <c r="D7" s="51"/>
      <c r="E7" s="52"/>
      <c r="F7" s="53" t="s">
        <v>2863</v>
      </c>
      <c r="G7" s="54"/>
      <c r="H7" s="54"/>
      <c r="I7" s="54"/>
      <c r="J7" s="55"/>
    </row>
    <row r="8" spans="1:10" ht="36" x14ac:dyDescent="0.25">
      <c r="A8" s="10" t="s">
        <v>1446</v>
      </c>
      <c r="B8" s="11" t="s">
        <v>1447</v>
      </c>
      <c r="C8" s="12" t="s">
        <v>1448</v>
      </c>
      <c r="D8" s="12" t="s">
        <v>1449</v>
      </c>
      <c r="E8" s="13" t="s">
        <v>1450</v>
      </c>
      <c r="F8" s="14" t="s">
        <v>1447</v>
      </c>
      <c r="G8" s="15" t="s">
        <v>1448</v>
      </c>
      <c r="H8" s="15" t="s">
        <v>1449</v>
      </c>
      <c r="I8" s="15" t="s">
        <v>1451</v>
      </c>
      <c r="J8" s="16" t="s">
        <v>1452</v>
      </c>
    </row>
    <row r="9" spans="1:10" x14ac:dyDescent="0.25">
      <c r="A9" s="31" t="s">
        <v>41</v>
      </c>
      <c r="B9" s="17">
        <v>0</v>
      </c>
      <c r="C9" s="17">
        <v>0</v>
      </c>
      <c r="D9" s="17">
        <v>0</v>
      </c>
      <c r="E9" s="18" t="s">
        <v>1667</v>
      </c>
      <c r="F9" s="19">
        <v>0</v>
      </c>
      <c r="G9" s="19">
        <v>0</v>
      </c>
      <c r="H9" s="19">
        <v>0</v>
      </c>
      <c r="I9" s="19">
        <v>0</v>
      </c>
      <c r="J9" s="20" t="s">
        <v>1667</v>
      </c>
    </row>
    <row r="10" spans="1:10" x14ac:dyDescent="0.25">
      <c r="A10" s="31" t="s">
        <v>42</v>
      </c>
      <c r="B10" s="17">
        <f>+VLOOKUP(A10,TDInterno!$A$47:$F$68,5,FALSE)</f>
        <v>20</v>
      </c>
      <c r="C10" s="17">
        <f>+VLOOKUP(A10,TDInterno!$A$46:$F$72,2,FALSE)+VLOOKUP(A10,TDInterno!$A$46:$F$72,3,FALSE)</f>
        <v>20</v>
      </c>
      <c r="D10" s="17">
        <v>0</v>
      </c>
      <c r="E10" s="18">
        <f t="shared" ref="E10:E40" si="0">+C10/B10</f>
        <v>1</v>
      </c>
      <c r="F10" s="19">
        <f>+VLOOKUP($A10,TDInterno!$A$7:$G$36,7,FALSE)</f>
        <v>93</v>
      </c>
      <c r="G10" s="19">
        <f>+VLOOKUP($A10,TDInterno!$A$7:$G$36,2,FALSE)+VLOOKUP($A10,TDInterno!$A$7:$G$36,5,FALSE)</f>
        <v>89</v>
      </c>
      <c r="H10" s="19">
        <f>+VLOOKUP($A10,TDInterno!$A$6:$G$35,6,FALSE)</f>
        <v>0</v>
      </c>
      <c r="I10" s="19">
        <f>+VLOOKUP(A10,TDInterno!$A$7:$G$36,3,FALSE)+VLOOKUP(A10,TDInterno!$A$7:$G$36,4,FALSE)</f>
        <v>4</v>
      </c>
      <c r="J10" s="20">
        <f t="shared" ref="J10:J41" si="1">+G10/F10</f>
        <v>0.956989247311828</v>
      </c>
    </row>
    <row r="11" spans="1:10" x14ac:dyDescent="0.25">
      <c r="A11" s="31" t="s">
        <v>51</v>
      </c>
      <c r="B11" s="17">
        <f>+VLOOKUP(A11,TDInterno!$A$47:$F$68,5,FALSE)</f>
        <v>6</v>
      </c>
      <c r="C11" s="17">
        <f>+VLOOKUP(A11,TDInterno!$A$46:$F$72,2,FALSE)+VLOOKUP(A11,TDInterno!$A$46:$F$72,3,FALSE)</f>
        <v>6</v>
      </c>
      <c r="D11" s="17">
        <v>0</v>
      </c>
      <c r="E11" s="18">
        <f t="shared" si="0"/>
        <v>1</v>
      </c>
      <c r="F11" s="19">
        <f>+VLOOKUP($A11,TDInterno!$A$7:$G$36,7,FALSE)</f>
        <v>13</v>
      </c>
      <c r="G11" s="19">
        <f>+VLOOKUP($A11,TDInterno!$A$7:$G$36,2,FALSE)+VLOOKUP($A11,TDInterno!$A$7:$G$36,5,FALSE)</f>
        <v>12</v>
      </c>
      <c r="H11" s="19">
        <f>+VLOOKUP($A11,TDInterno!$A$6:$G$35,6,FALSE)</f>
        <v>0</v>
      </c>
      <c r="I11" s="19">
        <f>+VLOOKUP(A11,TDInterno!$A$7:$G$36,3,FALSE)+VLOOKUP(A11,TDInterno!$A$7:$G$36,4,FALSE)</f>
        <v>1</v>
      </c>
      <c r="J11" s="20">
        <f t="shared" si="1"/>
        <v>0.92307692307692313</v>
      </c>
    </row>
    <row r="12" spans="1:10" x14ac:dyDescent="0.25">
      <c r="A12" s="31" t="s">
        <v>160</v>
      </c>
      <c r="B12" s="17">
        <v>0</v>
      </c>
      <c r="C12" s="17">
        <v>0</v>
      </c>
      <c r="D12" s="17">
        <v>0</v>
      </c>
      <c r="E12" s="18" t="s">
        <v>1667</v>
      </c>
      <c r="F12" s="19">
        <f>+VLOOKUP($A12,TDInterno!$A$7:$G$36,7,FALSE)</f>
        <v>18</v>
      </c>
      <c r="G12" s="19">
        <f>+VLOOKUP($A12,TDInterno!$A$7:$G$36,2,FALSE)+VLOOKUP($A12,TDInterno!$A$7:$G$36,5,FALSE)</f>
        <v>18</v>
      </c>
      <c r="H12" s="19">
        <f>+VLOOKUP($A12,TDInterno!$A$6:$G$35,6,FALSE)</f>
        <v>0</v>
      </c>
      <c r="I12" s="19">
        <f>+VLOOKUP(A12,TDInterno!$A$7:$G$36,3,FALSE)+VLOOKUP(A12,TDInterno!$A$7:$G$36,4,FALSE)</f>
        <v>0</v>
      </c>
      <c r="J12" s="20">
        <f t="shared" si="1"/>
        <v>1</v>
      </c>
    </row>
    <row r="13" spans="1:10" x14ac:dyDescent="0.25">
      <c r="A13" s="31" t="s">
        <v>90</v>
      </c>
      <c r="B13" s="17">
        <f>+VLOOKUP(A13,TDInterno!$A$47:$F$68,5,FALSE)</f>
        <v>3</v>
      </c>
      <c r="C13" s="17">
        <f>+VLOOKUP(A13,TDInterno!$A$46:$F$72,2,FALSE)+VLOOKUP(A13,TDInterno!$A$46:$F$72,3,FALSE)</f>
        <v>3</v>
      </c>
      <c r="D13" s="17">
        <v>0</v>
      </c>
      <c r="E13" s="18">
        <f t="shared" si="0"/>
        <v>1</v>
      </c>
      <c r="F13" s="19">
        <f>+VLOOKUP($A13,TDInterno!$A$7:$G$36,7,FALSE)</f>
        <v>22</v>
      </c>
      <c r="G13" s="19">
        <f>+VLOOKUP($A13,TDInterno!$A$7:$G$36,2,FALSE)+VLOOKUP($A13,TDInterno!$A$7:$G$36,5,FALSE)</f>
        <v>22</v>
      </c>
      <c r="H13" s="19">
        <f>+VLOOKUP($A13,TDInterno!$A$6:$G$35,6,FALSE)</f>
        <v>0</v>
      </c>
      <c r="I13" s="19">
        <f>+VLOOKUP(A13,TDInterno!$A$7:$G$36,3,FALSE)+VLOOKUP(A13,TDInterno!$A$7:$G$36,4,FALSE)</f>
        <v>0</v>
      </c>
      <c r="J13" s="20">
        <f t="shared" si="1"/>
        <v>1</v>
      </c>
    </row>
    <row r="14" spans="1:10" x14ac:dyDescent="0.25">
      <c r="A14" s="31" t="s">
        <v>223</v>
      </c>
      <c r="B14" s="17">
        <f>+VLOOKUP(A14,TDInterno!$A$47:$F$68,5,FALSE)</f>
        <v>3</v>
      </c>
      <c r="C14" s="17">
        <f>+VLOOKUP(A14,TDInterno!$A$46:$F$72,2,FALSE)+VLOOKUP(A14,TDInterno!$A$46:$F$72,3,FALSE)</f>
        <v>3</v>
      </c>
      <c r="D14" s="17">
        <v>0</v>
      </c>
      <c r="E14" s="18">
        <f t="shared" si="0"/>
        <v>1</v>
      </c>
      <c r="F14" s="19">
        <f>+VLOOKUP($A14,TDInterno!$A$7:$G$36,7,FALSE)</f>
        <v>18</v>
      </c>
      <c r="G14" s="19">
        <f>+VLOOKUP($A14,TDInterno!$A$7:$G$36,2,FALSE)+VLOOKUP($A14,TDInterno!$A$7:$G$36,5,FALSE)</f>
        <v>18</v>
      </c>
      <c r="H14" s="19">
        <f>+VLOOKUP($A14,TDInterno!$A$6:$G$35,6,FALSE)</f>
        <v>0</v>
      </c>
      <c r="I14" s="19">
        <f>+VLOOKUP(A14,TDInterno!$A$7:$G$36,3,FALSE)+VLOOKUP(A14,TDInterno!$A$7:$G$36,4,FALSE)</f>
        <v>0</v>
      </c>
      <c r="J14" s="20">
        <f t="shared" si="1"/>
        <v>1</v>
      </c>
    </row>
    <row r="15" spans="1:10" ht="22.5" x14ac:dyDescent="0.25">
      <c r="A15" s="31" t="s">
        <v>18</v>
      </c>
      <c r="B15" s="17">
        <f>+VLOOKUP(A15,TDInterno!$A$47:$F$68,5,FALSE)</f>
        <v>1</v>
      </c>
      <c r="C15" s="17">
        <f>+VLOOKUP(A15,TDInterno!$A$46:$F$72,2,FALSE)+VLOOKUP(A15,TDInterno!$A$46:$F$72,3,FALSE)</f>
        <v>1</v>
      </c>
      <c r="D15" s="17">
        <v>0</v>
      </c>
      <c r="E15" s="18">
        <f t="shared" si="0"/>
        <v>1</v>
      </c>
      <c r="F15" s="19">
        <f>+VLOOKUP($A15,TDInterno!$A$7:$G$36,7,FALSE)</f>
        <v>15</v>
      </c>
      <c r="G15" s="19">
        <f>+VLOOKUP($A15,TDInterno!$A$7:$G$36,2,FALSE)+VLOOKUP($A15,TDInterno!$A$7:$G$36,5,FALSE)</f>
        <v>13</v>
      </c>
      <c r="H15" s="19">
        <f>+VLOOKUP($A15,TDInterno!$A$6:$G$35,6,FALSE)</f>
        <v>0</v>
      </c>
      <c r="I15" s="19">
        <f>+VLOOKUP(A15,TDInterno!$A$7:$G$36,3,FALSE)+VLOOKUP(A15,TDInterno!$A$7:$G$36,4,FALSE)</f>
        <v>2</v>
      </c>
      <c r="J15" s="20">
        <f t="shared" si="1"/>
        <v>0.8666666666666667</v>
      </c>
    </row>
    <row r="16" spans="1:10" x14ac:dyDescent="0.25">
      <c r="A16" s="31" t="s">
        <v>13</v>
      </c>
      <c r="B16" s="17">
        <f>+VLOOKUP(A16,TDInterno!$A$47:$F$68,5,FALSE)</f>
        <v>5</v>
      </c>
      <c r="C16" s="17">
        <f>+VLOOKUP(A16,TDInterno!$A$46:$F$72,2,FALSE)+VLOOKUP(A16,TDInterno!$A$46:$F$72,3,FALSE)</f>
        <v>5</v>
      </c>
      <c r="D16" s="17">
        <v>0</v>
      </c>
      <c r="E16" s="18">
        <f t="shared" si="0"/>
        <v>1</v>
      </c>
      <c r="F16" s="19">
        <f>+VLOOKUP($A16,TDInterno!$A$7:$G$36,7,FALSE)</f>
        <v>28</v>
      </c>
      <c r="G16" s="19">
        <f>+VLOOKUP($A16,TDInterno!$A$7:$G$36,2,FALSE)+VLOOKUP($A16,TDInterno!$A$7:$G$36,5,FALSE)</f>
        <v>27</v>
      </c>
      <c r="H16" s="19">
        <f>+VLOOKUP($A16,TDInterno!$A$6:$G$35,6,FALSE)</f>
        <v>0</v>
      </c>
      <c r="I16" s="19">
        <f>+VLOOKUP(A16,TDInterno!$A$7:$G$36,3,FALSE)+VLOOKUP(A16,TDInterno!$A$7:$G$36,4,FALSE)</f>
        <v>1</v>
      </c>
      <c r="J16" s="20">
        <f t="shared" si="1"/>
        <v>0.9642857142857143</v>
      </c>
    </row>
    <row r="17" spans="1:10" x14ac:dyDescent="0.25">
      <c r="A17" s="31" t="s">
        <v>56</v>
      </c>
      <c r="B17" s="17">
        <f>+VLOOKUP(A17,TDInterno!$A$47:$F$68,5,FALSE)</f>
        <v>3</v>
      </c>
      <c r="C17" s="17">
        <f>+VLOOKUP(A17,TDInterno!$A$46:$F$72,2,FALSE)+VLOOKUP(A17,TDInterno!$A$46:$F$72,3,FALSE)</f>
        <v>3</v>
      </c>
      <c r="D17" s="17">
        <v>0</v>
      </c>
      <c r="E17" s="18">
        <f t="shared" si="0"/>
        <v>1</v>
      </c>
      <c r="F17" s="19">
        <f>+VLOOKUP($A17,TDInterno!$A$7:$G$36,7,FALSE)</f>
        <v>11</v>
      </c>
      <c r="G17" s="19">
        <f>+VLOOKUP($A17,TDInterno!$A$7:$G$36,2,FALSE)+VLOOKUP($A17,TDInterno!$A$7:$G$36,5,FALSE)</f>
        <v>10</v>
      </c>
      <c r="H17" s="19">
        <f>+VLOOKUP($A17,TDInterno!$A$6:$G$35,6,FALSE)</f>
        <v>0</v>
      </c>
      <c r="I17" s="19">
        <f>+VLOOKUP(A17,TDInterno!$A$7:$G$36,3,FALSE)+VLOOKUP(A17,TDInterno!$A$7:$G$36,4,FALSE)</f>
        <v>1</v>
      </c>
      <c r="J17" s="20">
        <f t="shared" si="1"/>
        <v>0.90909090909090906</v>
      </c>
    </row>
    <row r="18" spans="1:10" ht="22.5" x14ac:dyDescent="0.25">
      <c r="A18" s="31" t="s">
        <v>44</v>
      </c>
      <c r="B18" s="17">
        <f>+VLOOKUP(A18,TDInterno!$A$47:$F$68,5,FALSE)</f>
        <v>5</v>
      </c>
      <c r="C18" s="17">
        <f>+VLOOKUP(A18,TDInterno!$A$46:$F$72,2,FALSE)+VLOOKUP(A18,TDInterno!$A$46:$F$72,3,FALSE)</f>
        <v>5</v>
      </c>
      <c r="D18" s="17">
        <v>0</v>
      </c>
      <c r="E18" s="18">
        <f t="shared" si="0"/>
        <v>1</v>
      </c>
      <c r="F18" s="19">
        <f>+VLOOKUP($A18,TDInterno!$A$7:$G$36,7,FALSE)</f>
        <v>5</v>
      </c>
      <c r="G18" s="19">
        <f>+VLOOKUP($A18,TDInterno!$A$7:$G$36,2,FALSE)+VLOOKUP($A18,TDInterno!$A$7:$G$36,5,FALSE)</f>
        <v>5</v>
      </c>
      <c r="H18" s="19">
        <f>+VLOOKUP($A18,TDInterno!$A$6:$G$35,6,FALSE)</f>
        <v>0</v>
      </c>
      <c r="I18" s="19">
        <f>+VLOOKUP(A18,TDInterno!$A$7:$G$36,3,FALSE)+VLOOKUP(A18,TDInterno!$A$7:$G$36,4,FALSE)</f>
        <v>0</v>
      </c>
      <c r="J18" s="20">
        <f t="shared" si="1"/>
        <v>1</v>
      </c>
    </row>
    <row r="19" spans="1:10" x14ac:dyDescent="0.25">
      <c r="A19" s="31" t="s">
        <v>24</v>
      </c>
      <c r="B19" s="17">
        <f>+VLOOKUP(A19,TDInterno!$A$47:$F$68,5,FALSE)</f>
        <v>3</v>
      </c>
      <c r="C19" s="17">
        <f>+VLOOKUP(A19,TDInterno!$A$46:$F$72,2,FALSE)+VLOOKUP(A19,TDInterno!$A$46:$F$72,3,FALSE)</f>
        <v>3</v>
      </c>
      <c r="D19" s="17">
        <v>0</v>
      </c>
      <c r="E19" s="18">
        <f t="shared" si="0"/>
        <v>1</v>
      </c>
      <c r="F19" s="19">
        <f>+VLOOKUP($A19,TDInterno!$A$7:$G$36,7,FALSE)</f>
        <v>7</v>
      </c>
      <c r="G19" s="19">
        <f>+VLOOKUP($A19,TDInterno!$A$7:$G$36,2,FALSE)+VLOOKUP($A19,TDInterno!$A$7:$G$36,5,FALSE)</f>
        <v>7</v>
      </c>
      <c r="H19" s="19">
        <f>+VLOOKUP($A19,TDInterno!$A$6:$G$35,6,FALSE)</f>
        <v>0</v>
      </c>
      <c r="I19" s="19">
        <f>+VLOOKUP(A19,TDInterno!$A$7:$G$36,3,FALSE)+VLOOKUP(A19,TDInterno!$A$7:$G$36,4,FALSE)</f>
        <v>0</v>
      </c>
      <c r="J19" s="20">
        <f t="shared" si="1"/>
        <v>1</v>
      </c>
    </row>
    <row r="20" spans="1:10" x14ac:dyDescent="0.25">
      <c r="A20" s="31" t="s">
        <v>27</v>
      </c>
      <c r="B20" s="17">
        <f>+VLOOKUP(A20,TDInterno!$A$47:$F$68,5,FALSE)</f>
        <v>16</v>
      </c>
      <c r="C20" s="17">
        <f>+VLOOKUP(A20,TDInterno!$A$46:$F$72,2,FALSE)+VLOOKUP(A20,TDInterno!$A$46:$F$72,3,FALSE)</f>
        <v>16</v>
      </c>
      <c r="D20" s="17">
        <v>0</v>
      </c>
      <c r="E20" s="18">
        <f t="shared" si="0"/>
        <v>1</v>
      </c>
      <c r="F20" s="19">
        <f>+VLOOKUP($A20,TDInterno!$A$7:$G$36,7,FALSE)</f>
        <v>60</v>
      </c>
      <c r="G20" s="19">
        <f>+VLOOKUP($A20,TDInterno!$A$7:$G$36,2,FALSE)+VLOOKUP($A20,TDInterno!$A$7:$G$36,5,FALSE)</f>
        <v>57</v>
      </c>
      <c r="H20" s="19">
        <f>+VLOOKUP($A20,TDInterno!$A$6:$G$35,6,FALSE)</f>
        <v>0</v>
      </c>
      <c r="I20" s="19">
        <f>+VLOOKUP(A20,TDInterno!$A$7:$G$36,3,FALSE)+VLOOKUP(A20,TDInterno!$A$7:$G$36,4,FALSE)</f>
        <v>3</v>
      </c>
      <c r="J20" s="20">
        <f t="shared" si="1"/>
        <v>0.95</v>
      </c>
    </row>
    <row r="21" spans="1:10" x14ac:dyDescent="0.25">
      <c r="A21" s="31" t="s">
        <v>20</v>
      </c>
      <c r="B21" s="17">
        <v>0</v>
      </c>
      <c r="C21" s="17">
        <v>0</v>
      </c>
      <c r="D21" s="17">
        <v>0</v>
      </c>
      <c r="E21" s="18" t="s">
        <v>1667</v>
      </c>
      <c r="F21" s="19">
        <f>+VLOOKUP($A21,TDInterno!$A$7:$G$36,7,FALSE)</f>
        <v>10</v>
      </c>
      <c r="G21" s="19">
        <f>+VLOOKUP($A21,TDInterno!$A$7:$G$36,2,FALSE)+VLOOKUP($A21,TDInterno!$A$7:$G$36,5,FALSE)</f>
        <v>10</v>
      </c>
      <c r="H21" s="19">
        <f>+VLOOKUP($A21,TDInterno!$A$6:$G$35,6,FALSE)</f>
        <v>0</v>
      </c>
      <c r="I21" s="19">
        <f>+VLOOKUP(A21,TDInterno!$A$7:$G$36,3,FALSE)+VLOOKUP(A21,TDInterno!$A$7:$G$36,4,FALSE)</f>
        <v>0</v>
      </c>
      <c r="J21" s="20">
        <f t="shared" si="1"/>
        <v>1</v>
      </c>
    </row>
    <row r="22" spans="1:10" x14ac:dyDescent="0.25">
      <c r="A22" s="31" t="s">
        <v>22</v>
      </c>
      <c r="B22" s="17">
        <f>+VLOOKUP(A22,TDInterno!$A$47:$F$68,5,FALSE)</f>
        <v>9</v>
      </c>
      <c r="C22" s="17">
        <f>+VLOOKUP(A22,TDInterno!$A$46:$F$72,2,FALSE)+VLOOKUP(A22,TDInterno!$A$46:$F$72,3,FALSE)</f>
        <v>9</v>
      </c>
      <c r="D22" s="17">
        <v>0</v>
      </c>
      <c r="E22" s="18">
        <f t="shared" si="0"/>
        <v>1</v>
      </c>
      <c r="F22" s="19">
        <f>+VLOOKUP($A22,TDInterno!$A$7:$G$36,7,FALSE)</f>
        <v>34</v>
      </c>
      <c r="G22" s="19">
        <f>+VLOOKUP($A22,TDInterno!$A$7:$G$36,2,FALSE)+VLOOKUP($A22,TDInterno!$A$7:$G$36,5,FALSE)</f>
        <v>34</v>
      </c>
      <c r="H22" s="19">
        <f>+VLOOKUP($A22,TDInterno!$A$6:$G$35,6,FALSE)</f>
        <v>0</v>
      </c>
      <c r="I22" s="19">
        <f>+VLOOKUP(A22,TDInterno!$A$7:$G$36,3,FALSE)+VLOOKUP(A22,TDInterno!$A$7:$G$36,4,FALSE)</f>
        <v>0</v>
      </c>
      <c r="J22" s="20">
        <f t="shared" si="1"/>
        <v>1</v>
      </c>
    </row>
    <row r="23" spans="1:10" x14ac:dyDescent="0.25">
      <c r="A23" s="31" t="s">
        <v>15</v>
      </c>
      <c r="B23" s="17">
        <f>+VLOOKUP(A23,TDInterno!$A$47:$F$68,5,FALSE)</f>
        <v>6</v>
      </c>
      <c r="C23" s="17">
        <f>+VLOOKUP(A23,TDInterno!$A$46:$F$72,2,FALSE)+VLOOKUP(A23,TDInterno!$A$46:$F$72,3,FALSE)</f>
        <v>6</v>
      </c>
      <c r="D23" s="17">
        <f>+VLOOKUP(A23,TDInterno!$A$46:$E$65,4,FALSE)</f>
        <v>0</v>
      </c>
      <c r="E23" s="18">
        <f t="shared" si="0"/>
        <v>1</v>
      </c>
      <c r="F23" s="19">
        <f>+VLOOKUP($A23,TDInterno!$A$7:$G$36,7,FALSE)</f>
        <v>39</v>
      </c>
      <c r="G23" s="19">
        <f>+VLOOKUP($A23,TDInterno!$A$7:$G$36,2,FALSE)+VLOOKUP($A23,TDInterno!$A$7:$G$36,5,FALSE)</f>
        <v>39</v>
      </c>
      <c r="H23" s="19">
        <f>+VLOOKUP($A23,TDInterno!$A$6:$G$35,6,FALSE)</f>
        <v>0</v>
      </c>
      <c r="I23" s="19">
        <f>+VLOOKUP(A23,TDInterno!$A$7:$G$36,3,FALSE)+VLOOKUP(A23,TDInterno!$A$7:$G$36,4,FALSE)</f>
        <v>0</v>
      </c>
      <c r="J23" s="20">
        <f t="shared" si="1"/>
        <v>1</v>
      </c>
    </row>
    <row r="24" spans="1:10" x14ac:dyDescent="0.25">
      <c r="A24" s="31" t="s">
        <v>33</v>
      </c>
      <c r="B24" s="17">
        <f>+VLOOKUP(A24,TDInterno!$A$47:$F$68,5,FALSE)</f>
        <v>11</v>
      </c>
      <c r="C24" s="17">
        <f>+VLOOKUP(A24,TDInterno!$A$46:$F$72,2,FALSE)+VLOOKUP(A24,TDInterno!$A$46:$F$72,3,FALSE)</f>
        <v>11</v>
      </c>
      <c r="D24" s="17">
        <f>+VLOOKUP(A24,TDInterno!$A$46:$E$65,4,FALSE)</f>
        <v>0</v>
      </c>
      <c r="E24" s="18">
        <f t="shared" si="0"/>
        <v>1</v>
      </c>
      <c r="F24" s="19">
        <f>+VLOOKUP($A24,TDInterno!$A$7:$G$36,7,FALSE)</f>
        <v>50</v>
      </c>
      <c r="G24" s="19">
        <f>+VLOOKUP($A24,TDInterno!$A$7:$G$36,2,FALSE)+VLOOKUP($A24,TDInterno!$A$7:$G$36,5,FALSE)</f>
        <v>48</v>
      </c>
      <c r="H24" s="19">
        <f>+VLOOKUP($A24,TDInterno!$A$6:$G$35,6,FALSE)</f>
        <v>0</v>
      </c>
      <c r="I24" s="19">
        <f>+VLOOKUP(A24,TDInterno!$A$7:$G$36,3,FALSE)+VLOOKUP(A24,TDInterno!$A$7:$G$36,4,FALSE)</f>
        <v>2</v>
      </c>
      <c r="J24" s="20">
        <f t="shared" si="1"/>
        <v>0.96</v>
      </c>
    </row>
    <row r="25" spans="1:10" x14ac:dyDescent="0.25">
      <c r="A25" s="31" t="s">
        <v>28</v>
      </c>
      <c r="B25" s="17">
        <f>+VLOOKUP(A25,TDInterno!$A$47:$F$68,5,FALSE)</f>
        <v>8</v>
      </c>
      <c r="C25" s="17">
        <f>+VLOOKUP(A25,TDInterno!$A$46:$F$72,2,FALSE)+VLOOKUP(A25,TDInterno!$A$46:$F$72,3,FALSE)</f>
        <v>5</v>
      </c>
      <c r="D25" s="17">
        <f>+VLOOKUP(A25,TDInterno!$A$46:$E$65,4,FALSE)</f>
        <v>3</v>
      </c>
      <c r="E25" s="18">
        <f t="shared" si="0"/>
        <v>0.625</v>
      </c>
      <c r="F25" s="19">
        <f>+VLOOKUP($A25,TDInterno!$A$7:$G$36,7,FALSE)</f>
        <v>11</v>
      </c>
      <c r="G25" s="19">
        <f>+VLOOKUP($A25,TDInterno!$A$7:$G$36,2,FALSE)+VLOOKUP($A25,TDInterno!$A$7:$G$36,5,FALSE)</f>
        <v>8</v>
      </c>
      <c r="H25" s="19">
        <f>+VLOOKUP($A25,TDInterno!$A$6:$G$35,6,FALSE)</f>
        <v>3</v>
      </c>
      <c r="I25" s="19">
        <f>+VLOOKUP(A25,TDInterno!$A$7:$G$36,3,FALSE)+VLOOKUP(A25,TDInterno!$A$7:$G$36,4,FALSE)</f>
        <v>0</v>
      </c>
      <c r="J25" s="20">
        <f t="shared" si="1"/>
        <v>0.72727272727272729</v>
      </c>
    </row>
    <row r="26" spans="1:10" x14ac:dyDescent="0.25">
      <c r="A26" s="31" t="s">
        <v>49</v>
      </c>
      <c r="B26" s="17">
        <f>+VLOOKUP(A26,TDInterno!$A$47:$F$68,5,FALSE)</f>
        <v>3</v>
      </c>
      <c r="C26" s="17">
        <f>+VLOOKUP(A26,TDInterno!$A$46:$F$72,2,FALSE)+VLOOKUP(A26,TDInterno!$A$46:$F$72,3,FALSE)</f>
        <v>3</v>
      </c>
      <c r="D26" s="17">
        <v>0</v>
      </c>
      <c r="E26" s="18">
        <f t="shared" si="0"/>
        <v>1</v>
      </c>
      <c r="F26" s="19">
        <f>+VLOOKUP($A26,TDInterno!$A$7:$G$36,7,FALSE)</f>
        <v>8</v>
      </c>
      <c r="G26" s="19">
        <f>+VLOOKUP($A26,TDInterno!$A$7:$G$36,2,FALSE)+VLOOKUP($A26,TDInterno!$A$7:$G$36,5,FALSE)</f>
        <v>8</v>
      </c>
      <c r="H26" s="19">
        <f>+VLOOKUP($A26,TDInterno!$A$6:$G$35,6,FALSE)</f>
        <v>0</v>
      </c>
      <c r="I26" s="19">
        <f>+VLOOKUP(A26,TDInterno!$A$7:$G$36,3,FALSE)+VLOOKUP(A26,TDInterno!$A$7:$G$36,4,FALSE)</f>
        <v>0</v>
      </c>
      <c r="J26" s="20">
        <f t="shared" si="1"/>
        <v>1</v>
      </c>
    </row>
    <row r="27" spans="1:10" x14ac:dyDescent="0.25">
      <c r="A27" s="31" t="s">
        <v>52</v>
      </c>
      <c r="B27" s="17">
        <f>+VLOOKUP(A27,TDInterno!$A$47:$F$68,5,FALSE)</f>
        <v>2</v>
      </c>
      <c r="C27" s="17">
        <f>+VLOOKUP(A27,TDInterno!$A$46:$F$72,2,FALSE)+VLOOKUP(A27,TDInterno!$A$46:$F$72,3,FALSE)</f>
        <v>2</v>
      </c>
      <c r="D27" s="17">
        <v>0</v>
      </c>
      <c r="E27" s="18">
        <f t="shared" si="0"/>
        <v>1</v>
      </c>
      <c r="F27" s="19">
        <f>+VLOOKUP($A27,TDInterno!$A$7:$G$36,7,FALSE)</f>
        <v>37</v>
      </c>
      <c r="G27" s="19">
        <f>+VLOOKUP($A27,TDInterno!$A$7:$G$36,2,FALSE)+VLOOKUP($A27,TDInterno!$A$7:$G$36,5,FALSE)</f>
        <v>21</v>
      </c>
      <c r="H27" s="19">
        <f>+VLOOKUP($A27,TDInterno!$A$6:$G$35,6,FALSE)</f>
        <v>0</v>
      </c>
      <c r="I27" s="19">
        <f>+VLOOKUP(A27,TDInterno!$A$7:$G$36,3,FALSE)+VLOOKUP(A27,TDInterno!$A$7:$G$36,4,FALSE)</f>
        <v>16</v>
      </c>
      <c r="J27" s="20">
        <f t="shared" si="1"/>
        <v>0.56756756756756754</v>
      </c>
    </row>
    <row r="28" spans="1:10" ht="22.5" x14ac:dyDescent="0.25">
      <c r="A28" s="31" t="s">
        <v>30</v>
      </c>
      <c r="B28" s="17">
        <v>0</v>
      </c>
      <c r="C28" s="17">
        <v>0</v>
      </c>
      <c r="D28" s="17">
        <v>0</v>
      </c>
      <c r="E28" s="18" t="s">
        <v>1667</v>
      </c>
      <c r="F28" s="19">
        <f>+VLOOKUP($A28,TDInterno!$A$7:$G$36,7,FALSE)</f>
        <v>12</v>
      </c>
      <c r="G28" s="19">
        <f>+VLOOKUP($A28,TDInterno!$A$7:$G$36,2,FALSE)+VLOOKUP($A28,TDInterno!$A$7:$G$36,5,FALSE)</f>
        <v>11</v>
      </c>
      <c r="H28" s="19">
        <f>+VLOOKUP($A28,TDInterno!$A$6:$G$35,6,FALSE)</f>
        <v>0</v>
      </c>
      <c r="I28" s="19">
        <f>+VLOOKUP(A28,TDInterno!$A$7:$G$36,3,FALSE)+VLOOKUP(A28,TDInterno!$A$7:$G$36,4,FALSE)</f>
        <v>1</v>
      </c>
      <c r="J28" s="20">
        <f t="shared" si="1"/>
        <v>0.91666666666666663</v>
      </c>
    </row>
    <row r="29" spans="1:10" x14ac:dyDescent="0.25">
      <c r="A29" s="31" t="s">
        <v>54</v>
      </c>
      <c r="B29" s="17">
        <v>0</v>
      </c>
      <c r="C29" s="17">
        <v>0</v>
      </c>
      <c r="D29" s="17">
        <v>0</v>
      </c>
      <c r="E29" s="18" t="s">
        <v>1667</v>
      </c>
      <c r="F29" s="19">
        <v>0</v>
      </c>
      <c r="G29" s="19">
        <v>0</v>
      </c>
      <c r="H29" s="19">
        <v>0</v>
      </c>
      <c r="I29" s="19">
        <v>0</v>
      </c>
      <c r="J29" s="20" t="s">
        <v>1667</v>
      </c>
    </row>
    <row r="30" spans="1:10" x14ac:dyDescent="0.25">
      <c r="A30" s="31" t="s">
        <v>61</v>
      </c>
      <c r="B30" s="17">
        <v>0</v>
      </c>
      <c r="C30" s="17">
        <v>0</v>
      </c>
      <c r="D30" s="17">
        <v>0</v>
      </c>
      <c r="E30" s="18" t="s">
        <v>1667</v>
      </c>
      <c r="F30" s="19">
        <f>+VLOOKUP($A30,TDInterno!$A$7:$G$36,7,FALSE)</f>
        <v>10</v>
      </c>
      <c r="G30" s="19">
        <f>+VLOOKUP($A30,TDInterno!$A$7:$G$36,2,FALSE)+VLOOKUP($A30,TDInterno!$A$7:$G$36,5,FALSE)</f>
        <v>10</v>
      </c>
      <c r="H30" s="19">
        <v>0</v>
      </c>
      <c r="I30" s="19">
        <v>0</v>
      </c>
      <c r="J30" s="20">
        <f t="shared" si="1"/>
        <v>1</v>
      </c>
    </row>
    <row r="31" spans="1:10" x14ac:dyDescent="0.25">
      <c r="A31" s="31" t="s">
        <v>135</v>
      </c>
      <c r="B31" s="17">
        <v>0</v>
      </c>
      <c r="C31" s="17">
        <v>0</v>
      </c>
      <c r="D31" s="17">
        <v>0</v>
      </c>
      <c r="E31" s="18" t="s">
        <v>1667</v>
      </c>
      <c r="F31" s="19">
        <f>+VLOOKUP($A31,TDInterno!$A$7:$G$36,7,FALSE)</f>
        <v>7</v>
      </c>
      <c r="G31" s="19">
        <f>+VLOOKUP($A31,TDInterno!$A$7:$G$36,2,FALSE)+VLOOKUP($A31,TDInterno!$A$7:$G$36,5,FALSE)</f>
        <v>7</v>
      </c>
      <c r="H31" s="19">
        <f>+VLOOKUP($A31,TDInterno!$A$6:$G$35,6,FALSE)</f>
        <v>0</v>
      </c>
      <c r="I31" s="19">
        <f>+VLOOKUP(A31,TDInterno!$A$7:$G$36,3,FALSE)+VLOOKUP(A31,TDInterno!$A$7:$G$36,4,FALSE)</f>
        <v>0</v>
      </c>
      <c r="J31" s="20">
        <f t="shared" si="1"/>
        <v>1</v>
      </c>
    </row>
    <row r="32" spans="1:10" ht="22.5" x14ac:dyDescent="0.25">
      <c r="A32" s="31" t="s">
        <v>71</v>
      </c>
      <c r="B32" s="17">
        <v>0</v>
      </c>
      <c r="C32" s="17">
        <v>0</v>
      </c>
      <c r="D32" s="17">
        <v>0</v>
      </c>
      <c r="E32" s="18" t="s">
        <v>1667</v>
      </c>
      <c r="F32" s="19">
        <f>+VLOOKUP($A32,TDInterno!$A$7:$G$36,7,FALSE)</f>
        <v>8</v>
      </c>
      <c r="G32" s="19">
        <f>+VLOOKUP($A32,TDInterno!$A$7:$G$36,2,FALSE)+VLOOKUP($A32,TDInterno!$A$7:$G$36,5,FALSE)</f>
        <v>8</v>
      </c>
      <c r="H32" s="19">
        <f>+VLOOKUP($A32,TDInterno!$A$6:$G$35,6,FALSE)</f>
        <v>0</v>
      </c>
      <c r="I32" s="19">
        <f>+VLOOKUP(A32,TDInterno!$A$7:$G$36,3,FALSE)+VLOOKUP(A32,TDInterno!$A$7:$G$36,4,FALSE)</f>
        <v>0</v>
      </c>
      <c r="J32" s="20">
        <f t="shared" si="1"/>
        <v>1</v>
      </c>
    </row>
    <row r="33" spans="1:10" x14ac:dyDescent="0.25">
      <c r="A33" s="31" t="s">
        <v>858</v>
      </c>
      <c r="B33" s="17">
        <v>0</v>
      </c>
      <c r="C33" s="17">
        <v>0</v>
      </c>
      <c r="D33" s="17">
        <v>0</v>
      </c>
      <c r="E33" s="18" t="s">
        <v>1667</v>
      </c>
      <c r="F33" s="19">
        <f>+VLOOKUP($A33,TDInterno!$A$7:$G$36,7,FALSE)</f>
        <v>6</v>
      </c>
      <c r="G33" s="19">
        <f>+VLOOKUP($A33,TDInterno!$A$7:$G$36,2,FALSE)+VLOOKUP($A33,TDInterno!$A$7:$G$36,5,FALSE)</f>
        <v>6</v>
      </c>
      <c r="H33" s="19">
        <f>+VLOOKUP($A33,TDInterno!$A$6:$G$35,6,FALSE)</f>
        <v>0</v>
      </c>
      <c r="I33" s="19">
        <f>+VLOOKUP(A33,TDInterno!$A$7:$G$36,3,FALSE)+VLOOKUP(A33,TDInterno!$A$7:$G$36,4,FALSE)</f>
        <v>0</v>
      </c>
      <c r="J33" s="20">
        <f t="shared" si="1"/>
        <v>1</v>
      </c>
    </row>
    <row r="34" spans="1:10" x14ac:dyDescent="0.25">
      <c r="A34" s="31" t="s">
        <v>35</v>
      </c>
      <c r="B34" s="17">
        <f>+VLOOKUP(A34,TDInterno!$A$47:$F$68,5,FALSE)</f>
        <v>3</v>
      </c>
      <c r="C34" s="17">
        <f>+VLOOKUP(A34,TDInterno!$A$46:$F$72,2,FALSE)+VLOOKUP(A34,TDInterno!$A$46:$F$72,3,FALSE)</f>
        <v>3</v>
      </c>
      <c r="D34" s="17">
        <v>0</v>
      </c>
      <c r="E34" s="18">
        <f t="shared" si="0"/>
        <v>1</v>
      </c>
      <c r="F34" s="19">
        <f>+VLOOKUP($A34,TDInterno!$A$7:$G$36,7,FALSE)</f>
        <v>8</v>
      </c>
      <c r="G34" s="19">
        <f>+VLOOKUP($A34,TDInterno!$A$7:$G$36,2,FALSE)+VLOOKUP($A34,TDInterno!$A$7:$G$36,5,FALSE)</f>
        <v>6</v>
      </c>
      <c r="H34" s="19">
        <f>+VLOOKUP($A34,TDInterno!$A$6:$G$35,6,FALSE)</f>
        <v>0</v>
      </c>
      <c r="I34" s="19">
        <f>+VLOOKUP(A34,TDInterno!$A$7:$G$36,3,FALSE)+VLOOKUP(A34,TDInterno!$A$7:$G$36,4,FALSE)</f>
        <v>2</v>
      </c>
      <c r="J34" s="20">
        <f t="shared" si="1"/>
        <v>0.75</v>
      </c>
    </row>
    <row r="35" spans="1:10" x14ac:dyDescent="0.25">
      <c r="A35" s="31" t="s">
        <v>139</v>
      </c>
      <c r="B35" s="17">
        <v>0</v>
      </c>
      <c r="C35" s="17">
        <v>0</v>
      </c>
      <c r="D35" s="17">
        <v>0</v>
      </c>
      <c r="E35" s="18" t="s">
        <v>1667</v>
      </c>
      <c r="F35" s="19">
        <f>+VLOOKUP($A35,TDInterno!$A$7:$G$36,7,FALSE)</f>
        <v>9</v>
      </c>
      <c r="G35" s="19">
        <f>+VLOOKUP($A35,TDInterno!$A$7:$G$36,2,FALSE)+VLOOKUP($A35,TDInterno!$A$7:$G$36,5,FALSE)</f>
        <v>8</v>
      </c>
      <c r="H35" s="19">
        <f>+VLOOKUP($A35,TDInterno!$A$6:$G$35,6,FALSE)</f>
        <v>0</v>
      </c>
      <c r="I35" s="19">
        <f>+VLOOKUP(A35,TDInterno!$A$7:$G$36,3,FALSE)+VLOOKUP(A35,TDInterno!$A$7:$G$36,4,FALSE)</f>
        <v>1</v>
      </c>
      <c r="J35" s="20">
        <f t="shared" si="1"/>
        <v>0.88888888888888884</v>
      </c>
    </row>
    <row r="36" spans="1:10" x14ac:dyDescent="0.25">
      <c r="A36" s="31" t="s">
        <v>38</v>
      </c>
      <c r="B36" s="17">
        <f>+VLOOKUP(A36,TDInterno!$A$47:$F$68,5,FALSE)</f>
        <v>4</v>
      </c>
      <c r="C36" s="17">
        <f>+VLOOKUP(A36,TDInterno!$A$46:$F$72,2,FALSE)+VLOOKUP(A36,TDInterno!$A$46:$F$72,3,FALSE)</f>
        <v>4</v>
      </c>
      <c r="D36" s="17">
        <v>0</v>
      </c>
      <c r="E36" s="18">
        <f t="shared" si="0"/>
        <v>1</v>
      </c>
      <c r="F36" s="19">
        <f>+VLOOKUP($A36,TDInterno!$A$7:$G$36,7,FALSE)</f>
        <v>33</v>
      </c>
      <c r="G36" s="19">
        <f>+VLOOKUP($A36,TDInterno!$A$7:$G$36,2,FALSE)+VLOOKUP($A36,TDInterno!$A$7:$G$36,5,FALSE)</f>
        <v>33</v>
      </c>
      <c r="H36" s="19">
        <f>+VLOOKUP($A36,TDInterno!$A$6:$G$35,6,FALSE)</f>
        <v>0</v>
      </c>
      <c r="I36" s="19">
        <f>+VLOOKUP(A36,TDInterno!$A$7:$G$36,3,FALSE)+VLOOKUP(A36,TDInterno!$A$7:$G$36,4,FALSE)</f>
        <v>0</v>
      </c>
      <c r="J36" s="20">
        <f t="shared" si="1"/>
        <v>1</v>
      </c>
    </row>
    <row r="37" spans="1:10" x14ac:dyDescent="0.25">
      <c r="A37" s="31" t="s">
        <v>57</v>
      </c>
      <c r="B37" s="17">
        <f>+VLOOKUP(A37,TDInterno!$A$47:$F$68,5,FALSE)</f>
        <v>8</v>
      </c>
      <c r="C37" s="17">
        <f>+VLOOKUP(A37,TDInterno!$A$46:$F$72,2,FALSE)+VLOOKUP(A37,TDInterno!$A$46:$F$72,3,FALSE)</f>
        <v>8</v>
      </c>
      <c r="D37" s="17">
        <v>0</v>
      </c>
      <c r="E37" s="18">
        <f t="shared" si="0"/>
        <v>1</v>
      </c>
      <c r="F37" s="19">
        <f>+VLOOKUP($A37,TDInterno!$A$7:$G$36,7,FALSE)</f>
        <v>57</v>
      </c>
      <c r="G37" s="19">
        <f>+VLOOKUP($A37,TDInterno!$A$7:$G$36,2,FALSE)+VLOOKUP($A37,TDInterno!$A$7:$G$36,5,FALSE)</f>
        <v>52</v>
      </c>
      <c r="H37" s="19">
        <f>+VLOOKUP($A37,TDInterno!$A$6:$G$35,6,FALSE)</f>
        <v>0</v>
      </c>
      <c r="I37" s="19">
        <f>+VLOOKUP(A37,TDInterno!$A$7:$G$36,3,FALSE)+VLOOKUP(A37,TDInterno!$A$7:$G$36,4,FALSE)</f>
        <v>5</v>
      </c>
      <c r="J37" s="20">
        <f t="shared" si="1"/>
        <v>0.91228070175438591</v>
      </c>
    </row>
    <row r="38" spans="1:10" x14ac:dyDescent="0.25">
      <c r="A38" s="31" t="s">
        <v>63</v>
      </c>
      <c r="B38" s="17">
        <f>+VLOOKUP(A38,TDInterno!$A$47:$F$68,5,FALSE)</f>
        <v>8</v>
      </c>
      <c r="C38" s="17">
        <f>+VLOOKUP(A38,TDInterno!$A$46:$F$72,2,FALSE)+VLOOKUP(A38,TDInterno!$A$46:$F$72,3,FALSE)</f>
        <v>8</v>
      </c>
      <c r="D38" s="17">
        <v>0</v>
      </c>
      <c r="E38" s="18">
        <f t="shared" si="0"/>
        <v>1</v>
      </c>
      <c r="F38" s="19">
        <f>+VLOOKUP($A38,TDInterno!$A$7:$G$36,7,FALSE)</f>
        <v>33</v>
      </c>
      <c r="G38" s="19">
        <f>+VLOOKUP($A38,TDInterno!$A$7:$G$36,2,FALSE)+VLOOKUP($A38,TDInterno!$A$7:$G$36,5,FALSE)</f>
        <v>33</v>
      </c>
      <c r="H38" s="19">
        <f>+VLOOKUP($A38,TDInterno!$A$6:$G$35,6,FALSE)</f>
        <v>0</v>
      </c>
      <c r="I38" s="19">
        <f>+VLOOKUP(A38,TDInterno!$A$7:$G$36,3,FALSE)+VLOOKUP(A38,TDInterno!$A$7:$G$36,4,FALSE)</f>
        <v>0</v>
      </c>
      <c r="J38" s="20">
        <f t="shared" si="1"/>
        <v>1</v>
      </c>
    </row>
    <row r="39" spans="1:10" x14ac:dyDescent="0.25">
      <c r="A39" s="31" t="s">
        <v>45</v>
      </c>
      <c r="B39" s="17">
        <f>+VLOOKUP(A39,TDInterno!$A$47:$F$68,5,FALSE)</f>
        <v>6</v>
      </c>
      <c r="C39" s="17">
        <f>+VLOOKUP(A39,TDInterno!$A$46:$F$72,2,FALSE)+VLOOKUP(A39,TDInterno!$A$46:$F$72,3,FALSE)</f>
        <v>5</v>
      </c>
      <c r="D39" s="17">
        <f>+VLOOKUP(A39,TDInterno!$A$47:$E$68,4,FALSE)</f>
        <v>1</v>
      </c>
      <c r="E39" s="18">
        <f t="shared" si="0"/>
        <v>0.83333333333333337</v>
      </c>
      <c r="F39" s="19">
        <f>+VLOOKUP($A39,TDInterno!$A$7:$G$36,7,FALSE)</f>
        <v>53</v>
      </c>
      <c r="G39" s="19">
        <f>+VLOOKUP($A39,TDInterno!$A$7:$G$36,2,FALSE)+VLOOKUP($A39,TDInterno!$A$7:$G$36,5,FALSE)</f>
        <v>49</v>
      </c>
      <c r="H39" s="19">
        <f>+VLOOKUP($A39,TDInterno!$A$6:$G$35,6,FALSE)</f>
        <v>1</v>
      </c>
      <c r="I39" s="19">
        <f>+VLOOKUP(A39,TDInterno!$A$7:$G$36,3,FALSE)+VLOOKUP(A39,TDInterno!$A$7:$G$36,4,FALSE)</f>
        <v>3</v>
      </c>
      <c r="J39" s="20">
        <f t="shared" si="1"/>
        <v>0.92452830188679247</v>
      </c>
    </row>
    <row r="40" spans="1:10" ht="15.75" thickBot="1" x14ac:dyDescent="0.3">
      <c r="A40" s="32" t="s">
        <v>82</v>
      </c>
      <c r="B40" s="17">
        <f>+VLOOKUP(A40,TDInterno!$A$47:$F$68,5,FALSE)</f>
        <v>1</v>
      </c>
      <c r="C40" s="17">
        <f>+VLOOKUP(A40,TDInterno!$A$46:$F$72,2,FALSE)+VLOOKUP(A40,TDInterno!$A$46:$F$72,3,FALSE)</f>
        <v>1</v>
      </c>
      <c r="D40" s="17">
        <v>0</v>
      </c>
      <c r="E40" s="18">
        <f t="shared" si="0"/>
        <v>1</v>
      </c>
      <c r="F40" s="19">
        <f>+VLOOKUP($A40,TDInterno!$A$7:$G$36,7,FALSE)</f>
        <v>13</v>
      </c>
      <c r="G40" s="19">
        <f>+VLOOKUP($A40,TDInterno!$A$7:$G$36,2,FALSE)+VLOOKUP($A40,TDInterno!$A$7:$G$36,5,FALSE)</f>
        <v>13</v>
      </c>
      <c r="H40" s="19">
        <f>+VLOOKUP($A40,TDInterno!$A$7:$G$36,6,FALSE)</f>
        <v>0</v>
      </c>
      <c r="I40" s="19">
        <f>+VLOOKUP(A40,TDInterno!$A$7:$G$36,3,FALSE)+VLOOKUP(A40,TDInterno!$A$7:$G$36,4,FALSE)</f>
        <v>0</v>
      </c>
      <c r="J40" s="20">
        <f t="shared" si="1"/>
        <v>1</v>
      </c>
    </row>
    <row r="41" spans="1:10" ht="15.75" thickBot="1" x14ac:dyDescent="0.3">
      <c r="A41" s="21" t="s">
        <v>1453</v>
      </c>
      <c r="B41" s="22">
        <f>SUM(B9:B40)</f>
        <v>134</v>
      </c>
      <c r="C41" s="22">
        <f t="shared" ref="C41:D41" si="2">SUM(C9:C40)</f>
        <v>130</v>
      </c>
      <c r="D41" s="22">
        <f t="shared" si="2"/>
        <v>4</v>
      </c>
      <c r="E41" s="28">
        <f>+C41/B41</f>
        <v>0.97014925373134331</v>
      </c>
      <c r="F41" s="23">
        <f>SUM(F9:F40)</f>
        <v>728</v>
      </c>
      <c r="G41" s="23">
        <f>SUM(G9:G40)</f>
        <v>682</v>
      </c>
      <c r="H41" s="23">
        <f>SUM(H9:H40)</f>
        <v>4</v>
      </c>
      <c r="I41" s="23">
        <f>SUM(I9:I40)</f>
        <v>42</v>
      </c>
      <c r="J41" s="24">
        <f t="shared" si="1"/>
        <v>0.93681318681318682</v>
      </c>
    </row>
    <row r="42" spans="1:10" x14ac:dyDescent="0.25">
      <c r="A42" s="1"/>
    </row>
    <row r="43" spans="1:10" x14ac:dyDescent="0.25">
      <c r="A43" s="1"/>
    </row>
    <row r="44" spans="1:10" x14ac:dyDescent="0.25">
      <c r="A44" s="1"/>
    </row>
    <row r="45" spans="1:10" ht="45" x14ac:dyDescent="0.25">
      <c r="A45" s="1" t="s">
        <v>2864</v>
      </c>
    </row>
    <row r="46" spans="1:10" x14ac:dyDescent="0.25">
      <c r="A46" s="1"/>
    </row>
    <row r="47" spans="1:10" x14ac:dyDescent="0.25">
      <c r="A47" s="1"/>
    </row>
    <row r="48" spans="1:10" x14ac:dyDescent="0.25">
      <c r="A48" s="1"/>
    </row>
    <row r="49" spans="1:1" x14ac:dyDescent="0.25">
      <c r="A49" s="1"/>
    </row>
  </sheetData>
  <autoFilter ref="A8:J41"/>
  <mergeCells count="6">
    <mergeCell ref="A2:J2"/>
    <mergeCell ref="A3:J3"/>
    <mergeCell ref="A4:J4"/>
    <mergeCell ref="A5:J5"/>
    <mergeCell ref="B7:E7"/>
    <mergeCell ref="F7:J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9"/>
  <sheetViews>
    <sheetView topLeftCell="C34" zoomScale="90" zoomScaleNormal="90" workbookViewId="0">
      <selection activeCell="E59" sqref="E59"/>
    </sheetView>
  </sheetViews>
  <sheetFormatPr baseColWidth="10" defaultRowHeight="15" x14ac:dyDescent="0.25"/>
  <cols>
    <col min="1" max="1" width="53.140625" customWidth="1"/>
    <col min="2" max="2" width="22.42578125" customWidth="1"/>
    <col min="3" max="3" width="11.42578125" customWidth="1"/>
    <col min="4" max="4" width="11.5703125" customWidth="1"/>
    <col min="5" max="5" width="10.42578125" customWidth="1"/>
    <col min="6" max="6" width="8.140625" customWidth="1"/>
    <col min="7" max="7" width="12.42578125" customWidth="1"/>
    <col min="8" max="8" width="8.140625" customWidth="1"/>
    <col min="9" max="9" width="12.42578125" customWidth="1"/>
    <col min="10" max="10" width="23.28515625" customWidth="1"/>
    <col min="11" max="11" width="22.42578125" bestFit="1" customWidth="1"/>
    <col min="12" max="12" width="10.42578125" customWidth="1"/>
    <col min="13" max="14" width="12.42578125" customWidth="1"/>
    <col min="15" max="15" width="12.42578125" bestFit="1" customWidth="1"/>
  </cols>
  <sheetData>
    <row r="2" spans="1:13" x14ac:dyDescent="0.25">
      <c r="A2" s="25" t="s">
        <v>10</v>
      </c>
      <c r="B2" s="37" t="s">
        <v>1459</v>
      </c>
      <c r="J2" s="25" t="s">
        <v>10</v>
      </c>
      <c r="K2" s="37" t="s">
        <v>1459</v>
      </c>
    </row>
    <row r="3" spans="1:13" x14ac:dyDescent="0.25">
      <c r="A3" s="25" t="s">
        <v>5</v>
      </c>
      <c r="B3" s="37" t="s">
        <v>1454</v>
      </c>
      <c r="J3" s="25" t="s">
        <v>5</v>
      </c>
      <c r="K3" s="37" t="s">
        <v>1454</v>
      </c>
    </row>
    <row r="5" spans="1:13" x14ac:dyDescent="0.25">
      <c r="A5" s="25" t="s">
        <v>1458</v>
      </c>
      <c r="B5" s="25" t="s">
        <v>1457</v>
      </c>
      <c r="J5" s="25" t="s">
        <v>1458</v>
      </c>
      <c r="K5" s="25" t="s">
        <v>1457</v>
      </c>
    </row>
    <row r="6" spans="1:13" x14ac:dyDescent="0.25">
      <c r="A6" s="25" t="s">
        <v>1455</v>
      </c>
      <c r="B6" s="37" t="s">
        <v>17</v>
      </c>
      <c r="C6" s="37" t="s">
        <v>185</v>
      </c>
      <c r="D6" s="37" t="s">
        <v>2791</v>
      </c>
      <c r="E6" s="37" t="s">
        <v>59</v>
      </c>
      <c r="F6" s="37" t="s">
        <v>123</v>
      </c>
      <c r="G6" s="37" t="s">
        <v>1456</v>
      </c>
      <c r="J6" s="25" t="s">
        <v>1455</v>
      </c>
      <c r="K6" s="37" t="s">
        <v>17</v>
      </c>
      <c r="L6" s="37" t="s">
        <v>59</v>
      </c>
      <c r="M6" s="37" t="s">
        <v>1456</v>
      </c>
    </row>
    <row r="7" spans="1:13" x14ac:dyDescent="0.25">
      <c r="A7" s="26" t="s">
        <v>20</v>
      </c>
      <c r="B7" s="27">
        <v>5</v>
      </c>
      <c r="C7" s="27"/>
      <c r="D7" s="27"/>
      <c r="E7" s="27">
        <v>5</v>
      </c>
      <c r="F7" s="27"/>
      <c r="G7" s="27">
        <v>10</v>
      </c>
      <c r="J7" s="26" t="s">
        <v>20</v>
      </c>
      <c r="K7" s="27">
        <v>5</v>
      </c>
      <c r="L7" s="27">
        <v>4</v>
      </c>
      <c r="M7" s="27">
        <v>9</v>
      </c>
    </row>
    <row r="8" spans="1:13" x14ac:dyDescent="0.25">
      <c r="A8" s="26" t="s">
        <v>30</v>
      </c>
      <c r="B8" s="27">
        <v>11</v>
      </c>
      <c r="C8" s="27">
        <v>1</v>
      </c>
      <c r="D8" s="27"/>
      <c r="E8" s="27"/>
      <c r="F8" s="27"/>
      <c r="G8" s="27">
        <v>12</v>
      </c>
      <c r="J8" s="26" t="s">
        <v>30</v>
      </c>
      <c r="K8" s="27">
        <v>18</v>
      </c>
      <c r="L8" s="27"/>
      <c r="M8" s="27">
        <v>18</v>
      </c>
    </row>
    <row r="9" spans="1:13" x14ac:dyDescent="0.25">
      <c r="A9" s="26" t="s">
        <v>15</v>
      </c>
      <c r="B9" s="27">
        <v>12</v>
      </c>
      <c r="C9" s="27"/>
      <c r="D9" s="27"/>
      <c r="E9" s="27">
        <v>27</v>
      </c>
      <c r="F9" s="27"/>
      <c r="G9" s="27">
        <v>39</v>
      </c>
      <c r="J9" s="26" t="s">
        <v>15</v>
      </c>
      <c r="K9" s="27">
        <v>53</v>
      </c>
      <c r="L9" s="27">
        <v>15</v>
      </c>
      <c r="M9" s="27">
        <v>68</v>
      </c>
    </row>
    <row r="10" spans="1:13" x14ac:dyDescent="0.25">
      <c r="A10" s="26" t="s">
        <v>22</v>
      </c>
      <c r="B10" s="27">
        <v>31</v>
      </c>
      <c r="C10" s="27"/>
      <c r="D10" s="27"/>
      <c r="E10" s="27">
        <v>3</v>
      </c>
      <c r="F10" s="27"/>
      <c r="G10" s="27">
        <v>34</v>
      </c>
      <c r="J10" s="26" t="s">
        <v>1692</v>
      </c>
      <c r="K10" s="27">
        <v>50</v>
      </c>
      <c r="L10" s="27"/>
      <c r="M10" s="27">
        <v>50</v>
      </c>
    </row>
    <row r="11" spans="1:13" x14ac:dyDescent="0.25">
      <c r="A11" s="26" t="s">
        <v>24</v>
      </c>
      <c r="B11" s="27">
        <v>1</v>
      </c>
      <c r="C11" s="27"/>
      <c r="D11" s="27"/>
      <c r="E11" s="27">
        <v>6</v>
      </c>
      <c r="F11" s="27"/>
      <c r="G11" s="27">
        <v>7</v>
      </c>
      <c r="J11" s="26" t="s">
        <v>22</v>
      </c>
      <c r="K11" s="27">
        <v>15</v>
      </c>
      <c r="L11" s="27">
        <v>1</v>
      </c>
      <c r="M11" s="27">
        <v>16</v>
      </c>
    </row>
    <row r="12" spans="1:13" x14ac:dyDescent="0.25">
      <c r="A12" s="26" t="s">
        <v>28</v>
      </c>
      <c r="B12" s="27">
        <v>6</v>
      </c>
      <c r="C12" s="27"/>
      <c r="D12" s="27"/>
      <c r="E12" s="27">
        <v>2</v>
      </c>
      <c r="F12" s="27">
        <v>3</v>
      </c>
      <c r="G12" s="27">
        <v>11</v>
      </c>
      <c r="J12" s="26" t="s">
        <v>24</v>
      </c>
      <c r="K12" s="27">
        <v>1</v>
      </c>
      <c r="L12" s="27">
        <v>3</v>
      </c>
      <c r="M12" s="27">
        <v>4</v>
      </c>
    </row>
    <row r="13" spans="1:13" x14ac:dyDescent="0.25">
      <c r="A13" s="26" t="s">
        <v>49</v>
      </c>
      <c r="B13" s="27">
        <v>6</v>
      </c>
      <c r="C13" s="27"/>
      <c r="D13" s="27"/>
      <c r="E13" s="27">
        <v>2</v>
      </c>
      <c r="F13" s="27"/>
      <c r="G13" s="27">
        <v>8</v>
      </c>
      <c r="J13" s="26" t="s">
        <v>28</v>
      </c>
      <c r="K13" s="27">
        <v>4</v>
      </c>
      <c r="L13" s="27"/>
      <c r="M13" s="27">
        <v>4</v>
      </c>
    </row>
    <row r="14" spans="1:13" x14ac:dyDescent="0.25">
      <c r="A14" s="26" t="s">
        <v>33</v>
      </c>
      <c r="B14" s="27">
        <v>18</v>
      </c>
      <c r="C14" s="27">
        <v>2</v>
      </c>
      <c r="D14" s="27"/>
      <c r="E14" s="27">
        <v>30</v>
      </c>
      <c r="F14" s="27"/>
      <c r="G14" s="27">
        <v>50</v>
      </c>
      <c r="J14" s="26" t="s">
        <v>49</v>
      </c>
      <c r="K14" s="27">
        <v>12</v>
      </c>
      <c r="L14" s="27"/>
      <c r="M14" s="27">
        <v>12</v>
      </c>
    </row>
    <row r="15" spans="1:13" x14ac:dyDescent="0.25">
      <c r="A15" s="26" t="s">
        <v>27</v>
      </c>
      <c r="B15" s="27">
        <v>35</v>
      </c>
      <c r="C15" s="27">
        <v>3</v>
      </c>
      <c r="D15" s="27"/>
      <c r="E15" s="27">
        <v>22</v>
      </c>
      <c r="F15" s="27"/>
      <c r="G15" s="27">
        <v>60</v>
      </c>
      <c r="J15" s="26" t="s">
        <v>33</v>
      </c>
      <c r="K15" s="27">
        <v>15</v>
      </c>
      <c r="L15" s="27">
        <v>19</v>
      </c>
      <c r="M15" s="27">
        <v>34</v>
      </c>
    </row>
    <row r="16" spans="1:13" x14ac:dyDescent="0.25">
      <c r="A16" s="26" t="s">
        <v>52</v>
      </c>
      <c r="B16" s="27">
        <v>20</v>
      </c>
      <c r="C16" s="27">
        <v>16</v>
      </c>
      <c r="D16" s="27"/>
      <c r="E16" s="27">
        <v>1</v>
      </c>
      <c r="F16" s="27"/>
      <c r="G16" s="27">
        <v>37</v>
      </c>
      <c r="J16" s="26" t="s">
        <v>27</v>
      </c>
      <c r="K16" s="27">
        <v>51</v>
      </c>
      <c r="L16" s="27">
        <v>3</v>
      </c>
      <c r="M16" s="27">
        <v>54</v>
      </c>
    </row>
    <row r="17" spans="1:13" x14ac:dyDescent="0.25">
      <c r="A17" s="26" t="s">
        <v>223</v>
      </c>
      <c r="B17" s="27">
        <v>4</v>
      </c>
      <c r="C17" s="27"/>
      <c r="D17" s="27"/>
      <c r="E17" s="27">
        <v>14</v>
      </c>
      <c r="F17" s="27"/>
      <c r="G17" s="27">
        <v>18</v>
      </c>
      <c r="J17" s="26" t="s">
        <v>52</v>
      </c>
      <c r="K17" s="27">
        <v>13</v>
      </c>
      <c r="L17" s="27"/>
      <c r="M17" s="27">
        <v>13</v>
      </c>
    </row>
    <row r="18" spans="1:13" x14ac:dyDescent="0.25">
      <c r="A18" s="26" t="s">
        <v>42</v>
      </c>
      <c r="B18" s="27">
        <v>12</v>
      </c>
      <c r="C18" s="27">
        <v>2</v>
      </c>
      <c r="D18" s="27">
        <v>2</v>
      </c>
      <c r="E18" s="27">
        <v>77</v>
      </c>
      <c r="F18" s="27"/>
      <c r="G18" s="27">
        <v>93</v>
      </c>
      <c r="J18" s="26" t="s">
        <v>223</v>
      </c>
      <c r="K18" s="27">
        <v>4</v>
      </c>
      <c r="L18" s="27">
        <v>9</v>
      </c>
      <c r="M18" s="27">
        <v>13</v>
      </c>
    </row>
    <row r="19" spans="1:13" x14ac:dyDescent="0.25">
      <c r="A19" s="26" t="s">
        <v>160</v>
      </c>
      <c r="B19" s="27">
        <v>13</v>
      </c>
      <c r="C19" s="27"/>
      <c r="D19" s="27"/>
      <c r="E19" s="27">
        <v>5</v>
      </c>
      <c r="F19" s="27"/>
      <c r="G19" s="27">
        <v>18</v>
      </c>
      <c r="J19" s="26" t="s">
        <v>42</v>
      </c>
      <c r="K19" s="27">
        <v>28</v>
      </c>
      <c r="L19" s="27">
        <v>42</v>
      </c>
      <c r="M19" s="27">
        <v>70</v>
      </c>
    </row>
    <row r="20" spans="1:13" x14ac:dyDescent="0.25">
      <c r="A20" s="26" t="s">
        <v>51</v>
      </c>
      <c r="B20" s="27">
        <v>1</v>
      </c>
      <c r="C20" s="27">
        <v>1</v>
      </c>
      <c r="D20" s="27"/>
      <c r="E20" s="27">
        <v>11</v>
      </c>
      <c r="F20" s="27"/>
      <c r="G20" s="27">
        <v>13</v>
      </c>
      <c r="J20" s="26" t="s">
        <v>160</v>
      </c>
      <c r="K20" s="27">
        <v>14</v>
      </c>
      <c r="L20" s="27">
        <v>3</v>
      </c>
      <c r="M20" s="27">
        <v>17</v>
      </c>
    </row>
    <row r="21" spans="1:13" x14ac:dyDescent="0.25">
      <c r="A21" s="26" t="s">
        <v>90</v>
      </c>
      <c r="B21" s="27">
        <v>6</v>
      </c>
      <c r="C21" s="27"/>
      <c r="D21" s="27"/>
      <c r="E21" s="27">
        <v>16</v>
      </c>
      <c r="F21" s="27"/>
      <c r="G21" s="27">
        <v>22</v>
      </c>
      <c r="J21" s="26" t="s">
        <v>51</v>
      </c>
      <c r="K21" s="27">
        <v>5</v>
      </c>
      <c r="L21" s="27">
        <v>3</v>
      </c>
      <c r="M21" s="27">
        <v>8</v>
      </c>
    </row>
    <row r="22" spans="1:13" x14ac:dyDescent="0.25">
      <c r="A22" s="26" t="s">
        <v>18</v>
      </c>
      <c r="B22" s="27">
        <v>7</v>
      </c>
      <c r="C22" s="27">
        <v>2</v>
      </c>
      <c r="D22" s="27"/>
      <c r="E22" s="27">
        <v>6</v>
      </c>
      <c r="F22" s="27"/>
      <c r="G22" s="27">
        <v>15</v>
      </c>
      <c r="J22" s="26" t="s">
        <v>90</v>
      </c>
      <c r="K22" s="27">
        <v>13</v>
      </c>
      <c r="L22" s="27">
        <v>5</v>
      </c>
      <c r="M22" s="27">
        <v>18</v>
      </c>
    </row>
    <row r="23" spans="1:13" x14ac:dyDescent="0.25">
      <c r="A23" s="26" t="s">
        <v>44</v>
      </c>
      <c r="B23" s="27"/>
      <c r="C23" s="27"/>
      <c r="D23" s="27"/>
      <c r="E23" s="27">
        <v>5</v>
      </c>
      <c r="F23" s="27"/>
      <c r="G23" s="27">
        <v>5</v>
      </c>
      <c r="J23" s="26" t="s">
        <v>18</v>
      </c>
      <c r="K23" s="27">
        <v>5</v>
      </c>
      <c r="L23" s="27">
        <v>5</v>
      </c>
      <c r="M23" s="27">
        <v>10</v>
      </c>
    </row>
    <row r="24" spans="1:13" x14ac:dyDescent="0.25">
      <c r="A24" s="26" t="s">
        <v>13</v>
      </c>
      <c r="B24" s="27">
        <v>18</v>
      </c>
      <c r="C24" s="27">
        <v>1</v>
      </c>
      <c r="D24" s="27"/>
      <c r="E24" s="27">
        <v>9</v>
      </c>
      <c r="F24" s="27"/>
      <c r="G24" s="27">
        <v>28</v>
      </c>
      <c r="J24" s="26" t="s">
        <v>13</v>
      </c>
      <c r="K24" s="27">
        <v>25</v>
      </c>
      <c r="L24" s="27">
        <v>8</v>
      </c>
      <c r="M24" s="27">
        <v>33</v>
      </c>
    </row>
    <row r="25" spans="1:13" x14ac:dyDescent="0.25">
      <c r="A25" s="26" t="s">
        <v>56</v>
      </c>
      <c r="B25" s="27">
        <v>3</v>
      </c>
      <c r="C25" s="27">
        <v>1</v>
      </c>
      <c r="D25" s="27"/>
      <c r="E25" s="27">
        <v>7</v>
      </c>
      <c r="F25" s="27"/>
      <c r="G25" s="27">
        <v>11</v>
      </c>
      <c r="J25" s="26" t="s">
        <v>56</v>
      </c>
      <c r="K25" s="27">
        <v>6</v>
      </c>
      <c r="L25" s="27">
        <v>1</v>
      </c>
      <c r="M25" s="27">
        <v>7</v>
      </c>
    </row>
    <row r="26" spans="1:13" x14ac:dyDescent="0.25">
      <c r="A26" s="26" t="s">
        <v>61</v>
      </c>
      <c r="B26" s="27">
        <v>10</v>
      </c>
      <c r="C26" s="27"/>
      <c r="D26" s="27"/>
      <c r="E26" s="27"/>
      <c r="F26" s="27"/>
      <c r="G26" s="27">
        <v>10</v>
      </c>
      <c r="J26" s="26" t="s">
        <v>61</v>
      </c>
      <c r="K26" s="27">
        <v>11</v>
      </c>
      <c r="L26" s="27"/>
      <c r="M26" s="27">
        <v>11</v>
      </c>
    </row>
    <row r="27" spans="1:13" x14ac:dyDescent="0.25">
      <c r="A27" s="26" t="s">
        <v>135</v>
      </c>
      <c r="B27" s="27">
        <v>7</v>
      </c>
      <c r="C27" s="27"/>
      <c r="D27" s="27"/>
      <c r="E27" s="27"/>
      <c r="F27" s="27"/>
      <c r="G27" s="27">
        <v>7</v>
      </c>
      <c r="J27" s="26" t="s">
        <v>135</v>
      </c>
      <c r="K27" s="27">
        <v>10</v>
      </c>
      <c r="L27" s="27"/>
      <c r="M27" s="27">
        <v>10</v>
      </c>
    </row>
    <row r="28" spans="1:13" x14ac:dyDescent="0.25">
      <c r="A28" s="26" t="s">
        <v>139</v>
      </c>
      <c r="B28" s="27">
        <v>8</v>
      </c>
      <c r="C28" s="27">
        <v>1</v>
      </c>
      <c r="D28" s="27"/>
      <c r="E28" s="27"/>
      <c r="F28" s="27"/>
      <c r="G28" s="27">
        <v>9</v>
      </c>
      <c r="J28" s="26" t="s">
        <v>139</v>
      </c>
      <c r="K28" s="27">
        <v>14</v>
      </c>
      <c r="L28" s="27"/>
      <c r="M28" s="27">
        <v>14</v>
      </c>
    </row>
    <row r="29" spans="1:13" x14ac:dyDescent="0.25">
      <c r="A29" s="26" t="s">
        <v>71</v>
      </c>
      <c r="B29" s="27">
        <v>4</v>
      </c>
      <c r="C29" s="27"/>
      <c r="D29" s="27"/>
      <c r="E29" s="27">
        <v>4</v>
      </c>
      <c r="F29" s="27"/>
      <c r="G29" s="27">
        <v>8</v>
      </c>
      <c r="J29" s="26" t="s">
        <v>71</v>
      </c>
      <c r="K29" s="27">
        <v>6</v>
      </c>
      <c r="L29" s="27">
        <v>1</v>
      </c>
      <c r="M29" s="27">
        <v>7</v>
      </c>
    </row>
    <row r="30" spans="1:13" x14ac:dyDescent="0.25">
      <c r="A30" s="26" t="s">
        <v>858</v>
      </c>
      <c r="B30" s="27">
        <v>3</v>
      </c>
      <c r="C30" s="27"/>
      <c r="D30" s="27"/>
      <c r="E30" s="27">
        <v>3</v>
      </c>
      <c r="F30" s="27"/>
      <c r="G30" s="27">
        <v>6</v>
      </c>
      <c r="J30" s="26" t="s">
        <v>858</v>
      </c>
      <c r="K30" s="27">
        <v>3</v>
      </c>
      <c r="L30" s="27">
        <v>2</v>
      </c>
      <c r="M30" s="27">
        <v>5</v>
      </c>
    </row>
    <row r="31" spans="1:13" x14ac:dyDescent="0.25">
      <c r="A31" s="26" t="s">
        <v>35</v>
      </c>
      <c r="B31" s="27">
        <v>6</v>
      </c>
      <c r="C31" s="27">
        <v>2</v>
      </c>
      <c r="D31" s="27"/>
      <c r="E31" s="27"/>
      <c r="F31" s="27"/>
      <c r="G31" s="27">
        <v>8</v>
      </c>
      <c r="J31" s="26" t="s">
        <v>35</v>
      </c>
      <c r="K31" s="27">
        <v>8</v>
      </c>
      <c r="L31" s="27"/>
      <c r="M31" s="27">
        <v>8</v>
      </c>
    </row>
    <row r="32" spans="1:13" x14ac:dyDescent="0.25">
      <c r="A32" s="29" t="s">
        <v>38</v>
      </c>
      <c r="B32" s="30">
        <v>25</v>
      </c>
      <c r="C32" s="30"/>
      <c r="D32" s="30"/>
      <c r="E32" s="30">
        <v>8</v>
      </c>
      <c r="F32" s="30"/>
      <c r="G32" s="30">
        <v>33</v>
      </c>
      <c r="J32" s="29" t="s">
        <v>38</v>
      </c>
      <c r="K32" s="30">
        <v>16</v>
      </c>
      <c r="L32" s="30">
        <v>6</v>
      </c>
      <c r="M32" s="30">
        <v>22</v>
      </c>
    </row>
    <row r="33" spans="1:13" x14ac:dyDescent="0.25">
      <c r="A33" s="26" t="s">
        <v>57</v>
      </c>
      <c r="B33" s="27">
        <v>22</v>
      </c>
      <c r="C33" s="27">
        <v>5</v>
      </c>
      <c r="D33" s="27"/>
      <c r="E33" s="27">
        <v>30</v>
      </c>
      <c r="F33" s="27"/>
      <c r="G33" s="27">
        <v>57</v>
      </c>
      <c r="J33" s="26" t="s">
        <v>57</v>
      </c>
      <c r="K33" s="27">
        <v>48</v>
      </c>
      <c r="L33" s="27">
        <v>31</v>
      </c>
      <c r="M33" s="27">
        <v>79</v>
      </c>
    </row>
    <row r="34" spans="1:13" x14ac:dyDescent="0.25">
      <c r="A34" s="26" t="s">
        <v>63</v>
      </c>
      <c r="B34" s="27">
        <v>3</v>
      </c>
      <c r="C34" s="27"/>
      <c r="D34" s="27"/>
      <c r="E34" s="27">
        <v>30</v>
      </c>
      <c r="F34" s="27"/>
      <c r="G34" s="27">
        <v>33</v>
      </c>
      <c r="J34" s="26" t="s">
        <v>63</v>
      </c>
      <c r="K34" s="27">
        <v>24</v>
      </c>
      <c r="L34" s="27">
        <v>22</v>
      </c>
      <c r="M34" s="27">
        <v>46</v>
      </c>
    </row>
    <row r="35" spans="1:13" x14ac:dyDescent="0.25">
      <c r="A35" s="26" t="s">
        <v>45</v>
      </c>
      <c r="B35" s="27">
        <v>18</v>
      </c>
      <c r="C35" s="27">
        <v>3</v>
      </c>
      <c r="D35" s="27"/>
      <c r="E35" s="27">
        <v>31</v>
      </c>
      <c r="F35" s="27">
        <v>1</v>
      </c>
      <c r="G35" s="27">
        <v>53</v>
      </c>
      <c r="J35" s="26" t="s">
        <v>45</v>
      </c>
      <c r="K35" s="27">
        <v>25</v>
      </c>
      <c r="L35" s="27">
        <v>11</v>
      </c>
      <c r="M35" s="27">
        <v>36</v>
      </c>
    </row>
    <row r="36" spans="1:13" x14ac:dyDescent="0.25">
      <c r="A36" s="26" t="s">
        <v>82</v>
      </c>
      <c r="B36" s="27">
        <v>3</v>
      </c>
      <c r="C36" s="27"/>
      <c r="D36" s="27"/>
      <c r="E36" s="27">
        <v>10</v>
      </c>
      <c r="F36" s="27"/>
      <c r="G36" s="27">
        <v>13</v>
      </c>
      <c r="J36" s="26" t="s">
        <v>82</v>
      </c>
      <c r="K36" s="27">
        <v>3</v>
      </c>
      <c r="L36" s="27">
        <v>10</v>
      </c>
      <c r="M36" s="27">
        <v>13</v>
      </c>
    </row>
    <row r="37" spans="1:13" x14ac:dyDescent="0.25">
      <c r="A37" s="26" t="s">
        <v>1456</v>
      </c>
      <c r="B37" s="27">
        <v>318</v>
      </c>
      <c r="C37" s="27">
        <v>40</v>
      </c>
      <c r="D37" s="27">
        <v>2</v>
      </c>
      <c r="E37" s="27">
        <v>364</v>
      </c>
      <c r="F37" s="27">
        <v>4</v>
      </c>
      <c r="G37" s="27">
        <v>728</v>
      </c>
      <c r="J37" s="26" t="s">
        <v>1456</v>
      </c>
      <c r="K37" s="27">
        <v>505</v>
      </c>
      <c r="L37" s="27">
        <v>204</v>
      </c>
      <c r="M37" s="27">
        <v>709</v>
      </c>
    </row>
    <row r="43" spans="1:13" x14ac:dyDescent="0.25">
      <c r="A43" s="25" t="s">
        <v>10</v>
      </c>
      <c r="B43" s="37" t="s">
        <v>1459</v>
      </c>
    </row>
    <row r="45" spans="1:13" x14ac:dyDescent="0.25">
      <c r="A45" s="25" t="s">
        <v>1458</v>
      </c>
      <c r="B45" s="25" t="s">
        <v>1457</v>
      </c>
      <c r="J45" s="25" t="s">
        <v>10</v>
      </c>
      <c r="K45" s="37" t="s">
        <v>1459</v>
      </c>
    </row>
    <row r="46" spans="1:13" x14ac:dyDescent="0.25">
      <c r="A46" s="25" t="s">
        <v>1455</v>
      </c>
      <c r="B46" s="37" t="s">
        <v>17</v>
      </c>
      <c r="C46" s="37" t="s">
        <v>59</v>
      </c>
      <c r="D46" s="37" t="s">
        <v>123</v>
      </c>
      <c r="E46" s="37" t="s">
        <v>1456</v>
      </c>
      <c r="J46" s="25" t="s">
        <v>5</v>
      </c>
      <c r="K46" s="37" t="s">
        <v>1454</v>
      </c>
    </row>
    <row r="47" spans="1:13" x14ac:dyDescent="0.25">
      <c r="A47" s="26" t="s">
        <v>42</v>
      </c>
      <c r="B47" s="27">
        <v>2</v>
      </c>
      <c r="C47" s="27">
        <v>18</v>
      </c>
      <c r="D47" s="27"/>
      <c r="E47" s="27">
        <v>20</v>
      </c>
    </row>
    <row r="48" spans="1:13" x14ac:dyDescent="0.25">
      <c r="A48" s="26" t="s">
        <v>90</v>
      </c>
      <c r="B48" s="27"/>
      <c r="C48" s="27">
        <v>3</v>
      </c>
      <c r="D48" s="27"/>
      <c r="E48" s="27">
        <v>3</v>
      </c>
      <c r="J48" s="25" t="s">
        <v>1458</v>
      </c>
      <c r="K48" s="25" t="s">
        <v>1457</v>
      </c>
    </row>
    <row r="49" spans="1:11" x14ac:dyDescent="0.25">
      <c r="A49" s="26" t="s">
        <v>51</v>
      </c>
      <c r="B49" s="27"/>
      <c r="C49" s="27">
        <v>6</v>
      </c>
      <c r="D49" s="27"/>
      <c r="E49" s="27">
        <v>6</v>
      </c>
      <c r="J49" s="25" t="s">
        <v>1455</v>
      </c>
      <c r="K49" s="37" t="s">
        <v>1456</v>
      </c>
    </row>
    <row r="50" spans="1:11" x14ac:dyDescent="0.25">
      <c r="A50" s="26" t="s">
        <v>223</v>
      </c>
      <c r="B50" s="27"/>
      <c r="C50" s="27">
        <v>3</v>
      </c>
      <c r="D50" s="27"/>
      <c r="E50" s="27">
        <v>3</v>
      </c>
      <c r="J50" s="26" t="s">
        <v>1456</v>
      </c>
      <c r="K50" s="27"/>
    </row>
    <row r="51" spans="1:11" x14ac:dyDescent="0.25">
      <c r="A51" s="26" t="s">
        <v>13</v>
      </c>
      <c r="B51" s="27">
        <v>4</v>
      </c>
      <c r="C51" s="27">
        <v>1</v>
      </c>
      <c r="D51" s="27"/>
      <c r="E51" s="27">
        <v>5</v>
      </c>
    </row>
    <row r="52" spans="1:11" x14ac:dyDescent="0.25">
      <c r="A52" s="26" t="s">
        <v>56</v>
      </c>
      <c r="B52" s="27">
        <v>1</v>
      </c>
      <c r="C52" s="27">
        <v>2</v>
      </c>
      <c r="D52" s="27"/>
      <c r="E52" s="27">
        <v>3</v>
      </c>
    </row>
    <row r="53" spans="1:11" x14ac:dyDescent="0.25">
      <c r="A53" s="26" t="s">
        <v>15</v>
      </c>
      <c r="B53" s="27">
        <v>1</v>
      </c>
      <c r="C53" s="27">
        <v>5</v>
      </c>
      <c r="D53" s="27"/>
      <c r="E53" s="27">
        <v>6</v>
      </c>
    </row>
    <row r="54" spans="1:11" x14ac:dyDescent="0.25">
      <c r="A54" s="26" t="s">
        <v>22</v>
      </c>
      <c r="B54" s="27">
        <v>7</v>
      </c>
      <c r="C54" s="27">
        <v>2</v>
      </c>
      <c r="D54" s="27"/>
      <c r="E54" s="27">
        <v>9</v>
      </c>
    </row>
    <row r="55" spans="1:11" x14ac:dyDescent="0.25">
      <c r="A55" s="26" t="s">
        <v>24</v>
      </c>
      <c r="B55" s="27"/>
      <c r="C55" s="27">
        <v>3</v>
      </c>
      <c r="D55" s="27"/>
      <c r="E55" s="27">
        <v>3</v>
      </c>
    </row>
    <row r="56" spans="1:11" x14ac:dyDescent="0.25">
      <c r="A56" s="26" t="s">
        <v>28</v>
      </c>
      <c r="B56" s="27">
        <v>3</v>
      </c>
      <c r="C56" s="27">
        <v>2</v>
      </c>
      <c r="D56" s="27">
        <v>3</v>
      </c>
      <c r="E56" s="27">
        <v>8</v>
      </c>
    </row>
    <row r="57" spans="1:11" x14ac:dyDescent="0.25">
      <c r="A57" s="26" t="s">
        <v>49</v>
      </c>
      <c r="B57" s="27">
        <v>2</v>
      </c>
      <c r="C57" s="27">
        <v>1</v>
      </c>
      <c r="D57" s="27"/>
      <c r="E57" s="27">
        <v>3</v>
      </c>
    </row>
    <row r="58" spans="1:11" x14ac:dyDescent="0.25">
      <c r="A58" s="26" t="s">
        <v>33</v>
      </c>
      <c r="B58" s="27">
        <v>2</v>
      </c>
      <c r="C58" s="27">
        <v>9</v>
      </c>
      <c r="D58" s="27"/>
      <c r="E58" s="27">
        <v>11</v>
      </c>
    </row>
    <row r="59" spans="1:11" x14ac:dyDescent="0.25">
      <c r="A59" s="26" t="s">
        <v>27</v>
      </c>
      <c r="B59" s="27"/>
      <c r="C59" s="27">
        <v>16</v>
      </c>
      <c r="D59" s="27"/>
      <c r="E59" s="27">
        <v>16</v>
      </c>
    </row>
    <row r="60" spans="1:11" x14ac:dyDescent="0.25">
      <c r="A60" s="26" t="s">
        <v>52</v>
      </c>
      <c r="B60" s="27">
        <v>2</v>
      </c>
      <c r="C60" s="27"/>
      <c r="D60" s="27"/>
      <c r="E60" s="27">
        <v>2</v>
      </c>
    </row>
    <row r="61" spans="1:11" x14ac:dyDescent="0.25">
      <c r="A61" s="26" t="s">
        <v>18</v>
      </c>
      <c r="B61" s="27">
        <v>1</v>
      </c>
      <c r="C61" s="27"/>
      <c r="D61" s="27"/>
      <c r="E61" s="27">
        <v>1</v>
      </c>
    </row>
    <row r="62" spans="1:11" x14ac:dyDescent="0.25">
      <c r="A62" s="26" t="s">
        <v>44</v>
      </c>
      <c r="B62" s="27"/>
      <c r="C62" s="27">
        <v>5</v>
      </c>
      <c r="D62" s="27"/>
      <c r="E62" s="27">
        <v>5</v>
      </c>
    </row>
    <row r="63" spans="1:11" x14ac:dyDescent="0.25">
      <c r="A63" s="26" t="s">
        <v>35</v>
      </c>
      <c r="B63" s="27">
        <v>3</v>
      </c>
      <c r="C63" s="27"/>
      <c r="D63" s="27"/>
      <c r="E63" s="27">
        <v>3</v>
      </c>
    </row>
    <row r="64" spans="1:11" x14ac:dyDescent="0.25">
      <c r="A64" s="29" t="s">
        <v>38</v>
      </c>
      <c r="B64" s="30">
        <v>4</v>
      </c>
      <c r="C64" s="30"/>
      <c r="D64" s="30"/>
      <c r="E64" s="30">
        <v>4</v>
      </c>
    </row>
    <row r="65" spans="1:5" x14ac:dyDescent="0.25">
      <c r="A65" s="26" t="s">
        <v>57</v>
      </c>
      <c r="B65" s="27">
        <v>1</v>
      </c>
      <c r="C65" s="27">
        <v>7</v>
      </c>
      <c r="D65" s="27"/>
      <c r="E65" s="27">
        <v>8</v>
      </c>
    </row>
    <row r="66" spans="1:5" x14ac:dyDescent="0.25">
      <c r="A66" s="26" t="s">
        <v>63</v>
      </c>
      <c r="B66" s="27"/>
      <c r="C66" s="27">
        <v>8</v>
      </c>
      <c r="D66" s="27"/>
      <c r="E66" s="27">
        <v>8</v>
      </c>
    </row>
    <row r="67" spans="1:5" x14ac:dyDescent="0.25">
      <c r="A67" s="26" t="s">
        <v>45</v>
      </c>
      <c r="B67" s="27">
        <v>1</v>
      </c>
      <c r="C67" s="27">
        <v>4</v>
      </c>
      <c r="D67" s="27">
        <v>1</v>
      </c>
      <c r="E67" s="27">
        <v>6</v>
      </c>
    </row>
    <row r="68" spans="1:5" x14ac:dyDescent="0.25">
      <c r="A68" s="26" t="s">
        <v>82</v>
      </c>
      <c r="B68" s="27">
        <v>1</v>
      </c>
      <c r="C68" s="27"/>
      <c r="D68" s="27"/>
      <c r="E68" s="27">
        <v>1</v>
      </c>
    </row>
    <row r="69" spans="1:5" x14ac:dyDescent="0.25">
      <c r="A69" s="26" t="s">
        <v>1456</v>
      </c>
      <c r="B69" s="27">
        <v>35</v>
      </c>
      <c r="C69" s="27">
        <v>95</v>
      </c>
      <c r="D69" s="27">
        <v>4</v>
      </c>
      <c r="E69" s="27">
        <v>134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O1014"/>
  <sheetViews>
    <sheetView workbookViewId="0">
      <selection activeCell="B1" sqref="B1:M1048576"/>
    </sheetView>
  </sheetViews>
  <sheetFormatPr baseColWidth="10" defaultRowHeight="15" x14ac:dyDescent="0.25"/>
  <sheetData>
    <row r="1" spans="1:15" ht="15.75" thickBot="1" x14ac:dyDescent="0.3">
      <c r="A1" s="33"/>
      <c r="B1" s="2" t="s">
        <v>0</v>
      </c>
      <c r="C1" s="2" t="s">
        <v>1</v>
      </c>
      <c r="D1" s="2" t="s">
        <v>2</v>
      </c>
      <c r="E1" s="2" t="s">
        <v>3</v>
      </c>
      <c r="F1" s="2" t="s">
        <v>5</v>
      </c>
      <c r="G1" s="2" t="s">
        <v>6</v>
      </c>
      <c r="H1" s="2" t="s">
        <v>7</v>
      </c>
      <c r="I1" s="2" t="s">
        <v>8</v>
      </c>
      <c r="J1" s="2" t="s">
        <v>2490</v>
      </c>
      <c r="K1" s="2" t="s">
        <v>9</v>
      </c>
      <c r="L1" s="2" t="s">
        <v>10</v>
      </c>
      <c r="M1" s="2" t="s">
        <v>4</v>
      </c>
    </row>
    <row r="2" spans="1:15" ht="15.75" thickBot="1" x14ac:dyDescent="0.3">
      <c r="A2" s="34"/>
      <c r="B2" s="3" t="s">
        <v>1668</v>
      </c>
      <c r="C2" s="3" t="s">
        <v>1669</v>
      </c>
      <c r="D2" s="3" t="s">
        <v>1670</v>
      </c>
      <c r="E2" s="3" t="s">
        <v>17</v>
      </c>
      <c r="F2" s="3" t="s">
        <v>66</v>
      </c>
      <c r="G2" s="3" t="s">
        <v>67</v>
      </c>
      <c r="H2" s="3" t="s">
        <v>57</v>
      </c>
      <c r="I2" s="3" t="s">
        <v>1460</v>
      </c>
      <c r="J2" s="3" t="s">
        <v>68</v>
      </c>
      <c r="K2" s="5">
        <v>41487</v>
      </c>
      <c r="L2" s="5">
        <v>42735</v>
      </c>
      <c r="M2" s="4">
        <v>100</v>
      </c>
      <c r="O2" t="e">
        <f>+VLOOKUP(B2,'[1]Base de Datos'!$A$1:$N$575,14,)</f>
        <v>#N/A</v>
      </c>
    </row>
    <row r="3" spans="1:15" ht="15.75" thickBot="1" x14ac:dyDescent="0.3">
      <c r="A3" s="35"/>
      <c r="B3" s="6" t="s">
        <v>1671</v>
      </c>
      <c r="C3" s="6" t="s">
        <v>1672</v>
      </c>
      <c r="D3" s="6" t="s">
        <v>1673</v>
      </c>
      <c r="E3" s="6" t="s">
        <v>17</v>
      </c>
      <c r="F3" s="6" t="s">
        <v>66</v>
      </c>
      <c r="G3" s="6" t="s">
        <v>69</v>
      </c>
      <c r="H3" s="6" t="s">
        <v>45</v>
      </c>
      <c r="I3" s="6" t="s">
        <v>46</v>
      </c>
      <c r="J3" s="6" t="s">
        <v>47</v>
      </c>
      <c r="K3" s="8">
        <v>41547</v>
      </c>
      <c r="L3" s="8">
        <v>42551</v>
      </c>
      <c r="M3" s="7">
        <v>100</v>
      </c>
      <c r="O3" t="e">
        <f>+VLOOKUP(B3,'[1]Base de Datos'!$A$1:$N$575,14,)</f>
        <v>#N/A</v>
      </c>
    </row>
    <row r="4" spans="1:15" ht="15.75" thickBot="1" x14ac:dyDescent="0.3">
      <c r="A4" s="34"/>
      <c r="B4" s="3" t="s">
        <v>1674</v>
      </c>
      <c r="C4" s="3" t="s">
        <v>1675</v>
      </c>
      <c r="D4" s="3" t="s">
        <v>1676</v>
      </c>
      <c r="E4" s="3" t="s">
        <v>17</v>
      </c>
      <c r="F4" s="3" t="s">
        <v>66</v>
      </c>
      <c r="G4" s="3" t="s">
        <v>12</v>
      </c>
      <c r="H4" s="3" t="s">
        <v>42</v>
      </c>
      <c r="I4" s="3" t="s">
        <v>2491</v>
      </c>
      <c r="J4" s="3" t="s">
        <v>43</v>
      </c>
      <c r="K4" s="5">
        <v>42278</v>
      </c>
      <c r="L4" s="5">
        <v>42323</v>
      </c>
      <c r="M4" s="4">
        <v>100</v>
      </c>
      <c r="O4" t="e">
        <f>+VLOOKUP(B4,'[1]Base de Datos'!$A$1:$N$575,14,)</f>
        <v>#N/A</v>
      </c>
    </row>
    <row r="5" spans="1:15" ht="15.75" thickBot="1" x14ac:dyDescent="0.3">
      <c r="A5" s="35"/>
      <c r="B5" s="6" t="s">
        <v>1677</v>
      </c>
      <c r="C5" s="6" t="s">
        <v>1678</v>
      </c>
      <c r="D5" s="6" t="s">
        <v>1679</v>
      </c>
      <c r="E5" s="6" t="s">
        <v>17</v>
      </c>
      <c r="F5" s="6" t="s">
        <v>66</v>
      </c>
      <c r="G5" s="6" t="s">
        <v>70</v>
      </c>
      <c r="H5" s="6" t="s">
        <v>71</v>
      </c>
      <c r="I5" s="6" t="s">
        <v>72</v>
      </c>
      <c r="J5" s="6" t="s">
        <v>73</v>
      </c>
      <c r="K5" s="8">
        <v>41941</v>
      </c>
      <c r="L5" s="8">
        <v>42065</v>
      </c>
      <c r="M5" s="7">
        <v>0</v>
      </c>
      <c r="O5" t="e">
        <f>+VLOOKUP(B5,'[1]Base de Datos'!$A$1:$N$575,14,)</f>
        <v>#N/A</v>
      </c>
    </row>
    <row r="6" spans="1:15" ht="15.75" thickBot="1" x14ac:dyDescent="0.3">
      <c r="A6" s="34"/>
      <c r="B6" s="3" t="s">
        <v>1680</v>
      </c>
      <c r="C6" s="3" t="s">
        <v>1681</v>
      </c>
      <c r="D6" s="3" t="s">
        <v>1682</v>
      </c>
      <c r="E6" s="3" t="s">
        <v>17</v>
      </c>
      <c r="F6" s="3" t="s">
        <v>66</v>
      </c>
      <c r="G6" s="3" t="s">
        <v>70</v>
      </c>
      <c r="H6" s="3" t="s">
        <v>71</v>
      </c>
      <c r="I6" s="3" t="s">
        <v>72</v>
      </c>
      <c r="J6" s="3" t="s">
        <v>73</v>
      </c>
      <c r="K6" s="5">
        <v>41954</v>
      </c>
      <c r="L6" s="5">
        <v>42065</v>
      </c>
      <c r="M6" s="4">
        <v>0</v>
      </c>
      <c r="O6" t="e">
        <f>+VLOOKUP(B6,'[1]Base de Datos'!$A$1:$N$575,14,)</f>
        <v>#N/A</v>
      </c>
    </row>
    <row r="7" spans="1:15" ht="15.75" thickBot="1" x14ac:dyDescent="0.3">
      <c r="A7" s="35"/>
      <c r="B7" s="6" t="s">
        <v>1683</v>
      </c>
      <c r="C7" s="6" t="s">
        <v>1684</v>
      </c>
      <c r="D7" s="6" t="s">
        <v>1685</v>
      </c>
      <c r="E7" s="6" t="s">
        <v>17</v>
      </c>
      <c r="F7" s="6" t="s">
        <v>66</v>
      </c>
      <c r="G7" s="6" t="s">
        <v>70</v>
      </c>
      <c r="H7" s="6" t="s">
        <v>71</v>
      </c>
      <c r="I7" s="6" t="s">
        <v>72</v>
      </c>
      <c r="J7" s="6" t="s">
        <v>73</v>
      </c>
      <c r="K7" s="8">
        <v>41954</v>
      </c>
      <c r="L7" s="8">
        <v>42065</v>
      </c>
      <c r="M7" s="7">
        <v>0</v>
      </c>
      <c r="O7" t="e">
        <f>+VLOOKUP(B7,'[1]Base de Datos'!$A$1:$N$575,14,)</f>
        <v>#N/A</v>
      </c>
    </row>
    <row r="8" spans="1:15" ht="15.75" thickBot="1" x14ac:dyDescent="0.3">
      <c r="A8" s="34"/>
      <c r="B8" s="3" t="s">
        <v>1686</v>
      </c>
      <c r="C8" s="3" t="s">
        <v>1687</v>
      </c>
      <c r="D8" s="3" t="s">
        <v>1688</v>
      </c>
      <c r="E8" s="3" t="s">
        <v>17</v>
      </c>
      <c r="F8" s="3" t="s">
        <v>66</v>
      </c>
      <c r="G8" s="3" t="s">
        <v>70</v>
      </c>
      <c r="H8" s="3" t="s">
        <v>71</v>
      </c>
      <c r="I8" s="3" t="s">
        <v>72</v>
      </c>
      <c r="J8" s="3" t="s">
        <v>73</v>
      </c>
      <c r="K8" s="5">
        <v>41954</v>
      </c>
      <c r="L8" s="5">
        <v>42065</v>
      </c>
      <c r="M8" s="4">
        <v>0</v>
      </c>
      <c r="O8" t="e">
        <f>+VLOOKUP(B8,'[1]Base de Datos'!$A$1:$N$575,14,)</f>
        <v>#N/A</v>
      </c>
    </row>
    <row r="9" spans="1:15" ht="15.75" thickBot="1" x14ac:dyDescent="0.3">
      <c r="A9" s="35"/>
      <c r="B9" s="6" t="s">
        <v>1689</v>
      </c>
      <c r="C9" s="6" t="s">
        <v>1690</v>
      </c>
      <c r="D9" s="6" t="s">
        <v>1691</v>
      </c>
      <c r="E9" s="6" t="s">
        <v>17</v>
      </c>
      <c r="F9" s="6" t="s">
        <v>66</v>
      </c>
      <c r="G9" s="6" t="s">
        <v>67</v>
      </c>
      <c r="H9" s="6" t="s">
        <v>1692</v>
      </c>
      <c r="I9" s="6" t="s">
        <v>1693</v>
      </c>
      <c r="J9" s="6" t="s">
        <v>32</v>
      </c>
      <c r="K9" s="8">
        <v>41935</v>
      </c>
      <c r="L9" s="8">
        <v>42490</v>
      </c>
      <c r="M9" s="7">
        <v>0</v>
      </c>
      <c r="O9" t="e">
        <f>+VLOOKUP(B9,'[1]Base de Datos'!$A$1:$N$575,14,)</f>
        <v>#N/A</v>
      </c>
    </row>
    <row r="10" spans="1:15" ht="15.75" thickBot="1" x14ac:dyDescent="0.3">
      <c r="A10" s="34"/>
      <c r="B10" s="3" t="s">
        <v>1694</v>
      </c>
      <c r="C10" s="3" t="s">
        <v>1695</v>
      </c>
      <c r="D10" s="3" t="s">
        <v>1691</v>
      </c>
      <c r="E10" s="3" t="s">
        <v>17</v>
      </c>
      <c r="F10" s="3" t="s">
        <v>66</v>
      </c>
      <c r="G10" s="3" t="s">
        <v>67</v>
      </c>
      <c r="H10" s="3" t="s">
        <v>1692</v>
      </c>
      <c r="I10" s="3" t="s">
        <v>1693</v>
      </c>
      <c r="J10" s="3" t="s">
        <v>32</v>
      </c>
      <c r="K10" s="5">
        <v>41935</v>
      </c>
      <c r="L10" s="5">
        <v>42490</v>
      </c>
      <c r="M10" s="4">
        <v>0</v>
      </c>
      <c r="O10" t="e">
        <f>+VLOOKUP(B10,'[1]Base de Datos'!$A$1:$N$575,14,)</f>
        <v>#N/A</v>
      </c>
    </row>
    <row r="11" spans="1:15" ht="15.75" thickBot="1" x14ac:dyDescent="0.3">
      <c r="A11" s="35"/>
      <c r="B11" s="6" t="s">
        <v>1696</v>
      </c>
      <c r="C11" s="6" t="s">
        <v>1697</v>
      </c>
      <c r="D11" s="6" t="s">
        <v>1691</v>
      </c>
      <c r="E11" s="6" t="s">
        <v>17</v>
      </c>
      <c r="F11" s="6" t="s">
        <v>66</v>
      </c>
      <c r="G11" s="6" t="s">
        <v>67</v>
      </c>
      <c r="H11" s="6" t="s">
        <v>1692</v>
      </c>
      <c r="I11" s="6" t="s">
        <v>1693</v>
      </c>
      <c r="J11" s="6" t="s">
        <v>32</v>
      </c>
      <c r="K11" s="8">
        <v>41935</v>
      </c>
      <c r="L11" s="8">
        <v>42490</v>
      </c>
      <c r="M11" s="7">
        <v>0</v>
      </c>
      <c r="O11" t="e">
        <f>+VLOOKUP(B11,'[1]Base de Datos'!$A$1:$N$575,14,)</f>
        <v>#N/A</v>
      </c>
    </row>
    <row r="12" spans="1:15" ht="15.75" thickBot="1" x14ac:dyDescent="0.3">
      <c r="A12" s="34"/>
      <c r="B12" s="3" t="s">
        <v>1698</v>
      </c>
      <c r="C12" s="3" t="s">
        <v>1699</v>
      </c>
      <c r="D12" s="3" t="s">
        <v>1691</v>
      </c>
      <c r="E12" s="3" t="s">
        <v>17</v>
      </c>
      <c r="F12" s="3" t="s">
        <v>66</v>
      </c>
      <c r="G12" s="3" t="s">
        <v>67</v>
      </c>
      <c r="H12" s="3" t="s">
        <v>1692</v>
      </c>
      <c r="I12" s="3" t="s">
        <v>1693</v>
      </c>
      <c r="J12" s="3" t="s">
        <v>32</v>
      </c>
      <c r="K12" s="5">
        <v>41935</v>
      </c>
      <c r="L12" s="5">
        <v>42490</v>
      </c>
      <c r="M12" s="4">
        <v>0</v>
      </c>
      <c r="O12" t="e">
        <f>+VLOOKUP(B12,'[1]Base de Datos'!$A$1:$N$575,14,)</f>
        <v>#N/A</v>
      </c>
    </row>
    <row r="13" spans="1:15" ht="15.75" thickBot="1" x14ac:dyDescent="0.3">
      <c r="A13" s="35"/>
      <c r="B13" s="6" t="s">
        <v>1700</v>
      </c>
      <c r="C13" s="6" t="s">
        <v>1701</v>
      </c>
      <c r="D13" s="6" t="s">
        <v>1691</v>
      </c>
      <c r="E13" s="6" t="s">
        <v>17</v>
      </c>
      <c r="F13" s="6" t="s">
        <v>66</v>
      </c>
      <c r="G13" s="6" t="s">
        <v>67</v>
      </c>
      <c r="H13" s="6" t="s">
        <v>1692</v>
      </c>
      <c r="I13" s="6" t="s">
        <v>1693</v>
      </c>
      <c r="J13" s="6" t="s">
        <v>32</v>
      </c>
      <c r="K13" s="8">
        <v>41935</v>
      </c>
      <c r="L13" s="8">
        <v>42490</v>
      </c>
      <c r="M13" s="7">
        <v>0</v>
      </c>
      <c r="O13" t="e">
        <f>+VLOOKUP(B13,'[1]Base de Datos'!$A$1:$N$575,14,)</f>
        <v>#N/A</v>
      </c>
    </row>
    <row r="14" spans="1:15" ht="15.75" thickBot="1" x14ac:dyDescent="0.3">
      <c r="A14" s="34"/>
      <c r="B14" s="3" t="s">
        <v>1702</v>
      </c>
      <c r="C14" s="3" t="s">
        <v>1703</v>
      </c>
      <c r="D14" s="3" t="s">
        <v>1691</v>
      </c>
      <c r="E14" s="3" t="s">
        <v>17</v>
      </c>
      <c r="F14" s="3" t="s">
        <v>66</v>
      </c>
      <c r="G14" s="3" t="s">
        <v>67</v>
      </c>
      <c r="H14" s="3" t="s">
        <v>1692</v>
      </c>
      <c r="I14" s="3" t="s">
        <v>1693</v>
      </c>
      <c r="J14" s="3" t="s">
        <v>32</v>
      </c>
      <c r="K14" s="5">
        <v>41935</v>
      </c>
      <c r="L14" s="5">
        <v>42490</v>
      </c>
      <c r="M14" s="4">
        <v>0</v>
      </c>
      <c r="O14" t="e">
        <f>+VLOOKUP(B14,'[1]Base de Datos'!$A$1:$N$575,14,)</f>
        <v>#N/A</v>
      </c>
    </row>
    <row r="15" spans="1:15" ht="15.75" thickBot="1" x14ac:dyDescent="0.3">
      <c r="A15" s="35"/>
      <c r="B15" s="6" t="s">
        <v>1704</v>
      </c>
      <c r="C15" s="6" t="s">
        <v>1705</v>
      </c>
      <c r="D15" s="6" t="s">
        <v>1691</v>
      </c>
      <c r="E15" s="6" t="s">
        <v>17</v>
      </c>
      <c r="F15" s="6" t="s">
        <v>66</v>
      </c>
      <c r="G15" s="6" t="s">
        <v>67</v>
      </c>
      <c r="H15" s="6" t="s">
        <v>1692</v>
      </c>
      <c r="I15" s="6" t="s">
        <v>1693</v>
      </c>
      <c r="J15" s="6" t="s">
        <v>32</v>
      </c>
      <c r="K15" s="8">
        <v>41935</v>
      </c>
      <c r="L15" s="8">
        <v>42490</v>
      </c>
      <c r="M15" s="7">
        <v>0</v>
      </c>
      <c r="O15" t="e">
        <f>+VLOOKUP(B15,'[1]Base de Datos'!$A$1:$N$575,14,)</f>
        <v>#N/A</v>
      </c>
    </row>
    <row r="16" spans="1:15" ht="15.75" thickBot="1" x14ac:dyDescent="0.3">
      <c r="A16" s="34"/>
      <c r="B16" s="3" t="s">
        <v>1706</v>
      </c>
      <c r="C16" s="3" t="s">
        <v>1707</v>
      </c>
      <c r="D16" s="3" t="s">
        <v>1691</v>
      </c>
      <c r="E16" s="3" t="s">
        <v>17</v>
      </c>
      <c r="F16" s="3" t="s">
        <v>66</v>
      </c>
      <c r="G16" s="3" t="s">
        <v>67</v>
      </c>
      <c r="H16" s="3" t="s">
        <v>1692</v>
      </c>
      <c r="I16" s="3" t="s">
        <v>1693</v>
      </c>
      <c r="J16" s="3" t="s">
        <v>32</v>
      </c>
      <c r="K16" s="5">
        <v>41935</v>
      </c>
      <c r="L16" s="5">
        <v>42490</v>
      </c>
      <c r="M16" s="4">
        <v>0</v>
      </c>
      <c r="O16" t="e">
        <f>+VLOOKUP(B16,'[1]Base de Datos'!$A$1:$N$575,14,)</f>
        <v>#N/A</v>
      </c>
    </row>
    <row r="17" spans="1:15" ht="15.75" thickBot="1" x14ac:dyDescent="0.3">
      <c r="A17" s="35"/>
      <c r="B17" s="6" t="s">
        <v>1708</v>
      </c>
      <c r="C17" s="6" t="s">
        <v>1709</v>
      </c>
      <c r="D17" s="6" t="s">
        <v>1691</v>
      </c>
      <c r="E17" s="6" t="s">
        <v>17</v>
      </c>
      <c r="F17" s="6" t="s">
        <v>66</v>
      </c>
      <c r="G17" s="6" t="s">
        <v>67</v>
      </c>
      <c r="H17" s="6" t="s">
        <v>1692</v>
      </c>
      <c r="I17" s="6" t="s">
        <v>1693</v>
      </c>
      <c r="J17" s="6" t="s">
        <v>32</v>
      </c>
      <c r="K17" s="8">
        <v>41935</v>
      </c>
      <c r="L17" s="8">
        <v>42490</v>
      </c>
      <c r="M17" s="7">
        <v>0</v>
      </c>
      <c r="O17" t="e">
        <f>+VLOOKUP(B17,'[1]Base de Datos'!$A$1:$N$575,14,)</f>
        <v>#N/A</v>
      </c>
    </row>
    <row r="18" spans="1:15" ht="15.75" thickBot="1" x14ac:dyDescent="0.3">
      <c r="A18" s="34"/>
      <c r="B18" s="3" t="s">
        <v>1710</v>
      </c>
      <c r="C18" s="3" t="s">
        <v>1711</v>
      </c>
      <c r="D18" s="3" t="s">
        <v>1691</v>
      </c>
      <c r="E18" s="3" t="s">
        <v>17</v>
      </c>
      <c r="F18" s="3" t="s">
        <v>66</v>
      </c>
      <c r="G18" s="3" t="s">
        <v>67</v>
      </c>
      <c r="H18" s="3" t="s">
        <v>1692</v>
      </c>
      <c r="I18" s="3" t="s">
        <v>1693</v>
      </c>
      <c r="J18" s="3" t="s">
        <v>32</v>
      </c>
      <c r="K18" s="5">
        <v>41935</v>
      </c>
      <c r="L18" s="5">
        <v>42490</v>
      </c>
      <c r="M18" s="4">
        <v>0</v>
      </c>
      <c r="O18" t="e">
        <f>+VLOOKUP(B18,'[1]Base de Datos'!$A$1:$N$575,14,)</f>
        <v>#N/A</v>
      </c>
    </row>
    <row r="19" spans="1:15" ht="15.75" thickBot="1" x14ac:dyDescent="0.3">
      <c r="A19" s="35"/>
      <c r="B19" s="6" t="s">
        <v>1712</v>
      </c>
      <c r="C19" s="6" t="s">
        <v>1713</v>
      </c>
      <c r="D19" s="6" t="s">
        <v>1691</v>
      </c>
      <c r="E19" s="6" t="s">
        <v>17</v>
      </c>
      <c r="F19" s="6" t="s">
        <v>66</v>
      </c>
      <c r="G19" s="6" t="s">
        <v>67</v>
      </c>
      <c r="H19" s="6" t="s">
        <v>1692</v>
      </c>
      <c r="I19" s="6" t="s">
        <v>1693</v>
      </c>
      <c r="J19" s="6" t="s">
        <v>32</v>
      </c>
      <c r="K19" s="8">
        <v>41935</v>
      </c>
      <c r="L19" s="8">
        <v>42490</v>
      </c>
      <c r="M19" s="7">
        <v>0</v>
      </c>
      <c r="O19" t="e">
        <f>+VLOOKUP(B19,'[1]Base de Datos'!$A$1:$N$575,14,)</f>
        <v>#N/A</v>
      </c>
    </row>
    <row r="20" spans="1:15" ht="15.75" thickBot="1" x14ac:dyDescent="0.3">
      <c r="A20" s="34"/>
      <c r="B20" s="3" t="s">
        <v>1714</v>
      </c>
      <c r="C20" s="3" t="s">
        <v>1715</v>
      </c>
      <c r="D20" s="3" t="s">
        <v>1691</v>
      </c>
      <c r="E20" s="3" t="s">
        <v>17</v>
      </c>
      <c r="F20" s="3" t="s">
        <v>66</v>
      </c>
      <c r="G20" s="3" t="s">
        <v>67</v>
      </c>
      <c r="H20" s="3" t="s">
        <v>1692</v>
      </c>
      <c r="I20" s="3" t="s">
        <v>1693</v>
      </c>
      <c r="J20" s="3" t="s">
        <v>32</v>
      </c>
      <c r="K20" s="5">
        <v>41935</v>
      </c>
      <c r="L20" s="5">
        <v>42490</v>
      </c>
      <c r="M20" s="4">
        <v>0</v>
      </c>
      <c r="O20" t="e">
        <f>+VLOOKUP(B20,'[1]Base de Datos'!$A$1:$N$575,14,)</f>
        <v>#N/A</v>
      </c>
    </row>
    <row r="21" spans="1:15" ht="15.75" thickBot="1" x14ac:dyDescent="0.3">
      <c r="A21" s="35"/>
      <c r="B21" s="6" t="s">
        <v>1716</v>
      </c>
      <c r="C21" s="6" t="s">
        <v>1717</v>
      </c>
      <c r="D21" s="6" t="s">
        <v>1691</v>
      </c>
      <c r="E21" s="6" t="s">
        <v>17</v>
      </c>
      <c r="F21" s="6" t="s">
        <v>66</v>
      </c>
      <c r="G21" s="6" t="s">
        <v>67</v>
      </c>
      <c r="H21" s="6" t="s">
        <v>1692</v>
      </c>
      <c r="I21" s="6" t="s">
        <v>1693</v>
      </c>
      <c r="J21" s="6" t="s">
        <v>32</v>
      </c>
      <c r="K21" s="8">
        <v>41935</v>
      </c>
      <c r="L21" s="8">
        <v>42490</v>
      </c>
      <c r="M21" s="7">
        <v>0</v>
      </c>
      <c r="O21" t="e">
        <f>+VLOOKUP(B21,'[1]Base de Datos'!$A$1:$N$575,14,)</f>
        <v>#N/A</v>
      </c>
    </row>
    <row r="22" spans="1:15" ht="15.75" thickBot="1" x14ac:dyDescent="0.3">
      <c r="A22" s="34"/>
      <c r="B22" s="3" t="s">
        <v>1718</v>
      </c>
      <c r="C22" s="3" t="s">
        <v>1719</v>
      </c>
      <c r="D22" s="3" t="s">
        <v>1691</v>
      </c>
      <c r="E22" s="3" t="s">
        <v>17</v>
      </c>
      <c r="F22" s="3" t="s">
        <v>66</v>
      </c>
      <c r="G22" s="3" t="s">
        <v>67</v>
      </c>
      <c r="H22" s="3" t="s">
        <v>1692</v>
      </c>
      <c r="I22" s="3" t="s">
        <v>1693</v>
      </c>
      <c r="J22" s="3" t="s">
        <v>32</v>
      </c>
      <c r="K22" s="5">
        <v>41935</v>
      </c>
      <c r="L22" s="5">
        <v>42490</v>
      </c>
      <c r="M22" s="4">
        <v>0</v>
      </c>
      <c r="O22" t="e">
        <f>+VLOOKUP(B22,'[1]Base de Datos'!$A$1:$N$575,14,)</f>
        <v>#N/A</v>
      </c>
    </row>
    <row r="23" spans="1:15" ht="15.75" thickBot="1" x14ac:dyDescent="0.3">
      <c r="A23" s="35"/>
      <c r="B23" s="6" t="s">
        <v>1720</v>
      </c>
      <c r="C23" s="6" t="s">
        <v>1721</v>
      </c>
      <c r="D23" s="6" t="s">
        <v>1722</v>
      </c>
      <c r="E23" s="6" t="s">
        <v>17</v>
      </c>
      <c r="F23" s="6" t="s">
        <v>66</v>
      </c>
      <c r="G23" s="6" t="s">
        <v>74</v>
      </c>
      <c r="H23" s="6" t="s">
        <v>45</v>
      </c>
      <c r="I23" s="6" t="s">
        <v>46</v>
      </c>
      <c r="J23" s="6" t="s">
        <v>47</v>
      </c>
      <c r="K23" s="8">
        <v>42128</v>
      </c>
      <c r="L23" s="8">
        <v>42338</v>
      </c>
      <c r="M23" s="7">
        <v>0</v>
      </c>
      <c r="O23" t="e">
        <f>+VLOOKUP(B23,'[1]Base de Datos'!$A$1:$N$575,14,)</f>
        <v>#N/A</v>
      </c>
    </row>
    <row r="24" spans="1:15" ht="15.75" thickBot="1" x14ac:dyDescent="0.3">
      <c r="A24" s="34"/>
      <c r="B24" s="3" t="s">
        <v>1723</v>
      </c>
      <c r="C24" s="3" t="s">
        <v>1724</v>
      </c>
      <c r="D24" s="3" t="s">
        <v>1722</v>
      </c>
      <c r="E24" s="3" t="s">
        <v>17</v>
      </c>
      <c r="F24" s="3" t="s">
        <v>66</v>
      </c>
      <c r="G24" s="3" t="s">
        <v>74</v>
      </c>
      <c r="H24" s="3" t="s">
        <v>45</v>
      </c>
      <c r="I24" s="3" t="s">
        <v>46</v>
      </c>
      <c r="J24" s="3" t="s">
        <v>47</v>
      </c>
      <c r="K24" s="5">
        <v>42219</v>
      </c>
      <c r="L24" s="5">
        <v>42369</v>
      </c>
      <c r="M24" s="4">
        <v>0</v>
      </c>
      <c r="O24" t="e">
        <f>+VLOOKUP(B24,'[1]Base de Datos'!$A$1:$N$575,14,)</f>
        <v>#N/A</v>
      </c>
    </row>
    <row r="25" spans="1:15" ht="15.75" thickBot="1" x14ac:dyDescent="0.3">
      <c r="A25" s="35"/>
      <c r="B25" s="6" t="s">
        <v>1725</v>
      </c>
      <c r="C25" s="6" t="s">
        <v>1726</v>
      </c>
      <c r="D25" s="6" t="s">
        <v>1727</v>
      </c>
      <c r="E25" s="6" t="s">
        <v>11</v>
      </c>
      <c r="F25" s="6" t="s">
        <v>66</v>
      </c>
      <c r="G25" s="6" t="s">
        <v>74</v>
      </c>
      <c r="H25" s="6" t="s">
        <v>63</v>
      </c>
      <c r="I25" s="6" t="s">
        <v>1461</v>
      </c>
      <c r="J25" s="6" t="s">
        <v>64</v>
      </c>
      <c r="K25" s="8">
        <v>42156</v>
      </c>
      <c r="L25" s="8">
        <v>42369</v>
      </c>
      <c r="M25" s="7">
        <v>0</v>
      </c>
      <c r="O25" t="e">
        <f>+VLOOKUP(B25,'[1]Base de Datos'!$A$1:$N$575,14,)</f>
        <v>#N/A</v>
      </c>
    </row>
    <row r="26" spans="1:15" ht="15.75" thickBot="1" x14ac:dyDescent="0.3">
      <c r="A26" s="34"/>
      <c r="B26" s="3" t="s">
        <v>1728</v>
      </c>
      <c r="C26" s="3" t="s">
        <v>1721</v>
      </c>
      <c r="D26" s="3" t="s">
        <v>1729</v>
      </c>
      <c r="E26" s="3" t="s">
        <v>17</v>
      </c>
      <c r="F26" s="3" t="s">
        <v>66</v>
      </c>
      <c r="G26" s="3" t="s">
        <v>74</v>
      </c>
      <c r="H26" s="3" t="s">
        <v>45</v>
      </c>
      <c r="I26" s="3" t="s">
        <v>46</v>
      </c>
      <c r="J26" s="3" t="s">
        <v>47</v>
      </c>
      <c r="K26" s="5">
        <v>42128</v>
      </c>
      <c r="L26" s="5">
        <v>42338</v>
      </c>
      <c r="M26" s="4">
        <v>0</v>
      </c>
      <c r="O26" t="e">
        <f>+VLOOKUP(B26,'[1]Base de Datos'!$A$1:$N$575,14,)</f>
        <v>#N/A</v>
      </c>
    </row>
    <row r="27" spans="1:15" ht="15.75" thickBot="1" x14ac:dyDescent="0.3">
      <c r="A27" s="35"/>
      <c r="B27" s="6" t="s">
        <v>1730</v>
      </c>
      <c r="C27" s="6" t="s">
        <v>1724</v>
      </c>
      <c r="D27" s="6" t="s">
        <v>1731</v>
      </c>
      <c r="E27" s="6" t="s">
        <v>17</v>
      </c>
      <c r="F27" s="6" t="s">
        <v>66</v>
      </c>
      <c r="G27" s="6" t="s">
        <v>74</v>
      </c>
      <c r="H27" s="6" t="s">
        <v>63</v>
      </c>
      <c r="I27" s="6" t="s">
        <v>1461</v>
      </c>
      <c r="J27" s="6" t="s">
        <v>64</v>
      </c>
      <c r="K27" s="8">
        <v>42219</v>
      </c>
      <c r="L27" s="8">
        <v>42369</v>
      </c>
      <c r="M27" s="7">
        <v>0</v>
      </c>
      <c r="O27" t="e">
        <f>+VLOOKUP(B27,'[1]Base de Datos'!$A$1:$N$575,14,)</f>
        <v>#N/A</v>
      </c>
    </row>
    <row r="28" spans="1:15" ht="15.75" thickBot="1" x14ac:dyDescent="0.3">
      <c r="A28" s="34"/>
      <c r="B28" s="3" t="s">
        <v>75</v>
      </c>
      <c r="C28" s="3" t="s">
        <v>76</v>
      </c>
      <c r="D28" s="3" t="s">
        <v>77</v>
      </c>
      <c r="E28" s="3" t="s">
        <v>11</v>
      </c>
      <c r="F28" s="3" t="s">
        <v>66</v>
      </c>
      <c r="G28" s="3" t="s">
        <v>74</v>
      </c>
      <c r="H28" s="3" t="s">
        <v>63</v>
      </c>
      <c r="I28" s="3" t="s">
        <v>1461</v>
      </c>
      <c r="J28" s="3" t="s">
        <v>64</v>
      </c>
      <c r="K28" s="5">
        <v>42095</v>
      </c>
      <c r="L28" s="5">
        <v>43038</v>
      </c>
      <c r="M28" s="4">
        <v>50</v>
      </c>
      <c r="O28" t="str">
        <f>+VLOOKUP(B28,'[1]Base de Datos'!$A$1:$N$575,14,)</f>
        <v>Gestión</v>
      </c>
    </row>
    <row r="29" spans="1:15" ht="15.75" thickBot="1" x14ac:dyDescent="0.3">
      <c r="A29" s="35"/>
      <c r="B29" s="6" t="s">
        <v>1732</v>
      </c>
      <c r="C29" s="6" t="s">
        <v>1733</v>
      </c>
      <c r="D29" s="6" t="s">
        <v>1734</v>
      </c>
      <c r="E29" s="6" t="s">
        <v>17</v>
      </c>
      <c r="F29" s="6" t="s">
        <v>66</v>
      </c>
      <c r="G29" s="6" t="s">
        <v>74</v>
      </c>
      <c r="H29" s="6" t="s">
        <v>63</v>
      </c>
      <c r="I29" s="6" t="s">
        <v>1461</v>
      </c>
      <c r="J29" s="6" t="s">
        <v>64</v>
      </c>
      <c r="K29" s="8">
        <v>42149</v>
      </c>
      <c r="L29" s="8">
        <v>42216</v>
      </c>
      <c r="M29" s="7">
        <v>100</v>
      </c>
      <c r="O29" t="e">
        <f>+VLOOKUP(B29,'[1]Base de Datos'!$A$1:$N$575,14,)</f>
        <v>#N/A</v>
      </c>
    </row>
    <row r="30" spans="1:15" ht="15.75" thickBot="1" x14ac:dyDescent="0.3">
      <c r="A30" s="34"/>
      <c r="B30" s="3" t="s">
        <v>1735</v>
      </c>
      <c r="C30" s="3" t="s">
        <v>1736</v>
      </c>
      <c r="D30" s="3" t="s">
        <v>1737</v>
      </c>
      <c r="E30" s="3" t="s">
        <v>17</v>
      </c>
      <c r="F30" s="3" t="s">
        <v>66</v>
      </c>
      <c r="G30" s="3" t="s">
        <v>74</v>
      </c>
      <c r="H30" s="3" t="s">
        <v>63</v>
      </c>
      <c r="I30" s="3" t="s">
        <v>1461</v>
      </c>
      <c r="J30" s="3" t="s">
        <v>64</v>
      </c>
      <c r="K30" s="5">
        <v>42125</v>
      </c>
      <c r="L30" s="5">
        <v>42551</v>
      </c>
      <c r="M30" s="4">
        <v>100</v>
      </c>
      <c r="O30" t="e">
        <f>+VLOOKUP(B30,'[1]Base de Datos'!$A$1:$N$575,14,)</f>
        <v>#N/A</v>
      </c>
    </row>
    <row r="31" spans="1:15" ht="15.75" thickBot="1" x14ac:dyDescent="0.3">
      <c r="A31" s="35"/>
      <c r="B31" s="6" t="s">
        <v>1738</v>
      </c>
      <c r="C31" s="6" t="s">
        <v>1739</v>
      </c>
      <c r="D31" s="6" t="s">
        <v>1740</v>
      </c>
      <c r="E31" s="6" t="s">
        <v>17</v>
      </c>
      <c r="F31" s="6" t="s">
        <v>66</v>
      </c>
      <c r="G31" s="6" t="s">
        <v>74</v>
      </c>
      <c r="H31" s="6" t="s">
        <v>57</v>
      </c>
      <c r="I31" s="6" t="s">
        <v>1460</v>
      </c>
      <c r="J31" s="6" t="s">
        <v>64</v>
      </c>
      <c r="K31" s="8">
        <v>42064</v>
      </c>
      <c r="L31" s="8">
        <v>42308</v>
      </c>
      <c r="M31" s="7">
        <v>100</v>
      </c>
      <c r="O31" t="e">
        <f>+VLOOKUP(B31,'[1]Base de Datos'!$A$1:$N$575,14,)</f>
        <v>#N/A</v>
      </c>
    </row>
    <row r="32" spans="1:15" ht="15.75" thickBot="1" x14ac:dyDescent="0.3">
      <c r="A32" s="34"/>
      <c r="B32" s="3" t="s">
        <v>1741</v>
      </c>
      <c r="C32" s="3" t="s">
        <v>1742</v>
      </c>
      <c r="D32" s="3" t="s">
        <v>1743</v>
      </c>
      <c r="E32" s="3" t="s">
        <v>17</v>
      </c>
      <c r="F32" s="3" t="s">
        <v>66</v>
      </c>
      <c r="G32" s="3" t="s">
        <v>74</v>
      </c>
      <c r="H32" s="3" t="s">
        <v>57</v>
      </c>
      <c r="I32" s="3" t="s">
        <v>1460</v>
      </c>
      <c r="J32" s="3" t="s">
        <v>64</v>
      </c>
      <c r="K32" s="5">
        <v>42064</v>
      </c>
      <c r="L32" s="5">
        <v>42308</v>
      </c>
      <c r="M32" s="4">
        <v>0</v>
      </c>
      <c r="O32" t="e">
        <f>+VLOOKUP(B32,'[1]Base de Datos'!$A$1:$N$575,14,)</f>
        <v>#N/A</v>
      </c>
    </row>
    <row r="33" spans="1:15" ht="15.75" thickBot="1" x14ac:dyDescent="0.3">
      <c r="A33" s="35"/>
      <c r="B33" s="6" t="s">
        <v>1744</v>
      </c>
      <c r="C33" s="6" t="s">
        <v>1745</v>
      </c>
      <c r="D33" s="6" t="s">
        <v>1746</v>
      </c>
      <c r="E33" s="6" t="s">
        <v>17</v>
      </c>
      <c r="F33" s="6" t="s">
        <v>66</v>
      </c>
      <c r="G33" s="6" t="s">
        <v>74</v>
      </c>
      <c r="H33" s="6" t="s">
        <v>57</v>
      </c>
      <c r="I33" s="6" t="s">
        <v>1460</v>
      </c>
      <c r="J33" s="6" t="s">
        <v>68</v>
      </c>
      <c r="K33" s="8">
        <v>42156</v>
      </c>
      <c r="L33" s="8">
        <v>42216</v>
      </c>
      <c r="M33" s="7">
        <v>0</v>
      </c>
      <c r="O33" t="e">
        <f>+VLOOKUP(B33,'[1]Base de Datos'!$A$1:$N$575,14,)</f>
        <v>#N/A</v>
      </c>
    </row>
    <row r="34" spans="1:15" ht="15.75" thickBot="1" x14ac:dyDescent="0.3">
      <c r="A34" s="34"/>
      <c r="B34" s="3" t="s">
        <v>1747</v>
      </c>
      <c r="C34" s="3" t="s">
        <v>1748</v>
      </c>
      <c r="D34" s="3" t="s">
        <v>1749</v>
      </c>
      <c r="E34" s="3" t="s">
        <v>17</v>
      </c>
      <c r="F34" s="3" t="s">
        <v>66</v>
      </c>
      <c r="G34" s="3" t="s">
        <v>78</v>
      </c>
      <c r="H34" s="3" t="s">
        <v>28</v>
      </c>
      <c r="I34" s="3" t="s">
        <v>1750</v>
      </c>
      <c r="J34" s="3" t="s">
        <v>29</v>
      </c>
      <c r="K34" s="5">
        <v>42234</v>
      </c>
      <c r="L34" s="5">
        <v>42398</v>
      </c>
      <c r="M34" s="4">
        <v>100</v>
      </c>
      <c r="O34" t="e">
        <f>+VLOOKUP(B34,'[1]Base de Datos'!$A$1:$N$575,14,)</f>
        <v>#N/A</v>
      </c>
    </row>
    <row r="35" spans="1:15" ht="15.75" thickBot="1" x14ac:dyDescent="0.3">
      <c r="A35" s="35"/>
      <c r="B35" s="6" t="s">
        <v>1751</v>
      </c>
      <c r="C35" s="6" t="s">
        <v>1752</v>
      </c>
      <c r="D35" s="6" t="s">
        <v>1753</v>
      </c>
      <c r="E35" s="6" t="s">
        <v>11</v>
      </c>
      <c r="F35" s="6" t="s">
        <v>66</v>
      </c>
      <c r="G35" s="6" t="s">
        <v>79</v>
      </c>
      <c r="H35" s="6" t="s">
        <v>13</v>
      </c>
      <c r="I35" s="6" t="s">
        <v>14</v>
      </c>
      <c r="J35" s="6" t="s">
        <v>23</v>
      </c>
      <c r="K35" s="8">
        <v>42171</v>
      </c>
      <c r="L35" s="8">
        <v>42201</v>
      </c>
      <c r="M35" s="7">
        <v>0</v>
      </c>
      <c r="O35" t="e">
        <f>+VLOOKUP(B35,'[1]Base de Datos'!$A$1:$N$575,14,)</f>
        <v>#N/A</v>
      </c>
    </row>
    <row r="36" spans="1:15" ht="15.75" thickBot="1" x14ac:dyDescent="0.3">
      <c r="A36" s="34"/>
      <c r="B36" s="3" t="s">
        <v>1754</v>
      </c>
      <c r="C36" s="3" t="s">
        <v>1755</v>
      </c>
      <c r="D36" s="3" t="s">
        <v>1753</v>
      </c>
      <c r="E36" s="3" t="s">
        <v>11</v>
      </c>
      <c r="F36" s="3" t="s">
        <v>66</v>
      </c>
      <c r="G36" s="3" t="s">
        <v>79</v>
      </c>
      <c r="H36" s="3" t="s">
        <v>13</v>
      </c>
      <c r="I36" s="3" t="s">
        <v>14</v>
      </c>
      <c r="J36" s="3" t="s">
        <v>23</v>
      </c>
      <c r="K36" s="5">
        <v>42171</v>
      </c>
      <c r="L36" s="5">
        <v>42201</v>
      </c>
      <c r="M36" s="4">
        <v>0</v>
      </c>
      <c r="O36" t="e">
        <f>+VLOOKUP(B36,'[1]Base de Datos'!$A$1:$N$575,14,)</f>
        <v>#N/A</v>
      </c>
    </row>
    <row r="37" spans="1:15" ht="15.75" thickBot="1" x14ac:dyDescent="0.3">
      <c r="A37" s="35"/>
      <c r="B37" s="6" t="s">
        <v>1756</v>
      </c>
      <c r="C37" s="6" t="s">
        <v>1757</v>
      </c>
      <c r="D37" s="6" t="s">
        <v>1753</v>
      </c>
      <c r="E37" s="6" t="s">
        <v>11</v>
      </c>
      <c r="F37" s="6" t="s">
        <v>66</v>
      </c>
      <c r="G37" s="6" t="s">
        <v>79</v>
      </c>
      <c r="H37" s="6" t="s">
        <v>13</v>
      </c>
      <c r="I37" s="6" t="s">
        <v>14</v>
      </c>
      <c r="J37" s="6" t="s">
        <v>23</v>
      </c>
      <c r="K37" s="8">
        <v>42171</v>
      </c>
      <c r="L37" s="8">
        <v>42291</v>
      </c>
      <c r="M37" s="7">
        <v>0</v>
      </c>
      <c r="O37" t="e">
        <f>+VLOOKUP(B37,'[1]Base de Datos'!$A$1:$N$575,14,)</f>
        <v>#N/A</v>
      </c>
    </row>
    <row r="38" spans="1:15" ht="15.75" thickBot="1" x14ac:dyDescent="0.3">
      <c r="A38" s="34"/>
      <c r="B38" s="3" t="s">
        <v>1758</v>
      </c>
      <c r="C38" s="3" t="s">
        <v>1759</v>
      </c>
      <c r="D38" s="3" t="s">
        <v>1760</v>
      </c>
      <c r="E38" s="3" t="s">
        <v>17</v>
      </c>
      <c r="F38" s="3" t="s">
        <v>66</v>
      </c>
      <c r="G38" s="3" t="s">
        <v>80</v>
      </c>
      <c r="H38" s="3" t="s">
        <v>61</v>
      </c>
      <c r="I38" s="3" t="s">
        <v>2492</v>
      </c>
      <c r="J38" s="3" t="s">
        <v>62</v>
      </c>
      <c r="K38" s="5">
        <v>42149</v>
      </c>
      <c r="L38" s="5">
        <v>42449</v>
      </c>
      <c r="M38" s="4">
        <v>100</v>
      </c>
      <c r="O38" t="e">
        <f>+VLOOKUP(B38,'[1]Base de Datos'!$A$1:$N$575,14,)</f>
        <v>#N/A</v>
      </c>
    </row>
    <row r="39" spans="1:15" ht="15.75" thickBot="1" x14ac:dyDescent="0.3">
      <c r="A39" s="35"/>
      <c r="B39" s="6" t="s">
        <v>1761</v>
      </c>
      <c r="C39" s="6" t="s">
        <v>1762</v>
      </c>
      <c r="D39" s="6" t="s">
        <v>1763</v>
      </c>
      <c r="E39" s="6" t="s">
        <v>17</v>
      </c>
      <c r="F39" s="6" t="s">
        <v>66</v>
      </c>
      <c r="G39" s="6" t="s">
        <v>79</v>
      </c>
      <c r="H39" s="6" t="s">
        <v>63</v>
      </c>
      <c r="I39" s="6" t="s">
        <v>1461</v>
      </c>
      <c r="J39" s="6" t="s">
        <v>64</v>
      </c>
      <c r="K39" s="8">
        <v>42006</v>
      </c>
      <c r="L39" s="8">
        <v>42369</v>
      </c>
      <c r="M39" s="7">
        <v>100</v>
      </c>
      <c r="O39" t="e">
        <f>+VLOOKUP(B39,'[1]Base de Datos'!$A$1:$N$575,14,)</f>
        <v>#N/A</v>
      </c>
    </row>
    <row r="40" spans="1:15" ht="15.75" thickBot="1" x14ac:dyDescent="0.3">
      <c r="A40" s="34"/>
      <c r="B40" s="3" t="s">
        <v>1764</v>
      </c>
      <c r="C40" s="3" t="s">
        <v>1762</v>
      </c>
      <c r="D40" s="3" t="s">
        <v>1765</v>
      </c>
      <c r="E40" s="3" t="s">
        <v>17</v>
      </c>
      <c r="F40" s="3" t="s">
        <v>66</v>
      </c>
      <c r="G40" s="3" t="s">
        <v>79</v>
      </c>
      <c r="H40" s="3" t="s">
        <v>63</v>
      </c>
      <c r="I40" s="3" t="s">
        <v>1461</v>
      </c>
      <c r="J40" s="3" t="s">
        <v>64</v>
      </c>
      <c r="K40" s="5">
        <v>42006</v>
      </c>
      <c r="L40" s="5">
        <v>42369</v>
      </c>
      <c r="M40" s="4">
        <v>100</v>
      </c>
      <c r="O40" t="e">
        <f>+VLOOKUP(B40,'[1]Base de Datos'!$A$1:$N$575,14,)</f>
        <v>#N/A</v>
      </c>
    </row>
    <row r="41" spans="1:15" ht="15.75" thickBot="1" x14ac:dyDescent="0.3">
      <c r="A41" s="35"/>
      <c r="B41" s="6" t="s">
        <v>1766</v>
      </c>
      <c r="C41" s="6" t="s">
        <v>1767</v>
      </c>
      <c r="D41" s="6" t="s">
        <v>1768</v>
      </c>
      <c r="E41" s="6" t="s">
        <v>17</v>
      </c>
      <c r="F41" s="6" t="s">
        <v>66</v>
      </c>
      <c r="G41" s="6" t="s">
        <v>79</v>
      </c>
      <c r="H41" s="6" t="s">
        <v>42</v>
      </c>
      <c r="I41" s="6" t="s">
        <v>2491</v>
      </c>
      <c r="J41" s="6" t="s">
        <v>43</v>
      </c>
      <c r="K41" s="8">
        <v>42216</v>
      </c>
      <c r="L41" s="8">
        <v>42400</v>
      </c>
      <c r="M41" s="7">
        <v>0</v>
      </c>
      <c r="O41" t="e">
        <f>+VLOOKUP(B41,'[1]Base de Datos'!$A$1:$N$575,14,)</f>
        <v>#N/A</v>
      </c>
    </row>
    <row r="42" spans="1:15" ht="15.75" thickBot="1" x14ac:dyDescent="0.3">
      <c r="A42" s="34"/>
      <c r="B42" s="3" t="s">
        <v>1769</v>
      </c>
      <c r="C42" s="3" t="s">
        <v>1770</v>
      </c>
      <c r="D42" s="3" t="s">
        <v>1768</v>
      </c>
      <c r="E42" s="3" t="s">
        <v>17</v>
      </c>
      <c r="F42" s="3" t="s">
        <v>66</v>
      </c>
      <c r="G42" s="3" t="s">
        <v>79</v>
      </c>
      <c r="H42" s="3" t="s">
        <v>42</v>
      </c>
      <c r="I42" s="3" t="s">
        <v>2491</v>
      </c>
      <c r="J42" s="3" t="s">
        <v>43</v>
      </c>
      <c r="K42" s="5">
        <v>42216</v>
      </c>
      <c r="L42" s="5">
        <v>42400</v>
      </c>
      <c r="M42" s="4">
        <v>0</v>
      </c>
      <c r="O42" t="e">
        <f>+VLOOKUP(B42,'[1]Base de Datos'!$A$1:$N$575,14,)</f>
        <v>#N/A</v>
      </c>
    </row>
    <row r="43" spans="1:15" ht="15.75" thickBot="1" x14ac:dyDescent="0.3">
      <c r="A43" s="35"/>
      <c r="B43" s="6" t="s">
        <v>1771</v>
      </c>
      <c r="C43" s="6" t="s">
        <v>1772</v>
      </c>
      <c r="D43" s="6" t="s">
        <v>1773</v>
      </c>
      <c r="E43" s="6" t="s">
        <v>17</v>
      </c>
      <c r="F43" s="6" t="s">
        <v>66</v>
      </c>
      <c r="G43" s="6" t="s">
        <v>79</v>
      </c>
      <c r="H43" s="6" t="s">
        <v>42</v>
      </c>
      <c r="I43" s="6" t="s">
        <v>2491</v>
      </c>
      <c r="J43" s="6" t="s">
        <v>43</v>
      </c>
      <c r="K43" s="8">
        <v>42139</v>
      </c>
      <c r="L43" s="8">
        <v>42246</v>
      </c>
      <c r="M43" s="7">
        <v>100</v>
      </c>
      <c r="O43" t="e">
        <f>+VLOOKUP(B43,'[1]Base de Datos'!$A$1:$N$575,14,)</f>
        <v>#N/A</v>
      </c>
    </row>
    <row r="44" spans="1:15" ht="15.75" thickBot="1" x14ac:dyDescent="0.3">
      <c r="A44" s="34"/>
      <c r="B44" s="3" t="s">
        <v>1774</v>
      </c>
      <c r="C44" s="3" t="s">
        <v>1775</v>
      </c>
      <c r="D44" s="3" t="s">
        <v>1776</v>
      </c>
      <c r="E44" s="3" t="s">
        <v>17</v>
      </c>
      <c r="F44" s="3" t="s">
        <v>66</v>
      </c>
      <c r="G44" s="3" t="s">
        <v>79</v>
      </c>
      <c r="H44" s="3" t="s">
        <v>42</v>
      </c>
      <c r="I44" s="3" t="s">
        <v>2491</v>
      </c>
      <c r="J44" s="3" t="s">
        <v>43</v>
      </c>
      <c r="K44" s="5">
        <v>42023</v>
      </c>
      <c r="L44" s="5">
        <v>42215</v>
      </c>
      <c r="M44" s="4">
        <v>100</v>
      </c>
      <c r="O44" t="e">
        <f>+VLOOKUP(B44,'[1]Base de Datos'!$A$1:$N$575,14,)</f>
        <v>#N/A</v>
      </c>
    </row>
    <row r="45" spans="1:15" ht="15.75" thickBot="1" x14ac:dyDescent="0.3">
      <c r="A45" s="35"/>
      <c r="B45" s="6" t="s">
        <v>1777</v>
      </c>
      <c r="C45" s="6" t="s">
        <v>1778</v>
      </c>
      <c r="D45" s="6" t="s">
        <v>1779</v>
      </c>
      <c r="E45" s="6" t="s">
        <v>17</v>
      </c>
      <c r="F45" s="6" t="s">
        <v>66</v>
      </c>
      <c r="G45" s="6" t="s">
        <v>79</v>
      </c>
      <c r="H45" s="6" t="s">
        <v>45</v>
      </c>
      <c r="I45" s="6" t="s">
        <v>46</v>
      </c>
      <c r="J45" s="6" t="s">
        <v>47</v>
      </c>
      <c r="K45" s="8">
        <v>42005</v>
      </c>
      <c r="L45" s="8">
        <v>42369</v>
      </c>
      <c r="M45" s="7">
        <v>100</v>
      </c>
      <c r="O45" t="e">
        <f>+VLOOKUP(B45,'[1]Base de Datos'!$A$1:$N$575,14,)</f>
        <v>#N/A</v>
      </c>
    </row>
    <row r="46" spans="1:15" ht="15.75" thickBot="1" x14ac:dyDescent="0.3">
      <c r="A46" s="34"/>
      <c r="B46" s="3" t="s">
        <v>1780</v>
      </c>
      <c r="C46" s="3" t="s">
        <v>1781</v>
      </c>
      <c r="D46" s="3" t="s">
        <v>1782</v>
      </c>
      <c r="E46" s="3" t="s">
        <v>17</v>
      </c>
      <c r="F46" s="3" t="s">
        <v>66</v>
      </c>
      <c r="G46" s="3" t="s">
        <v>67</v>
      </c>
      <c r="H46" s="3" t="s">
        <v>1692</v>
      </c>
      <c r="I46" s="3" t="s">
        <v>1693</v>
      </c>
      <c r="J46" s="3" t="s">
        <v>32</v>
      </c>
      <c r="K46" s="5">
        <v>41935</v>
      </c>
      <c r="L46" s="5">
        <v>42308</v>
      </c>
      <c r="M46" s="4">
        <v>0</v>
      </c>
      <c r="O46" t="e">
        <f>+VLOOKUP(B46,'[1]Base de Datos'!$A$1:$N$575,14,)</f>
        <v>#N/A</v>
      </c>
    </row>
    <row r="47" spans="1:15" ht="15.75" thickBot="1" x14ac:dyDescent="0.3">
      <c r="A47" s="35"/>
      <c r="B47" s="6" t="s">
        <v>1783</v>
      </c>
      <c r="C47" s="6" t="s">
        <v>1715</v>
      </c>
      <c r="D47" s="6" t="s">
        <v>1782</v>
      </c>
      <c r="E47" s="6" t="s">
        <v>17</v>
      </c>
      <c r="F47" s="6" t="s">
        <v>66</v>
      </c>
      <c r="G47" s="6" t="s">
        <v>67</v>
      </c>
      <c r="H47" s="6" t="s">
        <v>1692</v>
      </c>
      <c r="I47" s="6" t="s">
        <v>1693</v>
      </c>
      <c r="J47" s="6" t="s">
        <v>32</v>
      </c>
      <c r="K47" s="8">
        <v>41935</v>
      </c>
      <c r="L47" s="8">
        <v>42308</v>
      </c>
      <c r="M47" s="7">
        <v>0</v>
      </c>
      <c r="O47" t="e">
        <f>+VLOOKUP(B47,'[1]Base de Datos'!$A$1:$N$575,14,)</f>
        <v>#N/A</v>
      </c>
    </row>
    <row r="48" spans="1:15" ht="15.75" thickBot="1" x14ac:dyDescent="0.3">
      <c r="A48" s="34"/>
      <c r="B48" s="3" t="s">
        <v>1784</v>
      </c>
      <c r="C48" s="3" t="s">
        <v>1785</v>
      </c>
      <c r="D48" s="3" t="s">
        <v>1782</v>
      </c>
      <c r="E48" s="3" t="s">
        <v>17</v>
      </c>
      <c r="F48" s="3" t="s">
        <v>66</v>
      </c>
      <c r="G48" s="3" t="s">
        <v>67</v>
      </c>
      <c r="H48" s="3" t="s">
        <v>1692</v>
      </c>
      <c r="I48" s="3" t="s">
        <v>1693</v>
      </c>
      <c r="J48" s="3" t="s">
        <v>32</v>
      </c>
      <c r="K48" s="5">
        <v>41935</v>
      </c>
      <c r="L48" s="5">
        <v>42308</v>
      </c>
      <c r="M48" s="4">
        <v>0</v>
      </c>
      <c r="O48" t="e">
        <f>+VLOOKUP(B48,'[1]Base de Datos'!$A$1:$N$575,14,)</f>
        <v>#N/A</v>
      </c>
    </row>
    <row r="49" spans="1:15" ht="15.75" thickBot="1" x14ac:dyDescent="0.3">
      <c r="A49" s="35"/>
      <c r="B49" s="6" t="s">
        <v>1786</v>
      </c>
      <c r="C49" s="6" t="s">
        <v>1787</v>
      </c>
      <c r="D49" s="6" t="s">
        <v>1782</v>
      </c>
      <c r="E49" s="6" t="s">
        <v>17</v>
      </c>
      <c r="F49" s="6" t="s">
        <v>66</v>
      </c>
      <c r="G49" s="6" t="s">
        <v>67</v>
      </c>
      <c r="H49" s="6" t="s">
        <v>1692</v>
      </c>
      <c r="I49" s="6" t="s">
        <v>1693</v>
      </c>
      <c r="J49" s="6" t="s">
        <v>32</v>
      </c>
      <c r="K49" s="8">
        <v>41935</v>
      </c>
      <c r="L49" s="8">
        <v>42308</v>
      </c>
      <c r="M49" s="7">
        <v>0</v>
      </c>
      <c r="O49" t="e">
        <f>+VLOOKUP(B49,'[1]Base de Datos'!$A$1:$N$575,14,)</f>
        <v>#N/A</v>
      </c>
    </row>
    <row r="50" spans="1:15" ht="15.75" thickBot="1" x14ac:dyDescent="0.3">
      <c r="A50" s="34"/>
      <c r="B50" s="3" t="s">
        <v>1788</v>
      </c>
      <c r="C50" s="3" t="s">
        <v>1789</v>
      </c>
      <c r="D50" s="3" t="s">
        <v>1782</v>
      </c>
      <c r="E50" s="3" t="s">
        <v>17</v>
      </c>
      <c r="F50" s="3" t="s">
        <v>66</v>
      </c>
      <c r="G50" s="3" t="s">
        <v>67</v>
      </c>
      <c r="H50" s="3" t="s">
        <v>1692</v>
      </c>
      <c r="I50" s="3" t="s">
        <v>1693</v>
      </c>
      <c r="J50" s="3" t="s">
        <v>32</v>
      </c>
      <c r="K50" s="5">
        <v>41935</v>
      </c>
      <c r="L50" s="5">
        <v>42308</v>
      </c>
      <c r="M50" s="4">
        <v>0</v>
      </c>
      <c r="O50" t="e">
        <f>+VLOOKUP(B50,'[1]Base de Datos'!$A$1:$N$575,14,)</f>
        <v>#N/A</v>
      </c>
    </row>
    <row r="51" spans="1:15" ht="15.75" thickBot="1" x14ac:dyDescent="0.3">
      <c r="A51" s="35"/>
      <c r="B51" s="6" t="s">
        <v>1790</v>
      </c>
      <c r="C51" s="6" t="s">
        <v>1719</v>
      </c>
      <c r="D51" s="6" t="s">
        <v>1782</v>
      </c>
      <c r="E51" s="6" t="s">
        <v>17</v>
      </c>
      <c r="F51" s="6" t="s">
        <v>66</v>
      </c>
      <c r="G51" s="6" t="s">
        <v>67</v>
      </c>
      <c r="H51" s="6" t="s">
        <v>1692</v>
      </c>
      <c r="I51" s="6" t="s">
        <v>1693</v>
      </c>
      <c r="J51" s="6" t="s">
        <v>32</v>
      </c>
      <c r="K51" s="8">
        <v>41935</v>
      </c>
      <c r="L51" s="8">
        <v>42308</v>
      </c>
      <c r="M51" s="7">
        <v>0</v>
      </c>
      <c r="O51" t="e">
        <f>+VLOOKUP(B51,'[1]Base de Datos'!$A$1:$N$575,14,)</f>
        <v>#N/A</v>
      </c>
    </row>
    <row r="52" spans="1:15" ht="15.75" thickBot="1" x14ac:dyDescent="0.3">
      <c r="A52" s="34"/>
      <c r="B52" s="3" t="s">
        <v>1791</v>
      </c>
      <c r="C52" s="3" t="s">
        <v>1717</v>
      </c>
      <c r="D52" s="3" t="s">
        <v>1782</v>
      </c>
      <c r="E52" s="3" t="s">
        <v>17</v>
      </c>
      <c r="F52" s="3" t="s">
        <v>66</v>
      </c>
      <c r="G52" s="3" t="s">
        <v>67</v>
      </c>
      <c r="H52" s="3" t="s">
        <v>1692</v>
      </c>
      <c r="I52" s="3" t="s">
        <v>1693</v>
      </c>
      <c r="J52" s="3" t="s">
        <v>32</v>
      </c>
      <c r="K52" s="5">
        <v>41935</v>
      </c>
      <c r="L52" s="5">
        <v>42308</v>
      </c>
      <c r="M52" s="4">
        <v>0</v>
      </c>
      <c r="O52" t="e">
        <f>+VLOOKUP(B52,'[1]Base de Datos'!$A$1:$N$575,14,)</f>
        <v>#N/A</v>
      </c>
    </row>
    <row r="53" spans="1:15" ht="15.75" thickBot="1" x14ac:dyDescent="0.3">
      <c r="A53" s="35"/>
      <c r="B53" s="6" t="s">
        <v>1792</v>
      </c>
      <c r="C53" s="6" t="s">
        <v>1709</v>
      </c>
      <c r="D53" s="6" t="s">
        <v>1782</v>
      </c>
      <c r="E53" s="6" t="s">
        <v>17</v>
      </c>
      <c r="F53" s="6" t="s">
        <v>66</v>
      </c>
      <c r="G53" s="6" t="s">
        <v>67</v>
      </c>
      <c r="H53" s="6" t="s">
        <v>1692</v>
      </c>
      <c r="I53" s="6" t="s">
        <v>1693</v>
      </c>
      <c r="J53" s="6" t="s">
        <v>32</v>
      </c>
      <c r="K53" s="8">
        <v>41935</v>
      </c>
      <c r="L53" s="8">
        <v>42308</v>
      </c>
      <c r="M53" s="7">
        <v>0</v>
      </c>
      <c r="O53" t="e">
        <f>+VLOOKUP(B53,'[1]Base de Datos'!$A$1:$N$575,14,)</f>
        <v>#N/A</v>
      </c>
    </row>
    <row r="54" spans="1:15" ht="15.75" thickBot="1" x14ac:dyDescent="0.3">
      <c r="A54" s="34"/>
      <c r="B54" s="3" t="s">
        <v>1793</v>
      </c>
      <c r="C54" s="3" t="s">
        <v>1711</v>
      </c>
      <c r="D54" s="3" t="s">
        <v>1782</v>
      </c>
      <c r="E54" s="3" t="s">
        <v>17</v>
      </c>
      <c r="F54" s="3" t="s">
        <v>66</v>
      </c>
      <c r="G54" s="3" t="s">
        <v>67</v>
      </c>
      <c r="H54" s="3" t="s">
        <v>1692</v>
      </c>
      <c r="I54" s="3" t="s">
        <v>1693</v>
      </c>
      <c r="J54" s="3" t="s">
        <v>32</v>
      </c>
      <c r="K54" s="5">
        <v>41935</v>
      </c>
      <c r="L54" s="5">
        <v>42308</v>
      </c>
      <c r="M54" s="4">
        <v>0</v>
      </c>
      <c r="O54" t="e">
        <f>+VLOOKUP(B54,'[1]Base de Datos'!$A$1:$N$575,14,)</f>
        <v>#N/A</v>
      </c>
    </row>
    <row r="55" spans="1:15" ht="15.75" thickBot="1" x14ac:dyDescent="0.3">
      <c r="A55" s="35"/>
      <c r="B55" s="6" t="s">
        <v>1794</v>
      </c>
      <c r="C55" s="6" t="s">
        <v>1795</v>
      </c>
      <c r="D55" s="6" t="s">
        <v>1796</v>
      </c>
      <c r="E55" s="6" t="s">
        <v>17</v>
      </c>
      <c r="F55" s="6" t="s">
        <v>66</v>
      </c>
      <c r="G55" s="6" t="s">
        <v>67</v>
      </c>
      <c r="H55" s="6" t="s">
        <v>1692</v>
      </c>
      <c r="I55" s="6" t="s">
        <v>1693</v>
      </c>
      <c r="J55" s="6" t="s">
        <v>32</v>
      </c>
      <c r="K55" s="8">
        <v>41935</v>
      </c>
      <c r="L55" s="8">
        <v>42308</v>
      </c>
      <c r="M55" s="7">
        <v>0</v>
      </c>
      <c r="O55" t="e">
        <f>+VLOOKUP(B55,'[1]Base de Datos'!$A$1:$N$575,14,)</f>
        <v>#N/A</v>
      </c>
    </row>
    <row r="56" spans="1:15" ht="15.75" thickBot="1" x14ac:dyDescent="0.3">
      <c r="A56" s="34"/>
      <c r="B56" s="3" t="s">
        <v>1797</v>
      </c>
      <c r="C56" s="3" t="s">
        <v>1798</v>
      </c>
      <c r="D56" s="3" t="s">
        <v>1796</v>
      </c>
      <c r="E56" s="3" t="s">
        <v>17</v>
      </c>
      <c r="F56" s="3" t="s">
        <v>66</v>
      </c>
      <c r="G56" s="3" t="s">
        <v>67</v>
      </c>
      <c r="H56" s="3" t="s">
        <v>1692</v>
      </c>
      <c r="I56" s="3" t="s">
        <v>1693</v>
      </c>
      <c r="J56" s="3" t="s">
        <v>32</v>
      </c>
      <c r="K56" s="5">
        <v>41935</v>
      </c>
      <c r="L56" s="5">
        <v>42308</v>
      </c>
      <c r="M56" s="4">
        <v>0</v>
      </c>
      <c r="O56" t="e">
        <f>+VLOOKUP(B56,'[1]Base de Datos'!$A$1:$N$575,14,)</f>
        <v>#N/A</v>
      </c>
    </row>
    <row r="57" spans="1:15" ht="15.75" thickBot="1" x14ac:dyDescent="0.3">
      <c r="A57" s="35"/>
      <c r="B57" s="6" t="s">
        <v>1799</v>
      </c>
      <c r="C57" s="6" t="s">
        <v>1800</v>
      </c>
      <c r="D57" s="6" t="s">
        <v>1796</v>
      </c>
      <c r="E57" s="6" t="s">
        <v>17</v>
      </c>
      <c r="F57" s="6" t="s">
        <v>66</v>
      </c>
      <c r="G57" s="6" t="s">
        <v>67</v>
      </c>
      <c r="H57" s="6" t="s">
        <v>1692</v>
      </c>
      <c r="I57" s="6" t="s">
        <v>1693</v>
      </c>
      <c r="J57" s="6" t="s">
        <v>32</v>
      </c>
      <c r="K57" s="8">
        <v>41935</v>
      </c>
      <c r="L57" s="8">
        <v>42308</v>
      </c>
      <c r="M57" s="7">
        <v>0</v>
      </c>
      <c r="O57" t="e">
        <f>+VLOOKUP(B57,'[1]Base de Datos'!$A$1:$N$575,14,)</f>
        <v>#N/A</v>
      </c>
    </row>
    <row r="58" spans="1:15" ht="15.75" thickBot="1" x14ac:dyDescent="0.3">
      <c r="A58" s="34"/>
      <c r="B58" s="3" t="s">
        <v>1801</v>
      </c>
      <c r="C58" s="3" t="s">
        <v>1802</v>
      </c>
      <c r="D58" s="3" t="s">
        <v>1796</v>
      </c>
      <c r="E58" s="3" t="s">
        <v>17</v>
      </c>
      <c r="F58" s="3" t="s">
        <v>66</v>
      </c>
      <c r="G58" s="3" t="s">
        <v>67</v>
      </c>
      <c r="H58" s="3" t="s">
        <v>1692</v>
      </c>
      <c r="I58" s="3" t="s">
        <v>1693</v>
      </c>
      <c r="J58" s="3" t="s">
        <v>32</v>
      </c>
      <c r="K58" s="5">
        <v>41935</v>
      </c>
      <c r="L58" s="5">
        <v>42308</v>
      </c>
      <c r="M58" s="4">
        <v>0</v>
      </c>
      <c r="O58" t="e">
        <f>+VLOOKUP(B58,'[1]Base de Datos'!$A$1:$N$575,14,)</f>
        <v>#N/A</v>
      </c>
    </row>
    <row r="59" spans="1:15" ht="15.75" thickBot="1" x14ac:dyDescent="0.3">
      <c r="A59" s="35"/>
      <c r="B59" s="6" t="s">
        <v>1803</v>
      </c>
      <c r="C59" s="6" t="s">
        <v>1800</v>
      </c>
      <c r="D59" s="6" t="s">
        <v>1796</v>
      </c>
      <c r="E59" s="6" t="s">
        <v>17</v>
      </c>
      <c r="F59" s="6" t="s">
        <v>66</v>
      </c>
      <c r="G59" s="6" t="s">
        <v>67</v>
      </c>
      <c r="H59" s="6" t="s">
        <v>1692</v>
      </c>
      <c r="I59" s="6" t="s">
        <v>1693</v>
      </c>
      <c r="J59" s="6" t="s">
        <v>32</v>
      </c>
      <c r="K59" s="8">
        <v>41935</v>
      </c>
      <c r="L59" s="8">
        <v>42308</v>
      </c>
      <c r="M59" s="7">
        <v>0</v>
      </c>
      <c r="O59" t="e">
        <f>+VLOOKUP(B59,'[1]Base de Datos'!$A$1:$N$575,14,)</f>
        <v>#N/A</v>
      </c>
    </row>
    <row r="60" spans="1:15" ht="15.75" thickBot="1" x14ac:dyDescent="0.3">
      <c r="A60" s="34"/>
      <c r="B60" s="3" t="s">
        <v>1804</v>
      </c>
      <c r="C60" s="3" t="s">
        <v>1805</v>
      </c>
      <c r="D60" s="3" t="s">
        <v>1806</v>
      </c>
      <c r="E60" s="3" t="s">
        <v>17</v>
      </c>
      <c r="F60" s="3" t="s">
        <v>66</v>
      </c>
      <c r="G60" s="3" t="s">
        <v>81</v>
      </c>
      <c r="H60" s="3" t="s">
        <v>42</v>
      </c>
      <c r="I60" s="3" t="s">
        <v>2491</v>
      </c>
      <c r="J60" s="3" t="s">
        <v>43</v>
      </c>
      <c r="K60" s="5">
        <v>42552</v>
      </c>
      <c r="L60" s="5">
        <v>42614</v>
      </c>
      <c r="M60" s="4">
        <v>100</v>
      </c>
      <c r="O60" t="e">
        <f>+VLOOKUP(B60,'[1]Base de Datos'!$A$1:$N$575,14,)</f>
        <v>#N/A</v>
      </c>
    </row>
    <row r="61" spans="1:15" ht="15.75" thickBot="1" x14ac:dyDescent="0.3">
      <c r="A61" s="35"/>
      <c r="B61" s="6" t="s">
        <v>1807</v>
      </c>
      <c r="C61" s="6" t="s">
        <v>1808</v>
      </c>
      <c r="D61" s="6" t="s">
        <v>1806</v>
      </c>
      <c r="E61" s="6" t="s">
        <v>17</v>
      </c>
      <c r="F61" s="6" t="s">
        <v>66</v>
      </c>
      <c r="G61" s="6" t="s">
        <v>81</v>
      </c>
      <c r="H61" s="6" t="s">
        <v>42</v>
      </c>
      <c r="I61" s="6" t="s">
        <v>2491</v>
      </c>
      <c r="J61" s="6" t="s">
        <v>43</v>
      </c>
      <c r="K61" s="8">
        <v>42552</v>
      </c>
      <c r="L61" s="8">
        <v>42614</v>
      </c>
      <c r="M61" s="7">
        <v>100</v>
      </c>
      <c r="O61" t="e">
        <f>+VLOOKUP(B61,'[1]Base de Datos'!$A$1:$N$575,14,)</f>
        <v>#N/A</v>
      </c>
    </row>
    <row r="62" spans="1:15" ht="15.75" thickBot="1" x14ac:dyDescent="0.3">
      <c r="A62" s="34"/>
      <c r="B62" s="3" t="s">
        <v>1809</v>
      </c>
      <c r="C62" s="3" t="s">
        <v>1810</v>
      </c>
      <c r="D62" s="3" t="s">
        <v>1811</v>
      </c>
      <c r="E62" s="3" t="s">
        <v>17</v>
      </c>
      <c r="F62" s="3" t="s">
        <v>66</v>
      </c>
      <c r="G62" s="3" t="s">
        <v>81</v>
      </c>
      <c r="H62" s="3" t="s">
        <v>42</v>
      </c>
      <c r="I62" s="3" t="s">
        <v>2491</v>
      </c>
      <c r="J62" s="3" t="s">
        <v>43</v>
      </c>
      <c r="K62" s="5">
        <v>42552</v>
      </c>
      <c r="L62" s="5">
        <v>42614</v>
      </c>
      <c r="M62" s="4">
        <v>100</v>
      </c>
      <c r="O62" t="e">
        <f>+VLOOKUP(B62,'[1]Base de Datos'!$A$1:$N$575,14,)</f>
        <v>#N/A</v>
      </c>
    </row>
    <row r="63" spans="1:15" ht="15.75" thickBot="1" x14ac:dyDescent="0.3">
      <c r="A63" s="35"/>
      <c r="B63" s="6" t="s">
        <v>1812</v>
      </c>
      <c r="C63" s="6" t="s">
        <v>1813</v>
      </c>
      <c r="D63" s="6" t="s">
        <v>1814</v>
      </c>
      <c r="E63" s="6" t="s">
        <v>17</v>
      </c>
      <c r="F63" s="6" t="s">
        <v>66</v>
      </c>
      <c r="G63" s="6" t="s">
        <v>81</v>
      </c>
      <c r="H63" s="6" t="s">
        <v>42</v>
      </c>
      <c r="I63" s="6" t="s">
        <v>2491</v>
      </c>
      <c r="J63" s="6" t="s">
        <v>43</v>
      </c>
      <c r="K63" s="8">
        <v>42379</v>
      </c>
      <c r="L63" s="8">
        <v>42410</v>
      </c>
      <c r="M63" s="7">
        <v>100</v>
      </c>
      <c r="O63" t="e">
        <f>+VLOOKUP(B63,'[1]Base de Datos'!$A$1:$N$575,14,)</f>
        <v>#N/A</v>
      </c>
    </row>
    <row r="64" spans="1:15" ht="15.75" thickBot="1" x14ac:dyDescent="0.3">
      <c r="A64" s="34"/>
      <c r="B64" s="3" t="s">
        <v>1815</v>
      </c>
      <c r="C64" s="3" t="s">
        <v>1816</v>
      </c>
      <c r="D64" s="3" t="s">
        <v>1814</v>
      </c>
      <c r="E64" s="3" t="s">
        <v>17</v>
      </c>
      <c r="F64" s="3" t="s">
        <v>66</v>
      </c>
      <c r="G64" s="3" t="s">
        <v>81</v>
      </c>
      <c r="H64" s="3" t="s">
        <v>42</v>
      </c>
      <c r="I64" s="3" t="s">
        <v>2491</v>
      </c>
      <c r="J64" s="3" t="s">
        <v>43</v>
      </c>
      <c r="K64" s="5">
        <v>42379</v>
      </c>
      <c r="L64" s="5">
        <v>42410</v>
      </c>
      <c r="M64" s="4">
        <v>100</v>
      </c>
      <c r="O64" t="e">
        <f>+VLOOKUP(B64,'[1]Base de Datos'!$A$1:$N$575,14,)</f>
        <v>#N/A</v>
      </c>
    </row>
    <row r="65" spans="1:15" ht="15.75" thickBot="1" x14ac:dyDescent="0.3">
      <c r="A65" s="35"/>
      <c r="B65" s="6" t="s">
        <v>1817</v>
      </c>
      <c r="C65" s="6" t="s">
        <v>1818</v>
      </c>
      <c r="D65" s="6" t="s">
        <v>1819</v>
      </c>
      <c r="E65" s="6" t="s">
        <v>17</v>
      </c>
      <c r="F65" s="6" t="s">
        <v>66</v>
      </c>
      <c r="G65" s="6" t="s">
        <v>67</v>
      </c>
      <c r="H65" s="6" t="s">
        <v>82</v>
      </c>
      <c r="I65" s="6" t="s">
        <v>2493</v>
      </c>
      <c r="J65" s="6" t="s">
        <v>83</v>
      </c>
      <c r="K65" s="8">
        <v>42434</v>
      </c>
      <c r="L65" s="8">
        <v>42735</v>
      </c>
      <c r="M65" s="7">
        <v>0</v>
      </c>
      <c r="O65" t="e">
        <f>+VLOOKUP(B65,'[1]Base de Datos'!$A$1:$N$575,14,)</f>
        <v>#N/A</v>
      </c>
    </row>
    <row r="66" spans="1:15" ht="15.75" thickBot="1" x14ac:dyDescent="0.3">
      <c r="A66" s="34"/>
      <c r="B66" s="3" t="s">
        <v>1820</v>
      </c>
      <c r="C66" s="3" t="s">
        <v>1821</v>
      </c>
      <c r="D66" s="3" t="s">
        <v>1822</v>
      </c>
      <c r="E66" s="3" t="s">
        <v>17</v>
      </c>
      <c r="F66" s="3" t="s">
        <v>66</v>
      </c>
      <c r="G66" s="3" t="s">
        <v>67</v>
      </c>
      <c r="H66" s="3" t="s">
        <v>1692</v>
      </c>
      <c r="I66" s="3" t="s">
        <v>1693</v>
      </c>
      <c r="J66" s="3" t="s">
        <v>32</v>
      </c>
      <c r="K66" s="5">
        <v>41935</v>
      </c>
      <c r="L66" s="5">
        <v>42566</v>
      </c>
      <c r="M66" s="4">
        <v>0</v>
      </c>
      <c r="O66" t="e">
        <f>+VLOOKUP(B66,'[1]Base de Datos'!$A$1:$N$575,14,)</f>
        <v>#N/A</v>
      </c>
    </row>
    <row r="67" spans="1:15" ht="15.75" thickBot="1" x14ac:dyDescent="0.3">
      <c r="A67" s="35"/>
      <c r="B67" s="6" t="s">
        <v>1823</v>
      </c>
      <c r="C67" s="6" t="s">
        <v>1800</v>
      </c>
      <c r="D67" s="6" t="s">
        <v>1822</v>
      </c>
      <c r="E67" s="6" t="s">
        <v>17</v>
      </c>
      <c r="F67" s="6" t="s">
        <v>66</v>
      </c>
      <c r="G67" s="6" t="s">
        <v>67</v>
      </c>
      <c r="H67" s="6" t="s">
        <v>1692</v>
      </c>
      <c r="I67" s="6" t="s">
        <v>1693</v>
      </c>
      <c r="J67" s="6" t="s">
        <v>32</v>
      </c>
      <c r="K67" s="8">
        <v>41935</v>
      </c>
      <c r="L67" s="8">
        <v>42673</v>
      </c>
      <c r="M67" s="7">
        <v>100</v>
      </c>
      <c r="O67" t="e">
        <f>+VLOOKUP(B67,'[1]Base de Datos'!$A$1:$N$575,14,)</f>
        <v>#N/A</v>
      </c>
    </row>
    <row r="68" spans="1:15" ht="15.75" thickBot="1" x14ac:dyDescent="0.3">
      <c r="A68" s="34"/>
      <c r="B68" s="3" t="s">
        <v>84</v>
      </c>
      <c r="C68" s="3" t="s">
        <v>85</v>
      </c>
      <c r="D68" s="3" t="s">
        <v>86</v>
      </c>
      <c r="E68" s="3" t="s">
        <v>17</v>
      </c>
      <c r="F68" s="3" t="s">
        <v>66</v>
      </c>
      <c r="G68" s="3" t="s">
        <v>67</v>
      </c>
      <c r="H68" s="3" t="s">
        <v>27</v>
      </c>
      <c r="I68" s="3" t="s">
        <v>1693</v>
      </c>
      <c r="J68" s="3" t="s">
        <v>32</v>
      </c>
      <c r="K68" s="5">
        <v>41935</v>
      </c>
      <c r="L68" s="5">
        <v>42791</v>
      </c>
      <c r="M68" s="4">
        <v>100</v>
      </c>
      <c r="O68" t="str">
        <f>+VLOOKUP(B68,'[1]Base de Datos'!$A$1:$N$575,14,)</f>
        <v>Gestión</v>
      </c>
    </row>
    <row r="69" spans="1:15" ht="15.75" thickBot="1" x14ac:dyDescent="0.3">
      <c r="A69" s="35"/>
      <c r="B69" s="6" t="s">
        <v>1824</v>
      </c>
      <c r="C69" s="6" t="s">
        <v>85</v>
      </c>
      <c r="D69" s="6" t="s">
        <v>1825</v>
      </c>
      <c r="E69" s="6" t="s">
        <v>17</v>
      </c>
      <c r="F69" s="6" t="s">
        <v>66</v>
      </c>
      <c r="G69" s="6" t="s">
        <v>67</v>
      </c>
      <c r="H69" s="6" t="s">
        <v>1692</v>
      </c>
      <c r="I69" s="6" t="s">
        <v>1693</v>
      </c>
      <c r="J69" s="6" t="s">
        <v>32</v>
      </c>
      <c r="K69" s="8">
        <v>41935</v>
      </c>
      <c r="L69" s="8">
        <v>42612</v>
      </c>
      <c r="M69" s="7">
        <v>100</v>
      </c>
      <c r="O69" t="e">
        <f>+VLOOKUP(B69,'[1]Base de Datos'!$A$1:$N$575,14,)</f>
        <v>#N/A</v>
      </c>
    </row>
    <row r="70" spans="1:15" ht="15.75" thickBot="1" x14ac:dyDescent="0.3">
      <c r="A70" s="34"/>
      <c r="B70" s="3" t="s">
        <v>1826</v>
      </c>
      <c r="C70" s="3" t="s">
        <v>1827</v>
      </c>
      <c r="D70" s="3" t="s">
        <v>1828</v>
      </c>
      <c r="E70" s="3" t="s">
        <v>17</v>
      </c>
      <c r="F70" s="3" t="s">
        <v>66</v>
      </c>
      <c r="G70" s="3" t="s">
        <v>67</v>
      </c>
      <c r="H70" s="3" t="s">
        <v>1692</v>
      </c>
      <c r="I70" s="3" t="s">
        <v>1693</v>
      </c>
      <c r="J70" s="3" t="s">
        <v>32</v>
      </c>
      <c r="K70" s="5">
        <v>41935</v>
      </c>
      <c r="L70" s="5">
        <v>42612</v>
      </c>
      <c r="M70" s="4">
        <v>100</v>
      </c>
      <c r="O70" t="e">
        <f>+VLOOKUP(B70,'[1]Base de Datos'!$A$1:$N$575,14,)</f>
        <v>#N/A</v>
      </c>
    </row>
    <row r="71" spans="1:15" ht="15.75" thickBot="1" x14ac:dyDescent="0.3">
      <c r="A71" s="35"/>
      <c r="B71" s="6" t="s">
        <v>1829</v>
      </c>
      <c r="C71" s="6" t="s">
        <v>85</v>
      </c>
      <c r="D71" s="6" t="s">
        <v>1828</v>
      </c>
      <c r="E71" s="6" t="s">
        <v>17</v>
      </c>
      <c r="F71" s="6" t="s">
        <v>66</v>
      </c>
      <c r="G71" s="6" t="s">
        <v>67</v>
      </c>
      <c r="H71" s="6" t="s">
        <v>1692</v>
      </c>
      <c r="I71" s="6" t="s">
        <v>1693</v>
      </c>
      <c r="J71" s="6" t="s">
        <v>32</v>
      </c>
      <c r="K71" s="8">
        <v>41935</v>
      </c>
      <c r="L71" s="8">
        <v>42612</v>
      </c>
      <c r="M71" s="7">
        <v>100</v>
      </c>
      <c r="O71" t="e">
        <f>+VLOOKUP(B71,'[1]Base de Datos'!$A$1:$N$575,14,)</f>
        <v>#N/A</v>
      </c>
    </row>
    <row r="72" spans="1:15" ht="15.75" thickBot="1" x14ac:dyDescent="0.3">
      <c r="A72" s="34"/>
      <c r="B72" s="3" t="s">
        <v>1830</v>
      </c>
      <c r="C72" s="3" t="s">
        <v>1831</v>
      </c>
      <c r="D72" s="3" t="s">
        <v>1832</v>
      </c>
      <c r="E72" s="3" t="s">
        <v>17</v>
      </c>
      <c r="F72" s="3" t="s">
        <v>66</v>
      </c>
      <c r="G72" s="3" t="s">
        <v>67</v>
      </c>
      <c r="H72" s="3" t="s">
        <v>22</v>
      </c>
      <c r="I72" s="3" t="s">
        <v>2494</v>
      </c>
      <c r="J72" s="3" t="s">
        <v>1833</v>
      </c>
      <c r="K72" s="5">
        <v>42338</v>
      </c>
      <c r="L72" s="5">
        <v>42551</v>
      </c>
      <c r="M72" s="4">
        <v>100</v>
      </c>
      <c r="O72" t="e">
        <f>+VLOOKUP(B72,'[1]Base de Datos'!$A$1:$N$575,14,)</f>
        <v>#N/A</v>
      </c>
    </row>
    <row r="73" spans="1:15" ht="15.75" thickBot="1" x14ac:dyDescent="0.3">
      <c r="A73" s="35"/>
      <c r="B73" s="6" t="s">
        <v>87</v>
      </c>
      <c r="C73" s="6" t="s">
        <v>88</v>
      </c>
      <c r="D73" s="6" t="s">
        <v>89</v>
      </c>
      <c r="E73" s="6" t="s">
        <v>17</v>
      </c>
      <c r="F73" s="6" t="s">
        <v>66</v>
      </c>
      <c r="G73" s="6" t="s">
        <v>67</v>
      </c>
      <c r="H73" s="6" t="s">
        <v>27</v>
      </c>
      <c r="I73" s="6" t="s">
        <v>1693</v>
      </c>
      <c r="J73" s="6" t="s">
        <v>60</v>
      </c>
      <c r="K73" s="8">
        <v>42430</v>
      </c>
      <c r="L73" s="8">
        <v>43008</v>
      </c>
      <c r="M73" s="7">
        <v>100</v>
      </c>
      <c r="O73" t="str">
        <f>+VLOOKUP(B73,'[1]Base de Datos'!$A$1:$N$575,14,)</f>
        <v>Gestión</v>
      </c>
    </row>
    <row r="74" spans="1:15" ht="15.75" thickBot="1" x14ac:dyDescent="0.3">
      <c r="A74" s="34"/>
      <c r="B74" s="3" t="s">
        <v>1834</v>
      </c>
      <c r="C74" s="3" t="s">
        <v>1835</v>
      </c>
      <c r="D74" s="3" t="s">
        <v>1836</v>
      </c>
      <c r="E74" s="3" t="s">
        <v>17</v>
      </c>
      <c r="F74" s="3" t="s">
        <v>66</v>
      </c>
      <c r="G74" s="3" t="s">
        <v>67</v>
      </c>
      <c r="H74" s="3" t="s">
        <v>27</v>
      </c>
      <c r="I74" s="3" t="s">
        <v>1693</v>
      </c>
      <c r="J74" s="3" t="s">
        <v>1837</v>
      </c>
      <c r="K74" s="5">
        <v>42430</v>
      </c>
      <c r="L74" s="5">
        <v>42724</v>
      </c>
      <c r="M74" s="4">
        <v>100</v>
      </c>
      <c r="O74" t="e">
        <f>+VLOOKUP(B74,'[1]Base de Datos'!$A$1:$N$575,14,)</f>
        <v>#N/A</v>
      </c>
    </row>
    <row r="75" spans="1:15" ht="15.75" thickBot="1" x14ac:dyDescent="0.3">
      <c r="A75" s="35"/>
      <c r="B75" s="6" t="s">
        <v>1838</v>
      </c>
      <c r="C75" s="6" t="s">
        <v>1839</v>
      </c>
      <c r="D75" s="6" t="s">
        <v>1840</v>
      </c>
      <c r="E75" s="6" t="s">
        <v>17</v>
      </c>
      <c r="F75" s="6" t="s">
        <v>66</v>
      </c>
      <c r="G75" s="6" t="s">
        <v>67</v>
      </c>
      <c r="H75" s="6" t="s">
        <v>27</v>
      </c>
      <c r="I75" s="6" t="s">
        <v>1693</v>
      </c>
      <c r="J75" s="6" t="s">
        <v>1837</v>
      </c>
      <c r="K75" s="8">
        <v>42430</v>
      </c>
      <c r="L75" s="8">
        <v>42671</v>
      </c>
      <c r="M75" s="7">
        <v>100</v>
      </c>
      <c r="O75" t="e">
        <f>+VLOOKUP(B75,'[1]Base de Datos'!$A$1:$N$575,14,)</f>
        <v>#N/A</v>
      </c>
    </row>
    <row r="76" spans="1:15" ht="15.75" thickBot="1" x14ac:dyDescent="0.3">
      <c r="A76" s="34"/>
      <c r="B76" s="3" t="s">
        <v>1841</v>
      </c>
      <c r="C76" s="3" t="s">
        <v>1842</v>
      </c>
      <c r="D76" s="3" t="s">
        <v>1843</v>
      </c>
      <c r="E76" s="3" t="s">
        <v>17</v>
      </c>
      <c r="F76" s="3" t="s">
        <v>66</v>
      </c>
      <c r="G76" s="3" t="s">
        <v>67</v>
      </c>
      <c r="H76" s="3" t="s">
        <v>27</v>
      </c>
      <c r="I76" s="3" t="s">
        <v>1693</v>
      </c>
      <c r="J76" s="3" t="s">
        <v>1837</v>
      </c>
      <c r="K76" s="5">
        <v>42430</v>
      </c>
      <c r="L76" s="5">
        <v>42671</v>
      </c>
      <c r="M76" s="4">
        <v>100</v>
      </c>
      <c r="O76" t="e">
        <f>+VLOOKUP(B76,'[1]Base de Datos'!$A$1:$N$575,14,)</f>
        <v>#N/A</v>
      </c>
    </row>
    <row r="77" spans="1:15" ht="15.75" thickBot="1" x14ac:dyDescent="0.3">
      <c r="A77" s="35"/>
      <c r="B77" s="6" t="s">
        <v>1844</v>
      </c>
      <c r="C77" s="6" t="s">
        <v>1845</v>
      </c>
      <c r="D77" s="6" t="s">
        <v>1846</v>
      </c>
      <c r="E77" s="6" t="s">
        <v>17</v>
      </c>
      <c r="F77" s="6" t="s">
        <v>66</v>
      </c>
      <c r="G77" s="6" t="s">
        <v>79</v>
      </c>
      <c r="H77" s="6" t="s">
        <v>27</v>
      </c>
      <c r="I77" s="6" t="s">
        <v>1693</v>
      </c>
      <c r="J77" s="6" t="s">
        <v>1837</v>
      </c>
      <c r="K77" s="8">
        <v>42065</v>
      </c>
      <c r="L77" s="8">
        <v>42244</v>
      </c>
      <c r="M77" s="7">
        <v>100</v>
      </c>
      <c r="O77" t="e">
        <f>+VLOOKUP(B77,'[1]Base de Datos'!$A$1:$N$575,14,)</f>
        <v>#N/A</v>
      </c>
    </row>
    <row r="78" spans="1:15" ht="15.75" thickBot="1" x14ac:dyDescent="0.3">
      <c r="A78" s="34"/>
      <c r="B78" s="3" t="s">
        <v>1847</v>
      </c>
      <c r="C78" s="3" t="s">
        <v>1845</v>
      </c>
      <c r="D78" s="3" t="s">
        <v>1848</v>
      </c>
      <c r="E78" s="3" t="s">
        <v>17</v>
      </c>
      <c r="F78" s="3" t="s">
        <v>66</v>
      </c>
      <c r="G78" s="3" t="s">
        <v>79</v>
      </c>
      <c r="H78" s="3" t="s">
        <v>27</v>
      </c>
      <c r="I78" s="3" t="s">
        <v>1693</v>
      </c>
      <c r="J78" s="3" t="s">
        <v>1837</v>
      </c>
      <c r="K78" s="5">
        <v>42065</v>
      </c>
      <c r="L78" s="5">
        <v>42244</v>
      </c>
      <c r="M78" s="4">
        <v>0</v>
      </c>
      <c r="O78" t="e">
        <f>+VLOOKUP(B78,'[1]Base de Datos'!$A$1:$N$575,14,)</f>
        <v>#N/A</v>
      </c>
    </row>
    <row r="79" spans="1:15" ht="15.75" thickBot="1" x14ac:dyDescent="0.3">
      <c r="A79" s="35"/>
      <c r="B79" s="6" t="s">
        <v>1849</v>
      </c>
      <c r="C79" s="6" t="s">
        <v>1845</v>
      </c>
      <c r="D79" s="6" t="s">
        <v>1850</v>
      </c>
      <c r="E79" s="6" t="s">
        <v>17</v>
      </c>
      <c r="F79" s="6" t="s">
        <v>66</v>
      </c>
      <c r="G79" s="6" t="s">
        <v>79</v>
      </c>
      <c r="H79" s="6" t="s">
        <v>27</v>
      </c>
      <c r="I79" s="6" t="s">
        <v>1693</v>
      </c>
      <c r="J79" s="6" t="s">
        <v>1837</v>
      </c>
      <c r="K79" s="8">
        <v>42065</v>
      </c>
      <c r="L79" s="8">
        <v>42244</v>
      </c>
      <c r="M79" s="7">
        <v>0</v>
      </c>
      <c r="O79" t="e">
        <f>+VLOOKUP(B79,'[1]Base de Datos'!$A$1:$N$575,14,)</f>
        <v>#N/A</v>
      </c>
    </row>
    <row r="80" spans="1:15" ht="15.75" thickBot="1" x14ac:dyDescent="0.3">
      <c r="A80" s="34"/>
      <c r="B80" s="3" t="s">
        <v>1851</v>
      </c>
      <c r="C80" s="3" t="s">
        <v>1845</v>
      </c>
      <c r="D80" s="3" t="s">
        <v>1852</v>
      </c>
      <c r="E80" s="3" t="s">
        <v>17</v>
      </c>
      <c r="F80" s="3" t="s">
        <v>66</v>
      </c>
      <c r="G80" s="3" t="s">
        <v>79</v>
      </c>
      <c r="H80" s="3" t="s">
        <v>27</v>
      </c>
      <c r="I80" s="3" t="s">
        <v>1693</v>
      </c>
      <c r="J80" s="3" t="s">
        <v>1837</v>
      </c>
      <c r="K80" s="5">
        <v>42065</v>
      </c>
      <c r="L80" s="5">
        <v>42244</v>
      </c>
      <c r="M80" s="4">
        <v>0</v>
      </c>
      <c r="O80" t="e">
        <f>+VLOOKUP(B80,'[1]Base de Datos'!$A$1:$N$575,14,)</f>
        <v>#N/A</v>
      </c>
    </row>
    <row r="81" spans="1:15" ht="15.75" thickBot="1" x14ac:dyDescent="0.3">
      <c r="A81" s="35"/>
      <c r="B81" s="6" t="s">
        <v>1853</v>
      </c>
      <c r="C81" s="6" t="s">
        <v>1854</v>
      </c>
      <c r="D81" s="6" t="s">
        <v>1855</v>
      </c>
      <c r="E81" s="6" t="s">
        <v>17</v>
      </c>
      <c r="F81" s="6" t="s">
        <v>66</v>
      </c>
      <c r="G81" s="6" t="s">
        <v>79</v>
      </c>
      <c r="H81" s="6" t="s">
        <v>27</v>
      </c>
      <c r="I81" s="6" t="s">
        <v>1693</v>
      </c>
      <c r="J81" s="6" t="s">
        <v>1837</v>
      </c>
      <c r="K81" s="8">
        <v>42107</v>
      </c>
      <c r="L81" s="8">
        <v>42216</v>
      </c>
      <c r="M81" s="7">
        <v>0</v>
      </c>
      <c r="O81" t="e">
        <f>+VLOOKUP(B81,'[1]Base de Datos'!$A$1:$N$575,14,)</f>
        <v>#N/A</v>
      </c>
    </row>
    <row r="82" spans="1:15" ht="15.75" thickBot="1" x14ac:dyDescent="0.3">
      <c r="A82" s="34"/>
      <c r="B82" s="3" t="s">
        <v>1856</v>
      </c>
      <c r="C82" s="3" t="s">
        <v>1857</v>
      </c>
      <c r="D82" s="3" t="s">
        <v>1855</v>
      </c>
      <c r="E82" s="3" t="s">
        <v>17</v>
      </c>
      <c r="F82" s="3" t="s">
        <v>66</v>
      </c>
      <c r="G82" s="3" t="s">
        <v>79</v>
      </c>
      <c r="H82" s="3" t="s">
        <v>27</v>
      </c>
      <c r="I82" s="3" t="s">
        <v>1693</v>
      </c>
      <c r="J82" s="3" t="s">
        <v>1837</v>
      </c>
      <c r="K82" s="5">
        <v>42223</v>
      </c>
      <c r="L82" s="5">
        <v>42234</v>
      </c>
      <c r="M82" s="4">
        <v>0</v>
      </c>
      <c r="O82" t="e">
        <f>+VLOOKUP(B82,'[1]Base de Datos'!$A$1:$N$575,14,)</f>
        <v>#N/A</v>
      </c>
    </row>
    <row r="83" spans="1:15" ht="15.75" thickBot="1" x14ac:dyDescent="0.3">
      <c r="A83" s="35"/>
      <c r="B83" s="6" t="s">
        <v>1858</v>
      </c>
      <c r="C83" s="6" t="s">
        <v>1845</v>
      </c>
      <c r="D83" s="6" t="s">
        <v>1846</v>
      </c>
      <c r="E83" s="6" t="s">
        <v>17</v>
      </c>
      <c r="F83" s="6" t="s">
        <v>66</v>
      </c>
      <c r="G83" s="6" t="s">
        <v>79</v>
      </c>
      <c r="H83" s="6" t="s">
        <v>27</v>
      </c>
      <c r="I83" s="6" t="s">
        <v>1693</v>
      </c>
      <c r="J83" s="6" t="s">
        <v>1837</v>
      </c>
      <c r="K83" s="8">
        <v>42065</v>
      </c>
      <c r="L83" s="8">
        <v>42244</v>
      </c>
      <c r="M83" s="7">
        <v>0</v>
      </c>
      <c r="O83" t="e">
        <f>+VLOOKUP(B83,'[1]Base de Datos'!$A$1:$N$575,14,)</f>
        <v>#N/A</v>
      </c>
    </row>
    <row r="84" spans="1:15" ht="15.75" thickBot="1" x14ac:dyDescent="0.3">
      <c r="A84" s="34"/>
      <c r="B84" s="3" t="s">
        <v>1859</v>
      </c>
      <c r="C84" s="3" t="s">
        <v>1845</v>
      </c>
      <c r="D84" s="3" t="s">
        <v>1848</v>
      </c>
      <c r="E84" s="3" t="s">
        <v>17</v>
      </c>
      <c r="F84" s="3" t="s">
        <v>66</v>
      </c>
      <c r="G84" s="3" t="s">
        <v>79</v>
      </c>
      <c r="H84" s="3" t="s">
        <v>27</v>
      </c>
      <c r="I84" s="3" t="s">
        <v>1693</v>
      </c>
      <c r="J84" s="3" t="s">
        <v>1837</v>
      </c>
      <c r="K84" s="5">
        <v>42065</v>
      </c>
      <c r="L84" s="5">
        <v>42244</v>
      </c>
      <c r="M84" s="4">
        <v>100</v>
      </c>
      <c r="O84" t="e">
        <f>+VLOOKUP(B84,'[1]Base de Datos'!$A$1:$N$575,14,)</f>
        <v>#N/A</v>
      </c>
    </row>
    <row r="85" spans="1:15" ht="15.75" thickBot="1" x14ac:dyDescent="0.3">
      <c r="A85" s="35"/>
      <c r="B85" s="6" t="s">
        <v>1860</v>
      </c>
      <c r="C85" s="6" t="s">
        <v>1845</v>
      </c>
      <c r="D85" s="6" t="s">
        <v>1850</v>
      </c>
      <c r="E85" s="6" t="s">
        <v>17</v>
      </c>
      <c r="F85" s="6" t="s">
        <v>66</v>
      </c>
      <c r="G85" s="6" t="s">
        <v>79</v>
      </c>
      <c r="H85" s="6" t="s">
        <v>27</v>
      </c>
      <c r="I85" s="6" t="s">
        <v>1693</v>
      </c>
      <c r="J85" s="6" t="s">
        <v>1837</v>
      </c>
      <c r="K85" s="8">
        <v>42065</v>
      </c>
      <c r="L85" s="8">
        <v>42244</v>
      </c>
      <c r="M85" s="7">
        <v>100</v>
      </c>
      <c r="O85" t="e">
        <f>+VLOOKUP(B85,'[1]Base de Datos'!$A$1:$N$575,14,)</f>
        <v>#N/A</v>
      </c>
    </row>
    <row r="86" spans="1:15" ht="15.75" thickBot="1" x14ac:dyDescent="0.3">
      <c r="A86" s="34"/>
      <c r="B86" s="3" t="s">
        <v>1861</v>
      </c>
      <c r="C86" s="3" t="s">
        <v>1845</v>
      </c>
      <c r="D86" s="3" t="s">
        <v>1852</v>
      </c>
      <c r="E86" s="3" t="s">
        <v>17</v>
      </c>
      <c r="F86" s="3" t="s">
        <v>66</v>
      </c>
      <c r="G86" s="3" t="s">
        <v>79</v>
      </c>
      <c r="H86" s="3" t="s">
        <v>27</v>
      </c>
      <c r="I86" s="3" t="s">
        <v>1693</v>
      </c>
      <c r="J86" s="3" t="s">
        <v>1837</v>
      </c>
      <c r="K86" s="5">
        <v>42065</v>
      </c>
      <c r="L86" s="5">
        <v>42244</v>
      </c>
      <c r="M86" s="4">
        <v>100</v>
      </c>
      <c r="O86" t="e">
        <f>+VLOOKUP(B86,'[1]Base de Datos'!$A$1:$N$575,14,)</f>
        <v>#N/A</v>
      </c>
    </row>
    <row r="87" spans="1:15" ht="15.75" thickBot="1" x14ac:dyDescent="0.3">
      <c r="A87" s="35"/>
      <c r="B87" s="6" t="s">
        <v>1862</v>
      </c>
      <c r="C87" s="6" t="s">
        <v>1854</v>
      </c>
      <c r="D87" s="6" t="s">
        <v>1855</v>
      </c>
      <c r="E87" s="6" t="s">
        <v>17</v>
      </c>
      <c r="F87" s="6" t="s">
        <v>66</v>
      </c>
      <c r="G87" s="6" t="s">
        <v>79</v>
      </c>
      <c r="H87" s="6" t="s">
        <v>27</v>
      </c>
      <c r="I87" s="6" t="s">
        <v>1693</v>
      </c>
      <c r="J87" s="6" t="s">
        <v>1837</v>
      </c>
      <c r="K87" s="8">
        <v>42107</v>
      </c>
      <c r="L87" s="8">
        <v>42216</v>
      </c>
      <c r="M87" s="7">
        <v>100</v>
      </c>
      <c r="O87" t="e">
        <f>+VLOOKUP(B87,'[1]Base de Datos'!$A$1:$N$575,14,)</f>
        <v>#N/A</v>
      </c>
    </row>
    <row r="88" spans="1:15" ht="15.75" thickBot="1" x14ac:dyDescent="0.3">
      <c r="A88" s="34"/>
      <c r="B88" s="3" t="s">
        <v>1863</v>
      </c>
      <c r="C88" s="3" t="s">
        <v>1857</v>
      </c>
      <c r="D88" s="3" t="s">
        <v>1855</v>
      </c>
      <c r="E88" s="3" t="s">
        <v>17</v>
      </c>
      <c r="F88" s="3" t="s">
        <v>66</v>
      </c>
      <c r="G88" s="3" t="s">
        <v>79</v>
      </c>
      <c r="H88" s="3" t="s">
        <v>27</v>
      </c>
      <c r="I88" s="3" t="s">
        <v>1693</v>
      </c>
      <c r="J88" s="3" t="s">
        <v>1837</v>
      </c>
      <c r="K88" s="5">
        <v>42223</v>
      </c>
      <c r="L88" s="5">
        <v>42234</v>
      </c>
      <c r="M88" s="4">
        <v>100</v>
      </c>
      <c r="O88" t="e">
        <f>+VLOOKUP(B88,'[1]Base de Datos'!$A$1:$N$575,14,)</f>
        <v>#N/A</v>
      </c>
    </row>
    <row r="89" spans="1:15" ht="15.75" thickBot="1" x14ac:dyDescent="0.3">
      <c r="A89" s="35"/>
      <c r="B89" s="6" t="s">
        <v>1864</v>
      </c>
      <c r="C89" s="6" t="s">
        <v>1865</v>
      </c>
      <c r="D89" s="6" t="s">
        <v>1866</v>
      </c>
      <c r="E89" s="6" t="s">
        <v>17</v>
      </c>
      <c r="F89" s="6" t="s">
        <v>66</v>
      </c>
      <c r="G89" s="6" t="s">
        <v>74</v>
      </c>
      <c r="H89" s="6" t="s">
        <v>90</v>
      </c>
      <c r="I89" s="6" t="s">
        <v>91</v>
      </c>
      <c r="J89" s="6" t="s">
        <v>92</v>
      </c>
      <c r="K89" s="8">
        <v>42019</v>
      </c>
      <c r="L89" s="8">
        <v>42369</v>
      </c>
      <c r="M89" s="7">
        <v>0</v>
      </c>
      <c r="O89" t="e">
        <f>+VLOOKUP(B89,'[1]Base de Datos'!$A$1:$N$575,14,)</f>
        <v>#N/A</v>
      </c>
    </row>
    <row r="90" spans="1:15" ht="15.75" thickBot="1" x14ac:dyDescent="0.3">
      <c r="A90" s="34"/>
      <c r="B90" s="3" t="s">
        <v>1867</v>
      </c>
      <c r="C90" s="3" t="s">
        <v>1868</v>
      </c>
      <c r="D90" s="3" t="s">
        <v>1869</v>
      </c>
      <c r="E90" s="3" t="s">
        <v>17</v>
      </c>
      <c r="F90" s="3" t="s">
        <v>66</v>
      </c>
      <c r="G90" s="3" t="s">
        <v>74</v>
      </c>
      <c r="H90" s="3" t="s">
        <v>90</v>
      </c>
      <c r="I90" s="3" t="s">
        <v>91</v>
      </c>
      <c r="J90" s="3" t="s">
        <v>92</v>
      </c>
      <c r="K90" s="5">
        <v>42019</v>
      </c>
      <c r="L90" s="5">
        <v>42369</v>
      </c>
      <c r="M90" s="4">
        <v>0</v>
      </c>
      <c r="O90" t="e">
        <f>+VLOOKUP(B90,'[1]Base de Datos'!$A$1:$N$575,14,)</f>
        <v>#N/A</v>
      </c>
    </row>
    <row r="91" spans="1:15" ht="15.75" thickBot="1" x14ac:dyDescent="0.3">
      <c r="A91" s="35"/>
      <c r="B91" s="6" t="s">
        <v>1870</v>
      </c>
      <c r="C91" s="6" t="s">
        <v>1871</v>
      </c>
      <c r="D91" s="6" t="s">
        <v>1872</v>
      </c>
      <c r="E91" s="6" t="s">
        <v>17</v>
      </c>
      <c r="F91" s="6" t="s">
        <v>66</v>
      </c>
      <c r="G91" s="6" t="s">
        <v>74</v>
      </c>
      <c r="H91" s="6" t="s">
        <v>90</v>
      </c>
      <c r="I91" s="6" t="s">
        <v>91</v>
      </c>
      <c r="J91" s="6" t="s">
        <v>92</v>
      </c>
      <c r="K91" s="8">
        <v>42019</v>
      </c>
      <c r="L91" s="8">
        <v>42369</v>
      </c>
      <c r="M91" s="7">
        <v>0</v>
      </c>
      <c r="O91" t="e">
        <f>+VLOOKUP(B91,'[1]Base de Datos'!$A$1:$N$575,14,)</f>
        <v>#N/A</v>
      </c>
    </row>
    <row r="92" spans="1:15" ht="15.75" thickBot="1" x14ac:dyDescent="0.3">
      <c r="A92" s="34"/>
      <c r="B92" s="3" t="s">
        <v>1873</v>
      </c>
      <c r="C92" s="3" t="s">
        <v>1868</v>
      </c>
      <c r="D92" s="3" t="s">
        <v>1874</v>
      </c>
      <c r="E92" s="3" t="s">
        <v>17</v>
      </c>
      <c r="F92" s="3" t="s">
        <v>66</v>
      </c>
      <c r="G92" s="3" t="s">
        <v>74</v>
      </c>
      <c r="H92" s="3" t="s">
        <v>90</v>
      </c>
      <c r="I92" s="3" t="s">
        <v>91</v>
      </c>
      <c r="J92" s="3" t="s">
        <v>92</v>
      </c>
      <c r="K92" s="5">
        <v>42124</v>
      </c>
      <c r="L92" s="5">
        <v>42369</v>
      </c>
      <c r="M92" s="4">
        <v>0</v>
      </c>
      <c r="O92" t="e">
        <f>+VLOOKUP(B92,'[1]Base de Datos'!$A$1:$N$575,14,)</f>
        <v>#N/A</v>
      </c>
    </row>
    <row r="93" spans="1:15" ht="15.75" thickBot="1" x14ac:dyDescent="0.3">
      <c r="A93" s="35"/>
      <c r="B93" s="6" t="s">
        <v>1875</v>
      </c>
      <c r="C93" s="6" t="s">
        <v>1876</v>
      </c>
      <c r="D93" s="6" t="s">
        <v>1877</v>
      </c>
      <c r="E93" s="6" t="s">
        <v>17</v>
      </c>
      <c r="F93" s="6" t="s">
        <v>66</v>
      </c>
      <c r="G93" s="6" t="s">
        <v>74</v>
      </c>
      <c r="H93" s="6" t="s">
        <v>42</v>
      </c>
      <c r="I93" s="6" t="s">
        <v>2491</v>
      </c>
      <c r="J93" s="6" t="s">
        <v>43</v>
      </c>
      <c r="K93" s="8">
        <v>42093</v>
      </c>
      <c r="L93" s="8">
        <v>42153</v>
      </c>
      <c r="M93" s="7">
        <v>0</v>
      </c>
      <c r="O93" t="e">
        <f>+VLOOKUP(B93,'[1]Base de Datos'!$A$1:$N$575,14,)</f>
        <v>#N/A</v>
      </c>
    </row>
    <row r="94" spans="1:15" ht="15.75" thickBot="1" x14ac:dyDescent="0.3">
      <c r="A94" s="34"/>
      <c r="B94" s="3" t="s">
        <v>1878</v>
      </c>
      <c r="C94" s="3" t="s">
        <v>1879</v>
      </c>
      <c r="D94" s="3" t="s">
        <v>1880</v>
      </c>
      <c r="E94" s="3" t="s">
        <v>17</v>
      </c>
      <c r="F94" s="3" t="s">
        <v>66</v>
      </c>
      <c r="G94" s="3" t="s">
        <v>79</v>
      </c>
      <c r="H94" s="3" t="s">
        <v>27</v>
      </c>
      <c r="I94" s="3" t="s">
        <v>1693</v>
      </c>
      <c r="J94" s="3" t="s">
        <v>1837</v>
      </c>
      <c r="K94" s="5">
        <v>42109</v>
      </c>
      <c r="L94" s="5">
        <v>42185</v>
      </c>
      <c r="M94" s="4">
        <v>100</v>
      </c>
      <c r="O94" t="e">
        <f>+VLOOKUP(B94,'[1]Base de Datos'!$A$1:$N$575,14,)</f>
        <v>#N/A</v>
      </c>
    </row>
    <row r="95" spans="1:15" ht="15.75" thickBot="1" x14ac:dyDescent="0.3">
      <c r="A95" s="35"/>
      <c r="B95" s="6" t="s">
        <v>1881</v>
      </c>
      <c r="C95" s="6" t="s">
        <v>1882</v>
      </c>
      <c r="D95" s="6" t="s">
        <v>1883</v>
      </c>
      <c r="E95" s="6" t="s">
        <v>17</v>
      </c>
      <c r="F95" s="6" t="s">
        <v>66</v>
      </c>
      <c r="G95" s="6" t="s">
        <v>81</v>
      </c>
      <c r="H95" s="6" t="s">
        <v>18</v>
      </c>
      <c r="I95" s="6" t="s">
        <v>2495</v>
      </c>
      <c r="J95" s="6" t="s">
        <v>19</v>
      </c>
      <c r="K95" s="8">
        <v>42360</v>
      </c>
      <c r="L95" s="8">
        <v>42674</v>
      </c>
      <c r="M95" s="7">
        <v>100</v>
      </c>
      <c r="O95" t="e">
        <f>+VLOOKUP(B95,'[1]Base de Datos'!$A$1:$N$575,14,)</f>
        <v>#N/A</v>
      </c>
    </row>
    <row r="96" spans="1:15" ht="15.75" thickBot="1" x14ac:dyDescent="0.3">
      <c r="A96" s="34"/>
      <c r="B96" s="3" t="s">
        <v>1884</v>
      </c>
      <c r="C96" s="3" t="s">
        <v>1885</v>
      </c>
      <c r="D96" s="3" t="s">
        <v>1886</v>
      </c>
      <c r="E96" s="3" t="s">
        <v>17</v>
      </c>
      <c r="F96" s="3" t="s">
        <v>66</v>
      </c>
      <c r="G96" s="3" t="s">
        <v>81</v>
      </c>
      <c r="H96" s="3" t="s">
        <v>63</v>
      </c>
      <c r="I96" s="3" t="s">
        <v>1461</v>
      </c>
      <c r="J96" s="3" t="s">
        <v>64</v>
      </c>
      <c r="K96" s="5">
        <v>42349</v>
      </c>
      <c r="L96" s="5">
        <v>42369</v>
      </c>
      <c r="M96" s="4">
        <v>100</v>
      </c>
      <c r="O96" t="e">
        <f>+VLOOKUP(B96,'[1]Base de Datos'!$A$1:$N$575,14,)</f>
        <v>#N/A</v>
      </c>
    </row>
    <row r="97" spans="1:15" ht="15.75" thickBot="1" x14ac:dyDescent="0.3">
      <c r="A97" s="35"/>
      <c r="B97" s="6" t="s">
        <v>1887</v>
      </c>
      <c r="C97" s="6" t="s">
        <v>1888</v>
      </c>
      <c r="D97" s="6" t="s">
        <v>1889</v>
      </c>
      <c r="E97" s="6" t="s">
        <v>17</v>
      </c>
      <c r="F97" s="6" t="s">
        <v>66</v>
      </c>
      <c r="G97" s="6" t="s">
        <v>81</v>
      </c>
      <c r="H97" s="6" t="s">
        <v>63</v>
      </c>
      <c r="I97" s="6" t="s">
        <v>1461</v>
      </c>
      <c r="J97" s="6" t="s">
        <v>64</v>
      </c>
      <c r="K97" s="8">
        <v>42353</v>
      </c>
      <c r="L97" s="8">
        <v>42369</v>
      </c>
      <c r="M97" s="7">
        <v>100</v>
      </c>
      <c r="O97" t="e">
        <f>+VLOOKUP(B97,'[1]Base de Datos'!$A$1:$N$575,14,)</f>
        <v>#N/A</v>
      </c>
    </row>
    <row r="98" spans="1:15" ht="15.75" thickBot="1" x14ac:dyDescent="0.3">
      <c r="A98" s="34"/>
      <c r="B98" s="3" t="s">
        <v>1890</v>
      </c>
      <c r="C98" s="3" t="s">
        <v>1891</v>
      </c>
      <c r="D98" s="3" t="s">
        <v>1892</v>
      </c>
      <c r="E98" s="3" t="s">
        <v>17</v>
      </c>
      <c r="F98" s="3" t="s">
        <v>66</v>
      </c>
      <c r="G98" s="3" t="s">
        <v>81</v>
      </c>
      <c r="H98" s="3" t="s">
        <v>63</v>
      </c>
      <c r="I98" s="3" t="s">
        <v>1461</v>
      </c>
      <c r="J98" s="3" t="s">
        <v>64</v>
      </c>
      <c r="K98" s="5">
        <v>42379</v>
      </c>
      <c r="L98" s="5">
        <v>42490</v>
      </c>
      <c r="M98" s="4">
        <v>100</v>
      </c>
      <c r="O98" t="e">
        <f>+VLOOKUP(B98,'[1]Base de Datos'!$A$1:$N$575,14,)</f>
        <v>#N/A</v>
      </c>
    </row>
    <row r="99" spans="1:15" ht="15.75" thickBot="1" x14ac:dyDescent="0.3">
      <c r="A99" s="35"/>
      <c r="B99" s="6" t="s">
        <v>1893</v>
      </c>
      <c r="C99" s="6" t="s">
        <v>1894</v>
      </c>
      <c r="D99" s="6" t="s">
        <v>1895</v>
      </c>
      <c r="E99" s="6" t="s">
        <v>17</v>
      </c>
      <c r="F99" s="6" t="s">
        <v>66</v>
      </c>
      <c r="G99" s="6" t="s">
        <v>81</v>
      </c>
      <c r="H99" s="6" t="s">
        <v>63</v>
      </c>
      <c r="I99" s="6" t="s">
        <v>1461</v>
      </c>
      <c r="J99" s="6" t="s">
        <v>64</v>
      </c>
      <c r="K99" s="8">
        <v>42379</v>
      </c>
      <c r="L99" s="8">
        <v>42643</v>
      </c>
      <c r="M99" s="7">
        <v>100</v>
      </c>
      <c r="O99" t="e">
        <f>+VLOOKUP(B99,'[1]Base de Datos'!$A$1:$N$575,14,)</f>
        <v>#N/A</v>
      </c>
    </row>
    <row r="100" spans="1:15" ht="15.75" thickBot="1" x14ac:dyDescent="0.3">
      <c r="A100" s="34"/>
      <c r="B100" s="3" t="s">
        <v>1896</v>
      </c>
      <c r="C100" s="3" t="s">
        <v>1897</v>
      </c>
      <c r="D100" s="3" t="s">
        <v>1898</v>
      </c>
      <c r="E100" s="3" t="s">
        <v>17</v>
      </c>
      <c r="F100" s="3" t="s">
        <v>66</v>
      </c>
      <c r="G100" s="3" t="s">
        <v>81</v>
      </c>
      <c r="H100" s="3" t="s">
        <v>63</v>
      </c>
      <c r="I100" s="3" t="s">
        <v>1461</v>
      </c>
      <c r="J100" s="3" t="s">
        <v>64</v>
      </c>
      <c r="K100" s="5">
        <v>42379</v>
      </c>
      <c r="L100" s="5">
        <v>42490</v>
      </c>
      <c r="M100" s="4">
        <v>100</v>
      </c>
      <c r="O100" t="e">
        <f>+VLOOKUP(B100,'[1]Base de Datos'!$A$1:$N$575,14,)</f>
        <v>#N/A</v>
      </c>
    </row>
    <row r="101" spans="1:15" ht="15.75" thickBot="1" x14ac:dyDescent="0.3">
      <c r="A101" s="35"/>
      <c r="B101" s="6" t="s">
        <v>1899</v>
      </c>
      <c r="C101" s="6" t="s">
        <v>1900</v>
      </c>
      <c r="D101" s="6" t="s">
        <v>1901</v>
      </c>
      <c r="E101" s="6" t="s">
        <v>17</v>
      </c>
      <c r="F101" s="6" t="s">
        <v>66</v>
      </c>
      <c r="G101" s="6" t="s">
        <v>81</v>
      </c>
      <c r="H101" s="6" t="s">
        <v>90</v>
      </c>
      <c r="I101" s="6" t="s">
        <v>91</v>
      </c>
      <c r="J101" s="6" t="s">
        <v>92</v>
      </c>
      <c r="K101" s="8">
        <v>42339</v>
      </c>
      <c r="L101" s="8">
        <v>42490</v>
      </c>
      <c r="M101" s="7">
        <v>100</v>
      </c>
      <c r="O101" t="e">
        <f>+VLOOKUP(B101,'[1]Base de Datos'!$A$1:$N$575,14,)</f>
        <v>#N/A</v>
      </c>
    </row>
    <row r="102" spans="1:15" ht="15.75" thickBot="1" x14ac:dyDescent="0.3">
      <c r="A102" s="34"/>
      <c r="B102" s="3" t="s">
        <v>1902</v>
      </c>
      <c r="C102" s="3" t="s">
        <v>1903</v>
      </c>
      <c r="D102" s="3" t="s">
        <v>1901</v>
      </c>
      <c r="E102" s="3" t="s">
        <v>17</v>
      </c>
      <c r="F102" s="3" t="s">
        <v>66</v>
      </c>
      <c r="G102" s="3" t="s">
        <v>81</v>
      </c>
      <c r="H102" s="3" t="s">
        <v>90</v>
      </c>
      <c r="I102" s="3" t="s">
        <v>91</v>
      </c>
      <c r="J102" s="3" t="s">
        <v>92</v>
      </c>
      <c r="K102" s="5">
        <v>42339</v>
      </c>
      <c r="L102" s="5">
        <v>42581</v>
      </c>
      <c r="M102" s="4">
        <v>100</v>
      </c>
      <c r="O102" t="e">
        <f>+VLOOKUP(B102,'[1]Base de Datos'!$A$1:$N$575,14,)</f>
        <v>#N/A</v>
      </c>
    </row>
    <row r="103" spans="1:15" ht="15.75" thickBot="1" x14ac:dyDescent="0.3">
      <c r="A103" s="35"/>
      <c r="B103" s="6" t="s">
        <v>1904</v>
      </c>
      <c r="C103" s="6" t="s">
        <v>1905</v>
      </c>
      <c r="D103" s="6" t="s">
        <v>1906</v>
      </c>
      <c r="E103" s="6" t="s">
        <v>17</v>
      </c>
      <c r="F103" s="6" t="s">
        <v>66</v>
      </c>
      <c r="G103" s="6" t="s">
        <v>81</v>
      </c>
      <c r="H103" s="6" t="s">
        <v>90</v>
      </c>
      <c r="I103" s="6" t="s">
        <v>91</v>
      </c>
      <c r="J103" s="6" t="s">
        <v>92</v>
      </c>
      <c r="K103" s="8">
        <v>42339</v>
      </c>
      <c r="L103" s="8">
        <v>42643</v>
      </c>
      <c r="M103" s="7">
        <v>100</v>
      </c>
      <c r="O103" t="e">
        <f>+VLOOKUP(B103,'[1]Base de Datos'!$A$1:$N$575,14,)</f>
        <v>#N/A</v>
      </c>
    </row>
    <row r="104" spans="1:15" ht="15.75" thickBot="1" x14ac:dyDescent="0.3">
      <c r="A104" s="34"/>
      <c r="B104" s="3" t="s">
        <v>1907</v>
      </c>
      <c r="C104" s="3" t="s">
        <v>1908</v>
      </c>
      <c r="D104" s="3" t="s">
        <v>1909</v>
      </c>
      <c r="E104" s="3" t="s">
        <v>17</v>
      </c>
      <c r="F104" s="3" t="s">
        <v>66</v>
      </c>
      <c r="G104" s="3" t="s">
        <v>78</v>
      </c>
      <c r="H104" s="3" t="s">
        <v>56</v>
      </c>
      <c r="I104" s="3" t="s">
        <v>1910</v>
      </c>
      <c r="J104" s="3" t="s">
        <v>93</v>
      </c>
      <c r="K104" s="5">
        <v>42005</v>
      </c>
      <c r="L104" s="5">
        <v>42734</v>
      </c>
      <c r="M104" s="4">
        <v>100</v>
      </c>
      <c r="O104" t="e">
        <f>+VLOOKUP(B104,'[1]Base de Datos'!$A$1:$N$575,14,)</f>
        <v>#N/A</v>
      </c>
    </row>
    <row r="105" spans="1:15" ht="15.75" thickBot="1" x14ac:dyDescent="0.3">
      <c r="A105" s="35"/>
      <c r="B105" s="6" t="s">
        <v>1911</v>
      </c>
      <c r="C105" s="6" t="s">
        <v>1908</v>
      </c>
      <c r="D105" s="6" t="s">
        <v>1912</v>
      </c>
      <c r="E105" s="6" t="s">
        <v>17</v>
      </c>
      <c r="F105" s="6" t="s">
        <v>66</v>
      </c>
      <c r="G105" s="6" t="s">
        <v>78</v>
      </c>
      <c r="H105" s="6" t="s">
        <v>56</v>
      </c>
      <c r="I105" s="6" t="s">
        <v>1910</v>
      </c>
      <c r="J105" s="6" t="s">
        <v>93</v>
      </c>
      <c r="K105" s="8">
        <v>42370</v>
      </c>
      <c r="L105" s="8">
        <v>42734</v>
      </c>
      <c r="M105" s="7">
        <v>100</v>
      </c>
      <c r="O105" t="e">
        <f>+VLOOKUP(B105,'[1]Base de Datos'!$A$1:$N$575,14,)</f>
        <v>#N/A</v>
      </c>
    </row>
    <row r="106" spans="1:15" ht="15.75" thickBot="1" x14ac:dyDescent="0.3">
      <c r="A106" s="34"/>
      <c r="B106" s="3" t="s">
        <v>1913</v>
      </c>
      <c r="C106" s="3" t="s">
        <v>1908</v>
      </c>
      <c r="D106" s="3" t="s">
        <v>1909</v>
      </c>
      <c r="E106" s="3" t="s">
        <v>17</v>
      </c>
      <c r="F106" s="3" t="s">
        <v>66</v>
      </c>
      <c r="G106" s="3" t="s">
        <v>78</v>
      </c>
      <c r="H106" s="3" t="s">
        <v>56</v>
      </c>
      <c r="I106" s="3" t="s">
        <v>1910</v>
      </c>
      <c r="J106" s="3" t="s">
        <v>93</v>
      </c>
      <c r="K106" s="5">
        <v>42370</v>
      </c>
      <c r="L106" s="5">
        <v>42734</v>
      </c>
      <c r="M106" s="4">
        <v>100</v>
      </c>
      <c r="O106" t="e">
        <f>+VLOOKUP(B106,'[1]Base de Datos'!$A$1:$N$575,14,)</f>
        <v>#N/A</v>
      </c>
    </row>
    <row r="107" spans="1:15" ht="15.75" thickBot="1" x14ac:dyDescent="0.3">
      <c r="A107" s="35"/>
      <c r="B107" s="6" t="s">
        <v>1914</v>
      </c>
      <c r="C107" s="6" t="s">
        <v>1908</v>
      </c>
      <c r="D107" s="6" t="s">
        <v>1912</v>
      </c>
      <c r="E107" s="6" t="s">
        <v>17</v>
      </c>
      <c r="F107" s="6" t="s">
        <v>66</v>
      </c>
      <c r="G107" s="6" t="s">
        <v>78</v>
      </c>
      <c r="H107" s="6" t="s">
        <v>56</v>
      </c>
      <c r="I107" s="6" t="s">
        <v>1910</v>
      </c>
      <c r="J107" s="6" t="s">
        <v>93</v>
      </c>
      <c r="K107" s="8">
        <v>42370</v>
      </c>
      <c r="L107" s="8">
        <v>42734</v>
      </c>
      <c r="M107" s="7">
        <v>100</v>
      </c>
      <c r="O107" t="e">
        <f>+VLOOKUP(B107,'[1]Base de Datos'!$A$1:$N$575,14,)</f>
        <v>#N/A</v>
      </c>
    </row>
    <row r="108" spans="1:15" ht="15.75" thickBot="1" x14ac:dyDescent="0.3">
      <c r="A108" s="34"/>
      <c r="B108" s="3" t="s">
        <v>1915</v>
      </c>
      <c r="C108" s="3" t="s">
        <v>1916</v>
      </c>
      <c r="D108" s="3" t="s">
        <v>1917</v>
      </c>
      <c r="E108" s="3" t="s">
        <v>17</v>
      </c>
      <c r="F108" s="3" t="s">
        <v>66</v>
      </c>
      <c r="G108" s="3" t="s">
        <v>78</v>
      </c>
      <c r="H108" s="3" t="s">
        <v>49</v>
      </c>
      <c r="I108" s="3" t="s">
        <v>1462</v>
      </c>
      <c r="J108" s="3" t="s">
        <v>50</v>
      </c>
      <c r="K108" s="5">
        <v>42401</v>
      </c>
      <c r="L108" s="5">
        <v>42705</v>
      </c>
      <c r="M108" s="4">
        <v>100</v>
      </c>
      <c r="O108" t="e">
        <f>+VLOOKUP(B108,'[1]Base de Datos'!$A$1:$N$575,14,)</f>
        <v>#N/A</v>
      </c>
    </row>
    <row r="109" spans="1:15" ht="15.75" thickBot="1" x14ac:dyDescent="0.3">
      <c r="A109" s="35"/>
      <c r="B109" s="6" t="s">
        <v>1918</v>
      </c>
      <c r="C109" s="6" t="s">
        <v>1916</v>
      </c>
      <c r="D109" s="6" t="s">
        <v>1919</v>
      </c>
      <c r="E109" s="6" t="s">
        <v>17</v>
      </c>
      <c r="F109" s="6" t="s">
        <v>66</v>
      </c>
      <c r="G109" s="6" t="s">
        <v>78</v>
      </c>
      <c r="H109" s="6" t="s">
        <v>49</v>
      </c>
      <c r="I109" s="6" t="s">
        <v>1462</v>
      </c>
      <c r="J109" s="6" t="s">
        <v>50</v>
      </c>
      <c r="K109" s="8">
        <v>42401</v>
      </c>
      <c r="L109" s="8">
        <v>42705</v>
      </c>
      <c r="M109" s="7">
        <v>100</v>
      </c>
      <c r="O109" t="e">
        <f>+VLOOKUP(B109,'[1]Base de Datos'!$A$1:$N$575,14,)</f>
        <v>#N/A</v>
      </c>
    </row>
    <row r="110" spans="1:15" ht="15.75" thickBot="1" x14ac:dyDescent="0.3">
      <c r="A110" s="34"/>
      <c r="B110" s="3" t="s">
        <v>1920</v>
      </c>
      <c r="C110" s="3" t="s">
        <v>1916</v>
      </c>
      <c r="D110" s="3" t="s">
        <v>1921</v>
      </c>
      <c r="E110" s="3" t="s">
        <v>17</v>
      </c>
      <c r="F110" s="3" t="s">
        <v>66</v>
      </c>
      <c r="G110" s="3" t="s">
        <v>78</v>
      </c>
      <c r="H110" s="3" t="s">
        <v>49</v>
      </c>
      <c r="I110" s="3" t="s">
        <v>1462</v>
      </c>
      <c r="J110" s="3" t="s">
        <v>50</v>
      </c>
      <c r="K110" s="5">
        <v>42401</v>
      </c>
      <c r="L110" s="5">
        <v>42705</v>
      </c>
      <c r="M110" s="4">
        <v>100</v>
      </c>
      <c r="O110" t="e">
        <f>+VLOOKUP(B110,'[1]Base de Datos'!$A$1:$N$575,14,)</f>
        <v>#N/A</v>
      </c>
    </row>
    <row r="111" spans="1:15" ht="15.75" thickBot="1" x14ac:dyDescent="0.3">
      <c r="A111" s="35"/>
      <c r="B111" s="6" t="s">
        <v>1922</v>
      </c>
      <c r="C111" s="6" t="s">
        <v>1916</v>
      </c>
      <c r="D111" s="6" t="s">
        <v>1923</v>
      </c>
      <c r="E111" s="6" t="s">
        <v>17</v>
      </c>
      <c r="F111" s="6" t="s">
        <v>66</v>
      </c>
      <c r="G111" s="6" t="s">
        <v>78</v>
      </c>
      <c r="H111" s="6" t="s">
        <v>49</v>
      </c>
      <c r="I111" s="6" t="s">
        <v>1462</v>
      </c>
      <c r="J111" s="6" t="s">
        <v>50</v>
      </c>
      <c r="K111" s="8">
        <v>42401</v>
      </c>
      <c r="L111" s="8">
        <v>42705</v>
      </c>
      <c r="M111" s="7">
        <v>100</v>
      </c>
      <c r="O111" t="e">
        <f>+VLOOKUP(B111,'[1]Base de Datos'!$A$1:$N$575,14,)</f>
        <v>#N/A</v>
      </c>
    </row>
    <row r="112" spans="1:15" ht="15.75" thickBot="1" x14ac:dyDescent="0.3">
      <c r="A112" s="34"/>
      <c r="B112" s="3" t="s">
        <v>1924</v>
      </c>
      <c r="C112" s="3" t="s">
        <v>1925</v>
      </c>
      <c r="D112" s="3" t="s">
        <v>1926</v>
      </c>
      <c r="E112" s="3" t="s">
        <v>17</v>
      </c>
      <c r="F112" s="3" t="s">
        <v>66</v>
      </c>
      <c r="G112" s="3" t="s">
        <v>81</v>
      </c>
      <c r="H112" s="3" t="s">
        <v>51</v>
      </c>
      <c r="I112" s="3" t="s">
        <v>1463</v>
      </c>
      <c r="J112" s="3" t="s">
        <v>12</v>
      </c>
      <c r="K112" s="5">
        <v>42217</v>
      </c>
      <c r="L112" s="5">
        <v>42353</v>
      </c>
      <c r="M112" s="4">
        <v>100</v>
      </c>
      <c r="O112" t="e">
        <f>+VLOOKUP(B112,'[1]Base de Datos'!$A$1:$N$575,14,)</f>
        <v>#N/A</v>
      </c>
    </row>
    <row r="113" spans="1:15" ht="15.75" thickBot="1" x14ac:dyDescent="0.3">
      <c r="A113" s="35"/>
      <c r="B113" s="6" t="s">
        <v>1927</v>
      </c>
      <c r="C113" s="6" t="s">
        <v>1928</v>
      </c>
      <c r="D113" s="6" t="s">
        <v>1929</v>
      </c>
      <c r="E113" s="6" t="s">
        <v>17</v>
      </c>
      <c r="F113" s="6" t="s">
        <v>66</v>
      </c>
      <c r="G113" s="6" t="s">
        <v>81</v>
      </c>
      <c r="H113" s="6" t="s">
        <v>51</v>
      </c>
      <c r="I113" s="6" t="s">
        <v>1463</v>
      </c>
      <c r="J113" s="6" t="s">
        <v>81</v>
      </c>
      <c r="K113" s="8">
        <v>42278</v>
      </c>
      <c r="L113" s="8">
        <v>42353</v>
      </c>
      <c r="M113" s="7">
        <v>100</v>
      </c>
      <c r="O113" t="e">
        <f>+VLOOKUP(B113,'[1]Base de Datos'!$A$1:$N$575,14,)</f>
        <v>#N/A</v>
      </c>
    </row>
    <row r="114" spans="1:15" ht="15.75" thickBot="1" x14ac:dyDescent="0.3">
      <c r="A114" s="34"/>
      <c r="B114" s="3" t="s">
        <v>1930</v>
      </c>
      <c r="C114" s="3" t="s">
        <v>1931</v>
      </c>
      <c r="D114" s="3" t="s">
        <v>1932</v>
      </c>
      <c r="E114" s="3" t="s">
        <v>17</v>
      </c>
      <c r="F114" s="3" t="s">
        <v>66</v>
      </c>
      <c r="G114" s="3" t="s">
        <v>94</v>
      </c>
      <c r="H114" s="3" t="s">
        <v>15</v>
      </c>
      <c r="I114" s="3" t="s">
        <v>2496</v>
      </c>
      <c r="J114" s="3" t="s">
        <v>16</v>
      </c>
      <c r="K114" s="5">
        <v>42132</v>
      </c>
      <c r="L114" s="5">
        <v>42312</v>
      </c>
      <c r="M114" s="4">
        <v>0</v>
      </c>
      <c r="O114" t="e">
        <f>+VLOOKUP(B114,'[1]Base de Datos'!$A$1:$N$575,14,)</f>
        <v>#N/A</v>
      </c>
    </row>
    <row r="115" spans="1:15" ht="15.75" thickBot="1" x14ac:dyDescent="0.3">
      <c r="A115" s="35"/>
      <c r="B115" s="6" t="s">
        <v>1933</v>
      </c>
      <c r="C115" s="6" t="s">
        <v>1934</v>
      </c>
      <c r="D115" s="6" t="s">
        <v>1932</v>
      </c>
      <c r="E115" s="6" t="s">
        <v>17</v>
      </c>
      <c r="F115" s="6" t="s">
        <v>66</v>
      </c>
      <c r="G115" s="6" t="s">
        <v>94</v>
      </c>
      <c r="H115" s="6" t="s">
        <v>15</v>
      </c>
      <c r="I115" s="6" t="s">
        <v>2496</v>
      </c>
      <c r="J115" s="6" t="s">
        <v>16</v>
      </c>
      <c r="K115" s="8">
        <v>42132</v>
      </c>
      <c r="L115" s="8">
        <v>42312</v>
      </c>
      <c r="M115" s="7">
        <v>100</v>
      </c>
      <c r="O115" t="e">
        <f>+VLOOKUP(B115,'[1]Base de Datos'!$A$1:$N$575,14,)</f>
        <v>#N/A</v>
      </c>
    </row>
    <row r="116" spans="1:15" ht="15.75" thickBot="1" x14ac:dyDescent="0.3">
      <c r="A116" s="34"/>
      <c r="B116" s="3" t="s">
        <v>1935</v>
      </c>
      <c r="C116" s="3" t="s">
        <v>1936</v>
      </c>
      <c r="D116" s="3" t="s">
        <v>1937</v>
      </c>
      <c r="E116" s="3" t="s">
        <v>17</v>
      </c>
      <c r="F116" s="3" t="s">
        <v>66</v>
      </c>
      <c r="G116" s="3" t="s">
        <v>95</v>
      </c>
      <c r="H116" s="3" t="s">
        <v>63</v>
      </c>
      <c r="I116" s="3" t="s">
        <v>1461</v>
      </c>
      <c r="J116" s="3" t="s">
        <v>64</v>
      </c>
      <c r="K116" s="5">
        <v>42339</v>
      </c>
      <c r="L116" s="5">
        <v>42369</v>
      </c>
      <c r="M116" s="4">
        <v>100</v>
      </c>
      <c r="O116" t="e">
        <f>+VLOOKUP(B116,'[1]Base de Datos'!$A$1:$N$575,14,)</f>
        <v>#N/A</v>
      </c>
    </row>
    <row r="117" spans="1:15" ht="15.75" thickBot="1" x14ac:dyDescent="0.3">
      <c r="A117" s="35"/>
      <c r="B117" s="6" t="s">
        <v>1938</v>
      </c>
      <c r="C117" s="6" t="s">
        <v>1939</v>
      </c>
      <c r="D117" s="6" t="s">
        <v>1937</v>
      </c>
      <c r="E117" s="6" t="s">
        <v>17</v>
      </c>
      <c r="F117" s="6" t="s">
        <v>66</v>
      </c>
      <c r="G117" s="6" t="s">
        <v>95</v>
      </c>
      <c r="H117" s="6" t="s">
        <v>63</v>
      </c>
      <c r="I117" s="6" t="s">
        <v>1461</v>
      </c>
      <c r="J117" s="6" t="s">
        <v>64</v>
      </c>
      <c r="K117" s="8">
        <v>42373</v>
      </c>
      <c r="L117" s="8">
        <v>42399</v>
      </c>
      <c r="M117" s="7">
        <v>100</v>
      </c>
      <c r="O117" t="e">
        <f>+VLOOKUP(B117,'[1]Base de Datos'!$A$1:$N$575,14,)</f>
        <v>#N/A</v>
      </c>
    </row>
    <row r="118" spans="1:15" ht="15.75" thickBot="1" x14ac:dyDescent="0.3">
      <c r="A118" s="34"/>
      <c r="B118" s="3" t="s">
        <v>1940</v>
      </c>
      <c r="C118" s="3" t="s">
        <v>1941</v>
      </c>
      <c r="D118" s="3" t="s">
        <v>1937</v>
      </c>
      <c r="E118" s="3" t="s">
        <v>17</v>
      </c>
      <c r="F118" s="3" t="s">
        <v>66</v>
      </c>
      <c r="G118" s="3" t="s">
        <v>95</v>
      </c>
      <c r="H118" s="3" t="s">
        <v>63</v>
      </c>
      <c r="I118" s="3" t="s">
        <v>1461</v>
      </c>
      <c r="J118" s="3" t="s">
        <v>64</v>
      </c>
      <c r="K118" s="5">
        <v>42401</v>
      </c>
      <c r="L118" s="5">
        <v>42428</v>
      </c>
      <c r="M118" s="4">
        <v>100</v>
      </c>
      <c r="O118" t="e">
        <f>+VLOOKUP(B118,'[1]Base de Datos'!$A$1:$N$575,14,)</f>
        <v>#N/A</v>
      </c>
    </row>
    <row r="119" spans="1:15" ht="15.75" thickBot="1" x14ac:dyDescent="0.3">
      <c r="A119" s="35"/>
      <c r="B119" s="6" t="s">
        <v>1942</v>
      </c>
      <c r="C119" s="6" t="s">
        <v>1943</v>
      </c>
      <c r="D119" s="6" t="s">
        <v>1944</v>
      </c>
      <c r="E119" s="6" t="s">
        <v>17</v>
      </c>
      <c r="F119" s="6" t="s">
        <v>66</v>
      </c>
      <c r="G119" s="6" t="s">
        <v>95</v>
      </c>
      <c r="H119" s="6" t="s">
        <v>63</v>
      </c>
      <c r="I119" s="6" t="s">
        <v>1461</v>
      </c>
      <c r="J119" s="6" t="s">
        <v>64</v>
      </c>
      <c r="K119" s="8">
        <v>42430</v>
      </c>
      <c r="L119" s="8">
        <v>42444</v>
      </c>
      <c r="M119" s="7">
        <v>100</v>
      </c>
      <c r="O119" t="e">
        <f>+VLOOKUP(B119,'[1]Base de Datos'!$A$1:$N$575,14,)</f>
        <v>#N/A</v>
      </c>
    </row>
    <row r="120" spans="1:15" ht="15.75" thickBot="1" x14ac:dyDescent="0.3">
      <c r="A120" s="34"/>
      <c r="B120" s="3" t="s">
        <v>1945</v>
      </c>
      <c r="C120" s="3" t="s">
        <v>1946</v>
      </c>
      <c r="D120" s="3" t="s">
        <v>1947</v>
      </c>
      <c r="E120" s="3" t="s">
        <v>17</v>
      </c>
      <c r="F120" s="3" t="s">
        <v>66</v>
      </c>
      <c r="G120" s="3" t="s">
        <v>95</v>
      </c>
      <c r="H120" s="3" t="s">
        <v>63</v>
      </c>
      <c r="I120" s="3" t="s">
        <v>1461</v>
      </c>
      <c r="J120" s="3" t="s">
        <v>64</v>
      </c>
      <c r="K120" s="5">
        <v>42186</v>
      </c>
      <c r="L120" s="5">
        <v>42551</v>
      </c>
      <c r="M120" s="4">
        <v>100</v>
      </c>
      <c r="O120" t="e">
        <f>+VLOOKUP(B120,'[1]Base de Datos'!$A$1:$N$575,14,)</f>
        <v>#N/A</v>
      </c>
    </row>
    <row r="121" spans="1:15" ht="15.75" thickBot="1" x14ac:dyDescent="0.3">
      <c r="A121" s="35"/>
      <c r="B121" s="6" t="s">
        <v>1948</v>
      </c>
      <c r="C121" s="6" t="s">
        <v>1949</v>
      </c>
      <c r="D121" s="6" t="s">
        <v>1950</v>
      </c>
      <c r="E121" s="6" t="s">
        <v>17</v>
      </c>
      <c r="F121" s="6" t="s">
        <v>66</v>
      </c>
      <c r="G121" s="6" t="s">
        <v>95</v>
      </c>
      <c r="H121" s="6" t="s">
        <v>63</v>
      </c>
      <c r="I121" s="6" t="s">
        <v>1461</v>
      </c>
      <c r="J121" s="6" t="s">
        <v>64</v>
      </c>
      <c r="K121" s="8">
        <v>42217</v>
      </c>
      <c r="L121" s="8">
        <v>42247</v>
      </c>
      <c r="M121" s="7">
        <v>100</v>
      </c>
      <c r="O121" t="e">
        <f>+VLOOKUP(B121,'[1]Base de Datos'!$A$1:$N$575,14,)</f>
        <v>#N/A</v>
      </c>
    </row>
    <row r="122" spans="1:15" ht="15.75" thickBot="1" x14ac:dyDescent="0.3">
      <c r="A122" s="34"/>
      <c r="B122" s="3" t="s">
        <v>1951</v>
      </c>
      <c r="C122" s="3" t="s">
        <v>1952</v>
      </c>
      <c r="D122" s="3" t="s">
        <v>1953</v>
      </c>
      <c r="E122" s="3" t="s">
        <v>17</v>
      </c>
      <c r="F122" s="3" t="s">
        <v>66</v>
      </c>
      <c r="G122" s="3" t="s">
        <v>78</v>
      </c>
      <c r="H122" s="3" t="s">
        <v>28</v>
      </c>
      <c r="I122" s="3" t="s">
        <v>1750</v>
      </c>
      <c r="J122" s="3" t="s">
        <v>29</v>
      </c>
      <c r="K122" s="5">
        <v>42264</v>
      </c>
      <c r="L122" s="5">
        <v>42369</v>
      </c>
      <c r="M122" s="4">
        <v>100</v>
      </c>
      <c r="O122" t="e">
        <f>+VLOOKUP(B122,'[1]Base de Datos'!$A$1:$N$575,14,)</f>
        <v>#N/A</v>
      </c>
    </row>
    <row r="123" spans="1:15" ht="15.75" thickBot="1" x14ac:dyDescent="0.3">
      <c r="A123" s="35"/>
      <c r="B123" s="6" t="s">
        <v>1954</v>
      </c>
      <c r="C123" s="6" t="s">
        <v>1955</v>
      </c>
      <c r="D123" s="6" t="s">
        <v>1956</v>
      </c>
      <c r="E123" s="6" t="s">
        <v>17</v>
      </c>
      <c r="F123" s="6" t="s">
        <v>66</v>
      </c>
      <c r="G123" s="6" t="s">
        <v>67</v>
      </c>
      <c r="H123" s="6" t="s">
        <v>57</v>
      </c>
      <c r="I123" s="6" t="s">
        <v>1460</v>
      </c>
      <c r="J123" s="6" t="s">
        <v>1957</v>
      </c>
      <c r="K123" s="8">
        <v>42401</v>
      </c>
      <c r="L123" s="8">
        <v>42551</v>
      </c>
      <c r="M123" s="7">
        <v>0</v>
      </c>
      <c r="O123" t="e">
        <f>+VLOOKUP(B123,'[1]Base de Datos'!$A$1:$N$575,14,)</f>
        <v>#N/A</v>
      </c>
    </row>
    <row r="124" spans="1:15" ht="15.75" thickBot="1" x14ac:dyDescent="0.3">
      <c r="A124" s="34"/>
      <c r="B124" s="3" t="s">
        <v>1958</v>
      </c>
      <c r="C124" s="3" t="s">
        <v>1959</v>
      </c>
      <c r="D124" s="3" t="s">
        <v>1956</v>
      </c>
      <c r="E124" s="3" t="s">
        <v>17</v>
      </c>
      <c r="F124" s="3" t="s">
        <v>66</v>
      </c>
      <c r="G124" s="3" t="s">
        <v>67</v>
      </c>
      <c r="H124" s="3" t="s">
        <v>57</v>
      </c>
      <c r="I124" s="3" t="s">
        <v>1460</v>
      </c>
      <c r="J124" s="3" t="s">
        <v>1957</v>
      </c>
      <c r="K124" s="5">
        <v>42401</v>
      </c>
      <c r="L124" s="5">
        <v>42734</v>
      </c>
      <c r="M124" s="4">
        <v>100</v>
      </c>
      <c r="O124" t="e">
        <f>+VLOOKUP(B124,'[1]Base de Datos'!$A$1:$N$575,14,)</f>
        <v>#N/A</v>
      </c>
    </row>
    <row r="125" spans="1:15" ht="15.75" thickBot="1" x14ac:dyDescent="0.3">
      <c r="A125" s="35"/>
      <c r="B125" s="6" t="s">
        <v>1960</v>
      </c>
      <c r="C125" s="6" t="s">
        <v>1961</v>
      </c>
      <c r="D125" s="6" t="s">
        <v>1956</v>
      </c>
      <c r="E125" s="6" t="s">
        <v>17</v>
      </c>
      <c r="F125" s="6" t="s">
        <v>66</v>
      </c>
      <c r="G125" s="6" t="s">
        <v>67</v>
      </c>
      <c r="H125" s="6" t="s">
        <v>57</v>
      </c>
      <c r="I125" s="6" t="s">
        <v>1460</v>
      </c>
      <c r="J125" s="6" t="s">
        <v>1957</v>
      </c>
      <c r="K125" s="8">
        <v>42401</v>
      </c>
      <c r="L125" s="8">
        <v>42734</v>
      </c>
      <c r="M125" s="7">
        <v>100</v>
      </c>
      <c r="O125" t="e">
        <f>+VLOOKUP(B125,'[1]Base de Datos'!$A$1:$N$575,14,)</f>
        <v>#N/A</v>
      </c>
    </row>
    <row r="126" spans="1:15" ht="15.75" thickBot="1" x14ac:dyDescent="0.3">
      <c r="A126" s="34"/>
      <c r="B126" s="3" t="s">
        <v>1962</v>
      </c>
      <c r="C126" s="3" t="s">
        <v>1963</v>
      </c>
      <c r="D126" s="3" t="s">
        <v>1964</v>
      </c>
      <c r="E126" s="3" t="s">
        <v>17</v>
      </c>
      <c r="F126" s="3" t="s">
        <v>66</v>
      </c>
      <c r="G126" s="3" t="s">
        <v>67</v>
      </c>
      <c r="H126" s="3" t="s">
        <v>57</v>
      </c>
      <c r="I126" s="3" t="s">
        <v>1460</v>
      </c>
      <c r="J126" s="3" t="s">
        <v>1957</v>
      </c>
      <c r="K126" s="5">
        <v>42401</v>
      </c>
      <c r="L126" s="5">
        <v>42490</v>
      </c>
      <c r="M126" s="4">
        <v>0</v>
      </c>
      <c r="O126" t="e">
        <f>+VLOOKUP(B126,'[1]Base de Datos'!$A$1:$N$575,14,)</f>
        <v>#N/A</v>
      </c>
    </row>
    <row r="127" spans="1:15" ht="15.75" thickBot="1" x14ac:dyDescent="0.3">
      <c r="A127" s="35"/>
      <c r="B127" s="6" t="s">
        <v>1965</v>
      </c>
      <c r="C127" s="6" t="s">
        <v>1966</v>
      </c>
      <c r="D127" s="6" t="s">
        <v>1956</v>
      </c>
      <c r="E127" s="6" t="s">
        <v>17</v>
      </c>
      <c r="F127" s="6" t="s">
        <v>66</v>
      </c>
      <c r="G127" s="6" t="s">
        <v>67</v>
      </c>
      <c r="H127" s="6" t="s">
        <v>57</v>
      </c>
      <c r="I127" s="6" t="s">
        <v>1460</v>
      </c>
      <c r="J127" s="6" t="s">
        <v>1957</v>
      </c>
      <c r="K127" s="8">
        <v>42401</v>
      </c>
      <c r="L127" s="8">
        <v>42734</v>
      </c>
      <c r="M127" s="7">
        <v>0</v>
      </c>
      <c r="O127" t="e">
        <f>+VLOOKUP(B127,'[1]Base de Datos'!$A$1:$N$575,14,)</f>
        <v>#N/A</v>
      </c>
    </row>
    <row r="128" spans="1:15" ht="15.75" thickBot="1" x14ac:dyDescent="0.3">
      <c r="A128" s="34"/>
      <c r="B128" s="3" t="s">
        <v>1967</v>
      </c>
      <c r="C128" s="3" t="s">
        <v>1968</v>
      </c>
      <c r="D128" s="3" t="s">
        <v>1956</v>
      </c>
      <c r="E128" s="3" t="s">
        <v>17</v>
      </c>
      <c r="F128" s="3" t="s">
        <v>66</v>
      </c>
      <c r="G128" s="3" t="s">
        <v>67</v>
      </c>
      <c r="H128" s="3" t="s">
        <v>57</v>
      </c>
      <c r="I128" s="3" t="s">
        <v>1460</v>
      </c>
      <c r="J128" s="3" t="s">
        <v>1957</v>
      </c>
      <c r="K128" s="5">
        <v>42401</v>
      </c>
      <c r="L128" s="5">
        <v>42490</v>
      </c>
      <c r="M128" s="4">
        <v>0</v>
      </c>
      <c r="O128" t="e">
        <f>+VLOOKUP(B128,'[1]Base de Datos'!$A$1:$N$575,14,)</f>
        <v>#N/A</v>
      </c>
    </row>
    <row r="129" spans="1:15" ht="15.75" thickBot="1" x14ac:dyDescent="0.3">
      <c r="A129" s="35"/>
      <c r="B129" s="6" t="s">
        <v>1969</v>
      </c>
      <c r="C129" s="6" t="s">
        <v>1970</v>
      </c>
      <c r="D129" s="6" t="s">
        <v>1971</v>
      </c>
      <c r="E129" s="6" t="s">
        <v>17</v>
      </c>
      <c r="F129" s="6" t="s">
        <v>66</v>
      </c>
      <c r="G129" s="6" t="s">
        <v>78</v>
      </c>
      <c r="H129" s="6" t="s">
        <v>49</v>
      </c>
      <c r="I129" s="6" t="s">
        <v>1462</v>
      </c>
      <c r="J129" s="6" t="s">
        <v>50</v>
      </c>
      <c r="K129" s="8">
        <v>42109</v>
      </c>
      <c r="L129" s="8">
        <v>42369</v>
      </c>
      <c r="M129" s="7">
        <v>100</v>
      </c>
      <c r="O129" t="e">
        <f>+VLOOKUP(B129,'[1]Base de Datos'!$A$1:$N$575,14,)</f>
        <v>#N/A</v>
      </c>
    </row>
    <row r="130" spans="1:15" ht="15.75" thickBot="1" x14ac:dyDescent="0.3">
      <c r="A130" s="34"/>
      <c r="B130" s="3" t="s">
        <v>1972</v>
      </c>
      <c r="C130" s="3" t="s">
        <v>1973</v>
      </c>
      <c r="D130" s="3" t="s">
        <v>1974</v>
      </c>
      <c r="E130" s="3" t="s">
        <v>17</v>
      </c>
      <c r="F130" s="3" t="s">
        <v>66</v>
      </c>
      <c r="G130" s="3" t="s">
        <v>67</v>
      </c>
      <c r="H130" s="3" t="s">
        <v>42</v>
      </c>
      <c r="I130" s="3" t="s">
        <v>2491</v>
      </c>
      <c r="J130" s="3" t="s">
        <v>43</v>
      </c>
      <c r="K130" s="5">
        <v>42487</v>
      </c>
      <c r="L130" s="5">
        <v>42674</v>
      </c>
      <c r="M130" s="4">
        <v>100</v>
      </c>
      <c r="O130" t="e">
        <f>+VLOOKUP(B130,'[1]Base de Datos'!$A$1:$N$575,14,)</f>
        <v>#N/A</v>
      </c>
    </row>
    <row r="131" spans="1:15" ht="15.75" thickBot="1" x14ac:dyDescent="0.3">
      <c r="A131" s="35"/>
      <c r="B131" s="6" t="s">
        <v>1975</v>
      </c>
      <c r="C131" s="6" t="s">
        <v>1976</v>
      </c>
      <c r="D131" s="6" t="s">
        <v>1977</v>
      </c>
      <c r="E131" s="6" t="s">
        <v>17</v>
      </c>
      <c r="F131" s="6" t="s">
        <v>66</v>
      </c>
      <c r="G131" s="6" t="s">
        <v>67</v>
      </c>
      <c r="H131" s="6" t="s">
        <v>42</v>
      </c>
      <c r="I131" s="6" t="s">
        <v>2491</v>
      </c>
      <c r="J131" s="6" t="s">
        <v>43</v>
      </c>
      <c r="K131" s="8">
        <v>42487</v>
      </c>
      <c r="L131" s="8">
        <v>42551</v>
      </c>
      <c r="M131" s="7">
        <v>100</v>
      </c>
      <c r="O131" t="e">
        <f>+VLOOKUP(B131,'[1]Base de Datos'!$A$1:$N$575,14,)</f>
        <v>#N/A</v>
      </c>
    </row>
    <row r="132" spans="1:15" ht="15.75" thickBot="1" x14ac:dyDescent="0.3">
      <c r="A132" s="34"/>
      <c r="B132" s="3" t="s">
        <v>1978</v>
      </c>
      <c r="C132" s="3" t="s">
        <v>1979</v>
      </c>
      <c r="D132" s="3" t="s">
        <v>1980</v>
      </c>
      <c r="E132" s="3" t="s">
        <v>17</v>
      </c>
      <c r="F132" s="3" t="s">
        <v>66</v>
      </c>
      <c r="G132" s="3" t="s">
        <v>67</v>
      </c>
      <c r="H132" s="3" t="s">
        <v>42</v>
      </c>
      <c r="I132" s="3" t="s">
        <v>2491</v>
      </c>
      <c r="J132" s="3" t="s">
        <v>43</v>
      </c>
      <c r="K132" s="5">
        <v>42487</v>
      </c>
      <c r="L132" s="5">
        <v>42674</v>
      </c>
      <c r="M132" s="4">
        <v>100</v>
      </c>
      <c r="O132" t="e">
        <f>+VLOOKUP(B132,'[1]Base de Datos'!$A$1:$N$575,14,)</f>
        <v>#N/A</v>
      </c>
    </row>
    <row r="133" spans="1:15" ht="15.75" thickBot="1" x14ac:dyDescent="0.3">
      <c r="A133" s="35"/>
      <c r="B133" s="6" t="s">
        <v>1981</v>
      </c>
      <c r="C133" s="6" t="s">
        <v>1982</v>
      </c>
      <c r="D133" s="6" t="s">
        <v>1983</v>
      </c>
      <c r="E133" s="6" t="s">
        <v>17</v>
      </c>
      <c r="F133" s="6" t="s">
        <v>66</v>
      </c>
      <c r="G133" s="6" t="s">
        <v>67</v>
      </c>
      <c r="H133" s="6" t="s">
        <v>42</v>
      </c>
      <c r="I133" s="6" t="s">
        <v>2491</v>
      </c>
      <c r="J133" s="6" t="s">
        <v>43</v>
      </c>
      <c r="K133" s="8">
        <v>42487</v>
      </c>
      <c r="L133" s="8">
        <v>42521</v>
      </c>
      <c r="M133" s="7">
        <v>100</v>
      </c>
      <c r="O133" t="e">
        <f>+VLOOKUP(B133,'[1]Base de Datos'!$A$1:$N$575,14,)</f>
        <v>#N/A</v>
      </c>
    </row>
    <row r="134" spans="1:15" ht="15.75" thickBot="1" x14ac:dyDescent="0.3">
      <c r="A134" s="34"/>
      <c r="B134" s="3" t="s">
        <v>1984</v>
      </c>
      <c r="C134" s="3" t="s">
        <v>1979</v>
      </c>
      <c r="D134" s="3" t="s">
        <v>1985</v>
      </c>
      <c r="E134" s="3" t="s">
        <v>17</v>
      </c>
      <c r="F134" s="3" t="s">
        <v>66</v>
      </c>
      <c r="G134" s="3" t="s">
        <v>67</v>
      </c>
      <c r="H134" s="3" t="s">
        <v>42</v>
      </c>
      <c r="I134" s="3" t="s">
        <v>2491</v>
      </c>
      <c r="J134" s="3" t="s">
        <v>43</v>
      </c>
      <c r="K134" s="5">
        <v>42487</v>
      </c>
      <c r="L134" s="5">
        <v>42735</v>
      </c>
      <c r="M134" s="4">
        <v>100</v>
      </c>
      <c r="O134" t="e">
        <f>+VLOOKUP(B134,'[1]Base de Datos'!$A$1:$N$575,14,)</f>
        <v>#N/A</v>
      </c>
    </row>
    <row r="135" spans="1:15" ht="15.75" thickBot="1" x14ac:dyDescent="0.3">
      <c r="A135" s="35"/>
      <c r="B135" s="6" t="s">
        <v>1986</v>
      </c>
      <c r="C135" s="6" t="s">
        <v>1987</v>
      </c>
      <c r="D135" s="6" t="s">
        <v>1988</v>
      </c>
      <c r="E135" s="6" t="s">
        <v>17</v>
      </c>
      <c r="F135" s="6" t="s">
        <v>66</v>
      </c>
      <c r="G135" s="6" t="s">
        <v>67</v>
      </c>
      <c r="H135" s="6" t="s">
        <v>42</v>
      </c>
      <c r="I135" s="6" t="s">
        <v>2491</v>
      </c>
      <c r="J135" s="6" t="s">
        <v>43</v>
      </c>
      <c r="K135" s="8">
        <v>42487</v>
      </c>
      <c r="L135" s="8">
        <v>42551</v>
      </c>
      <c r="M135" s="7">
        <v>100</v>
      </c>
      <c r="O135" t="e">
        <f>+VLOOKUP(B135,'[1]Base de Datos'!$A$1:$N$575,14,)</f>
        <v>#N/A</v>
      </c>
    </row>
    <row r="136" spans="1:15" ht="15.75" thickBot="1" x14ac:dyDescent="0.3">
      <c r="A136" s="34"/>
      <c r="B136" s="3" t="s">
        <v>1989</v>
      </c>
      <c r="C136" s="3" t="s">
        <v>1990</v>
      </c>
      <c r="D136" s="3" t="s">
        <v>1991</v>
      </c>
      <c r="E136" s="3" t="s">
        <v>17</v>
      </c>
      <c r="F136" s="3" t="s">
        <v>66</v>
      </c>
      <c r="G136" s="3" t="s">
        <v>79</v>
      </c>
      <c r="H136" s="3" t="s">
        <v>1692</v>
      </c>
      <c r="I136" s="3" t="s">
        <v>1693</v>
      </c>
      <c r="J136" s="3" t="s">
        <v>32</v>
      </c>
      <c r="K136" s="5">
        <v>42342</v>
      </c>
      <c r="L136" s="5">
        <v>42551</v>
      </c>
      <c r="M136" s="4">
        <v>100</v>
      </c>
      <c r="O136" t="e">
        <f>+VLOOKUP(B136,'[1]Base de Datos'!$A$1:$N$575,14,)</f>
        <v>#N/A</v>
      </c>
    </row>
    <row r="137" spans="1:15" ht="15.75" thickBot="1" x14ac:dyDescent="0.3">
      <c r="A137" s="35"/>
      <c r="B137" s="6" t="s">
        <v>1992</v>
      </c>
      <c r="C137" s="6" t="s">
        <v>1993</v>
      </c>
      <c r="D137" s="6" t="s">
        <v>1991</v>
      </c>
      <c r="E137" s="6" t="s">
        <v>17</v>
      </c>
      <c r="F137" s="6" t="s">
        <v>66</v>
      </c>
      <c r="G137" s="6" t="s">
        <v>79</v>
      </c>
      <c r="H137" s="6" t="s">
        <v>1692</v>
      </c>
      <c r="I137" s="6" t="s">
        <v>1693</v>
      </c>
      <c r="J137" s="6" t="s">
        <v>32</v>
      </c>
      <c r="K137" s="8">
        <v>42342</v>
      </c>
      <c r="L137" s="8">
        <v>42551</v>
      </c>
      <c r="M137" s="7">
        <v>100</v>
      </c>
      <c r="O137" t="e">
        <f>+VLOOKUP(B137,'[1]Base de Datos'!$A$1:$N$575,14,)</f>
        <v>#N/A</v>
      </c>
    </row>
    <row r="138" spans="1:15" ht="15.75" thickBot="1" x14ac:dyDescent="0.3">
      <c r="A138" s="34"/>
      <c r="B138" s="3" t="s">
        <v>1994</v>
      </c>
      <c r="C138" s="3" t="s">
        <v>1995</v>
      </c>
      <c r="D138" s="3" t="s">
        <v>1991</v>
      </c>
      <c r="E138" s="3" t="s">
        <v>17</v>
      </c>
      <c r="F138" s="3" t="s">
        <v>66</v>
      </c>
      <c r="G138" s="3" t="s">
        <v>79</v>
      </c>
      <c r="H138" s="3" t="s">
        <v>1692</v>
      </c>
      <c r="I138" s="3" t="s">
        <v>1693</v>
      </c>
      <c r="J138" s="3" t="s">
        <v>32</v>
      </c>
      <c r="K138" s="5">
        <v>42342</v>
      </c>
      <c r="L138" s="5">
        <v>42551</v>
      </c>
      <c r="M138" s="4">
        <v>100</v>
      </c>
      <c r="O138" t="e">
        <f>+VLOOKUP(B138,'[1]Base de Datos'!$A$1:$N$575,14,)</f>
        <v>#N/A</v>
      </c>
    </row>
    <row r="139" spans="1:15" ht="15.75" thickBot="1" x14ac:dyDescent="0.3">
      <c r="A139" s="35"/>
      <c r="B139" s="6" t="s">
        <v>1996</v>
      </c>
      <c r="C139" s="6" t="s">
        <v>1997</v>
      </c>
      <c r="D139" s="6" t="s">
        <v>1991</v>
      </c>
      <c r="E139" s="6" t="s">
        <v>17</v>
      </c>
      <c r="F139" s="6" t="s">
        <v>66</v>
      </c>
      <c r="G139" s="6" t="s">
        <v>79</v>
      </c>
      <c r="H139" s="6" t="s">
        <v>1692</v>
      </c>
      <c r="I139" s="6" t="s">
        <v>1693</v>
      </c>
      <c r="J139" s="6" t="s">
        <v>32</v>
      </c>
      <c r="K139" s="8">
        <v>42342</v>
      </c>
      <c r="L139" s="8">
        <v>42551</v>
      </c>
      <c r="M139" s="7">
        <v>100</v>
      </c>
      <c r="O139" t="e">
        <f>+VLOOKUP(B139,'[1]Base de Datos'!$A$1:$N$575,14,)</f>
        <v>#N/A</v>
      </c>
    </row>
    <row r="140" spans="1:15" ht="15.75" thickBot="1" x14ac:dyDescent="0.3">
      <c r="A140" s="34"/>
      <c r="B140" s="3" t="s">
        <v>1998</v>
      </c>
      <c r="C140" s="3" t="s">
        <v>1999</v>
      </c>
      <c r="D140" s="3" t="s">
        <v>1991</v>
      </c>
      <c r="E140" s="3" t="s">
        <v>17</v>
      </c>
      <c r="F140" s="3" t="s">
        <v>66</v>
      </c>
      <c r="G140" s="3" t="s">
        <v>79</v>
      </c>
      <c r="H140" s="3" t="s">
        <v>1692</v>
      </c>
      <c r="I140" s="3" t="s">
        <v>1693</v>
      </c>
      <c r="J140" s="3" t="s">
        <v>32</v>
      </c>
      <c r="K140" s="5">
        <v>42342</v>
      </c>
      <c r="L140" s="5">
        <v>42551</v>
      </c>
      <c r="M140" s="4">
        <v>100</v>
      </c>
      <c r="O140" t="e">
        <f>+VLOOKUP(B140,'[1]Base de Datos'!$A$1:$N$575,14,)</f>
        <v>#N/A</v>
      </c>
    </row>
    <row r="141" spans="1:15" ht="15.75" thickBot="1" x14ac:dyDescent="0.3">
      <c r="A141" s="35"/>
      <c r="B141" s="6" t="s">
        <v>2000</v>
      </c>
      <c r="C141" s="6" t="s">
        <v>2001</v>
      </c>
      <c r="D141" s="6" t="s">
        <v>1991</v>
      </c>
      <c r="E141" s="6" t="s">
        <v>17</v>
      </c>
      <c r="F141" s="6" t="s">
        <v>66</v>
      </c>
      <c r="G141" s="6" t="s">
        <v>79</v>
      </c>
      <c r="H141" s="6" t="s">
        <v>1692</v>
      </c>
      <c r="I141" s="6" t="s">
        <v>1693</v>
      </c>
      <c r="J141" s="6" t="s">
        <v>32</v>
      </c>
      <c r="K141" s="8">
        <v>42342</v>
      </c>
      <c r="L141" s="8">
        <v>42551</v>
      </c>
      <c r="M141" s="7">
        <v>100</v>
      </c>
      <c r="O141" t="e">
        <f>+VLOOKUP(B141,'[1]Base de Datos'!$A$1:$N$575,14,)</f>
        <v>#N/A</v>
      </c>
    </row>
    <row r="142" spans="1:15" ht="15.75" thickBot="1" x14ac:dyDescent="0.3">
      <c r="A142" s="34"/>
      <c r="B142" s="3" t="s">
        <v>96</v>
      </c>
      <c r="C142" s="3" t="s">
        <v>97</v>
      </c>
      <c r="D142" s="3" t="s">
        <v>98</v>
      </c>
      <c r="E142" s="3" t="s">
        <v>17</v>
      </c>
      <c r="F142" s="3" t="s">
        <v>66</v>
      </c>
      <c r="G142" s="3" t="s">
        <v>74</v>
      </c>
      <c r="H142" s="3" t="s">
        <v>45</v>
      </c>
      <c r="I142" s="3" t="s">
        <v>46</v>
      </c>
      <c r="J142" s="3" t="s">
        <v>47</v>
      </c>
      <c r="K142" s="5">
        <v>42492</v>
      </c>
      <c r="L142" s="5">
        <v>42737</v>
      </c>
      <c r="M142" s="4">
        <v>100</v>
      </c>
      <c r="O142" t="str">
        <f>+VLOOKUP(B142,'[1]Base de Datos'!$A$1:$N$575,14,)</f>
        <v>Gestión</v>
      </c>
    </row>
    <row r="143" spans="1:15" ht="15.75" thickBot="1" x14ac:dyDescent="0.3">
      <c r="A143" s="35"/>
      <c r="B143" s="6" t="s">
        <v>99</v>
      </c>
      <c r="C143" s="6" t="s">
        <v>100</v>
      </c>
      <c r="D143" s="6" t="s">
        <v>101</v>
      </c>
      <c r="E143" s="6" t="s">
        <v>17</v>
      </c>
      <c r="F143" s="6" t="s">
        <v>66</v>
      </c>
      <c r="G143" s="6" t="s">
        <v>74</v>
      </c>
      <c r="H143" s="6" t="s">
        <v>45</v>
      </c>
      <c r="I143" s="6" t="s">
        <v>46</v>
      </c>
      <c r="J143" s="6" t="s">
        <v>47</v>
      </c>
      <c r="K143" s="8">
        <v>42492</v>
      </c>
      <c r="L143" s="8">
        <v>42737</v>
      </c>
      <c r="M143" s="7">
        <v>100</v>
      </c>
      <c r="O143" t="str">
        <f>+VLOOKUP(B143,'[1]Base de Datos'!$A$1:$N$575,14,)</f>
        <v>Gestión</v>
      </c>
    </row>
    <row r="144" spans="1:15" ht="15.75" thickBot="1" x14ac:dyDescent="0.3">
      <c r="A144" s="34"/>
      <c r="B144" s="3" t="s">
        <v>2002</v>
      </c>
      <c r="C144" s="3" t="s">
        <v>2003</v>
      </c>
      <c r="D144" s="3" t="s">
        <v>2004</v>
      </c>
      <c r="E144" s="3" t="s">
        <v>17</v>
      </c>
      <c r="F144" s="3" t="s">
        <v>66</v>
      </c>
      <c r="G144" s="3" t="s">
        <v>74</v>
      </c>
      <c r="H144" s="3" t="s">
        <v>45</v>
      </c>
      <c r="I144" s="3" t="s">
        <v>46</v>
      </c>
      <c r="J144" s="3" t="s">
        <v>47</v>
      </c>
      <c r="K144" s="5">
        <v>42562</v>
      </c>
      <c r="L144" s="5">
        <v>42699</v>
      </c>
      <c r="M144" s="4">
        <v>100</v>
      </c>
      <c r="O144" t="e">
        <f>+VLOOKUP(B144,'[1]Base de Datos'!$A$1:$N$575,14,)</f>
        <v>#N/A</v>
      </c>
    </row>
    <row r="145" spans="1:15" ht="15.75" thickBot="1" x14ac:dyDescent="0.3">
      <c r="A145" s="35"/>
      <c r="B145" s="6" t="s">
        <v>102</v>
      </c>
      <c r="C145" s="6" t="s">
        <v>103</v>
      </c>
      <c r="D145" s="6" t="s">
        <v>104</v>
      </c>
      <c r="E145" s="6" t="s">
        <v>17</v>
      </c>
      <c r="F145" s="6" t="s">
        <v>66</v>
      </c>
      <c r="G145" s="6" t="s">
        <v>74</v>
      </c>
      <c r="H145" s="6" t="s">
        <v>45</v>
      </c>
      <c r="I145" s="6" t="s">
        <v>46</v>
      </c>
      <c r="J145" s="6" t="s">
        <v>47</v>
      </c>
      <c r="K145" s="8">
        <v>42492</v>
      </c>
      <c r="L145" s="8">
        <v>42737</v>
      </c>
      <c r="M145" s="7">
        <v>100</v>
      </c>
      <c r="O145" t="str">
        <f>+VLOOKUP(B145,'[1]Base de Datos'!$A$1:$N$575,14,)</f>
        <v>Gestión</v>
      </c>
    </row>
    <row r="146" spans="1:15" ht="15.75" thickBot="1" x14ac:dyDescent="0.3">
      <c r="A146" s="34"/>
      <c r="B146" s="3" t="s">
        <v>105</v>
      </c>
      <c r="C146" s="3" t="s">
        <v>106</v>
      </c>
      <c r="D146" s="3" t="s">
        <v>107</v>
      </c>
      <c r="E146" s="3" t="s">
        <v>17</v>
      </c>
      <c r="F146" s="3" t="s">
        <v>66</v>
      </c>
      <c r="G146" s="3" t="s">
        <v>67</v>
      </c>
      <c r="H146" s="3" t="s">
        <v>13</v>
      </c>
      <c r="I146" s="3" t="s">
        <v>14</v>
      </c>
      <c r="J146" s="3" t="s">
        <v>23</v>
      </c>
      <c r="K146" s="5">
        <v>42545</v>
      </c>
      <c r="L146" s="5">
        <v>42910</v>
      </c>
      <c r="M146" s="4">
        <v>100</v>
      </c>
      <c r="O146" t="str">
        <f>+VLOOKUP(B146,'[1]Base de Datos'!$A$1:$N$575,14,)</f>
        <v>Gestión</v>
      </c>
    </row>
    <row r="147" spans="1:15" ht="15.75" thickBot="1" x14ac:dyDescent="0.3">
      <c r="A147" s="35"/>
      <c r="B147" s="6" t="s">
        <v>108</v>
      </c>
      <c r="C147" s="6" t="s">
        <v>106</v>
      </c>
      <c r="D147" s="6" t="s">
        <v>109</v>
      </c>
      <c r="E147" s="6" t="s">
        <v>17</v>
      </c>
      <c r="F147" s="6" t="s">
        <v>66</v>
      </c>
      <c r="G147" s="6" t="s">
        <v>67</v>
      </c>
      <c r="H147" s="6" t="s">
        <v>13</v>
      </c>
      <c r="I147" s="6" t="s">
        <v>14</v>
      </c>
      <c r="J147" s="6" t="s">
        <v>23</v>
      </c>
      <c r="K147" s="8">
        <v>42545</v>
      </c>
      <c r="L147" s="8">
        <v>42910</v>
      </c>
      <c r="M147" s="7">
        <v>100</v>
      </c>
      <c r="O147" t="str">
        <f>+VLOOKUP(B147,'[1]Base de Datos'!$A$1:$N$575,14,)</f>
        <v>Gestión</v>
      </c>
    </row>
    <row r="148" spans="1:15" ht="15.75" thickBot="1" x14ac:dyDescent="0.3">
      <c r="A148" s="34"/>
      <c r="B148" s="3" t="s">
        <v>110</v>
      </c>
      <c r="C148" s="3" t="s">
        <v>106</v>
      </c>
      <c r="D148" s="3" t="s">
        <v>111</v>
      </c>
      <c r="E148" s="3" t="s">
        <v>17</v>
      </c>
      <c r="F148" s="3" t="s">
        <v>66</v>
      </c>
      <c r="G148" s="3" t="s">
        <v>67</v>
      </c>
      <c r="H148" s="3" t="s">
        <v>13</v>
      </c>
      <c r="I148" s="3" t="s">
        <v>14</v>
      </c>
      <c r="J148" s="3" t="s">
        <v>23</v>
      </c>
      <c r="K148" s="5">
        <v>42545</v>
      </c>
      <c r="L148" s="5">
        <v>42910</v>
      </c>
      <c r="M148" s="4">
        <v>100</v>
      </c>
      <c r="O148" t="str">
        <f>+VLOOKUP(B148,'[1]Base de Datos'!$A$1:$N$575,14,)</f>
        <v>Gestión</v>
      </c>
    </row>
    <row r="149" spans="1:15" ht="15.75" thickBot="1" x14ac:dyDescent="0.3">
      <c r="A149" s="35"/>
      <c r="B149" s="6" t="s">
        <v>2005</v>
      </c>
      <c r="C149" s="6" t="s">
        <v>2006</v>
      </c>
      <c r="D149" s="6" t="s">
        <v>2007</v>
      </c>
      <c r="E149" s="6" t="s">
        <v>17</v>
      </c>
      <c r="F149" s="6" t="s">
        <v>66</v>
      </c>
      <c r="G149" s="6" t="s">
        <v>74</v>
      </c>
      <c r="H149" s="6" t="s">
        <v>45</v>
      </c>
      <c r="I149" s="6" t="s">
        <v>46</v>
      </c>
      <c r="J149" s="6" t="s">
        <v>47</v>
      </c>
      <c r="K149" s="8">
        <v>42492</v>
      </c>
      <c r="L149" s="8">
        <v>42642</v>
      </c>
      <c r="M149" s="7">
        <v>100</v>
      </c>
      <c r="O149" t="e">
        <f>+VLOOKUP(B149,'[1]Base de Datos'!$A$1:$N$575,14,)</f>
        <v>#N/A</v>
      </c>
    </row>
    <row r="150" spans="1:15" ht="15.75" thickBot="1" x14ac:dyDescent="0.3">
      <c r="A150" s="34"/>
      <c r="B150" s="3" t="s">
        <v>2008</v>
      </c>
      <c r="C150" s="3" t="s">
        <v>2009</v>
      </c>
      <c r="D150" s="3" t="s">
        <v>2010</v>
      </c>
      <c r="E150" s="3" t="s">
        <v>17</v>
      </c>
      <c r="F150" s="3" t="s">
        <v>66</v>
      </c>
      <c r="G150" s="3" t="s">
        <v>74</v>
      </c>
      <c r="H150" s="3" t="s">
        <v>45</v>
      </c>
      <c r="I150" s="3" t="s">
        <v>46</v>
      </c>
      <c r="J150" s="3" t="s">
        <v>47</v>
      </c>
      <c r="K150" s="5">
        <v>42522</v>
      </c>
      <c r="L150" s="5">
        <v>42674</v>
      </c>
      <c r="M150" s="4">
        <v>100</v>
      </c>
      <c r="O150" t="e">
        <f>+VLOOKUP(B150,'[1]Base de Datos'!$A$1:$N$575,14,)</f>
        <v>#N/A</v>
      </c>
    </row>
    <row r="151" spans="1:15" ht="15.75" thickBot="1" x14ac:dyDescent="0.3">
      <c r="A151" s="35"/>
      <c r="B151" s="6" t="s">
        <v>2011</v>
      </c>
      <c r="C151" s="6" t="s">
        <v>2012</v>
      </c>
      <c r="D151" s="6" t="s">
        <v>2013</v>
      </c>
      <c r="E151" s="6" t="s">
        <v>17</v>
      </c>
      <c r="F151" s="6" t="s">
        <v>66</v>
      </c>
      <c r="G151" s="6" t="s">
        <v>81</v>
      </c>
      <c r="H151" s="6" t="s">
        <v>57</v>
      </c>
      <c r="I151" s="6" t="s">
        <v>1460</v>
      </c>
      <c r="J151" s="6" t="s">
        <v>68</v>
      </c>
      <c r="K151" s="8">
        <v>42552</v>
      </c>
      <c r="L151" s="8">
        <v>42643</v>
      </c>
      <c r="M151" s="7">
        <v>100</v>
      </c>
      <c r="O151" t="e">
        <f>+VLOOKUP(B151,'[1]Base de Datos'!$A$1:$N$575,14,)</f>
        <v>#N/A</v>
      </c>
    </row>
    <row r="152" spans="1:15" ht="15.75" thickBot="1" x14ac:dyDescent="0.3">
      <c r="A152" s="34"/>
      <c r="B152" s="3" t="s">
        <v>2014</v>
      </c>
      <c r="C152" s="3" t="s">
        <v>2015</v>
      </c>
      <c r="D152" s="3" t="s">
        <v>2016</v>
      </c>
      <c r="E152" s="3" t="s">
        <v>17</v>
      </c>
      <c r="F152" s="3" t="s">
        <v>66</v>
      </c>
      <c r="G152" s="3" t="s">
        <v>81</v>
      </c>
      <c r="H152" s="3" t="s">
        <v>57</v>
      </c>
      <c r="I152" s="3" t="s">
        <v>1460</v>
      </c>
      <c r="J152" s="3" t="s">
        <v>68</v>
      </c>
      <c r="K152" s="5">
        <v>42552</v>
      </c>
      <c r="L152" s="5">
        <v>42643</v>
      </c>
      <c r="M152" s="4">
        <v>100</v>
      </c>
      <c r="O152" t="e">
        <f>+VLOOKUP(B152,'[1]Base de Datos'!$A$1:$N$575,14,)</f>
        <v>#N/A</v>
      </c>
    </row>
    <row r="153" spans="1:15" ht="15.75" thickBot="1" x14ac:dyDescent="0.3">
      <c r="A153" s="35"/>
      <c r="B153" s="6" t="s">
        <v>2017</v>
      </c>
      <c r="C153" s="6" t="s">
        <v>2018</v>
      </c>
      <c r="D153" s="6" t="s">
        <v>2016</v>
      </c>
      <c r="E153" s="6" t="s">
        <v>59</v>
      </c>
      <c r="F153" s="6" t="s">
        <v>66</v>
      </c>
      <c r="G153" s="6" t="s">
        <v>112</v>
      </c>
      <c r="H153" s="6" t="s">
        <v>57</v>
      </c>
      <c r="I153" s="6" t="s">
        <v>1460</v>
      </c>
      <c r="J153" s="6" t="s">
        <v>68</v>
      </c>
      <c r="K153" s="8">
        <v>42552</v>
      </c>
      <c r="L153" s="8">
        <v>42719</v>
      </c>
      <c r="M153" s="7">
        <v>100</v>
      </c>
      <c r="O153" t="e">
        <f>+VLOOKUP(B153,'[1]Base de Datos'!$A$1:$N$575,14,)</f>
        <v>#N/A</v>
      </c>
    </row>
    <row r="154" spans="1:15" ht="15.75" thickBot="1" x14ac:dyDescent="0.3">
      <c r="A154" s="34"/>
      <c r="B154" s="3" t="s">
        <v>2019</v>
      </c>
      <c r="C154" s="3" t="s">
        <v>2020</v>
      </c>
      <c r="D154" s="3" t="s">
        <v>2016</v>
      </c>
      <c r="E154" s="3" t="s">
        <v>59</v>
      </c>
      <c r="F154" s="3" t="s">
        <v>66</v>
      </c>
      <c r="G154" s="3" t="s">
        <v>112</v>
      </c>
      <c r="H154" s="3" t="s">
        <v>57</v>
      </c>
      <c r="I154" s="3" t="s">
        <v>1460</v>
      </c>
      <c r="J154" s="3" t="s">
        <v>68</v>
      </c>
      <c r="K154" s="5">
        <v>42552</v>
      </c>
      <c r="L154" s="5">
        <v>42719</v>
      </c>
      <c r="M154" s="4">
        <v>100</v>
      </c>
      <c r="O154" t="e">
        <f>+VLOOKUP(B154,'[1]Base de Datos'!$A$1:$N$575,14,)</f>
        <v>#N/A</v>
      </c>
    </row>
    <row r="155" spans="1:15" ht="15.75" thickBot="1" x14ac:dyDescent="0.3">
      <c r="A155" s="35"/>
      <c r="B155" s="6" t="s">
        <v>2021</v>
      </c>
      <c r="C155" s="6" t="s">
        <v>2022</v>
      </c>
      <c r="D155" s="6" t="s">
        <v>2023</v>
      </c>
      <c r="E155" s="6" t="s">
        <v>59</v>
      </c>
      <c r="F155" s="6" t="s">
        <v>66</v>
      </c>
      <c r="G155" s="6" t="s">
        <v>112</v>
      </c>
      <c r="H155" s="6" t="s">
        <v>57</v>
      </c>
      <c r="I155" s="6" t="s">
        <v>1460</v>
      </c>
      <c r="J155" s="6" t="s">
        <v>68</v>
      </c>
      <c r="K155" s="8">
        <v>42552</v>
      </c>
      <c r="L155" s="8">
        <v>42719</v>
      </c>
      <c r="M155" s="7">
        <v>100</v>
      </c>
      <c r="O155" t="e">
        <f>+VLOOKUP(B155,'[1]Base de Datos'!$A$1:$N$575,14,)</f>
        <v>#N/A</v>
      </c>
    </row>
    <row r="156" spans="1:15" ht="15.75" thickBot="1" x14ac:dyDescent="0.3">
      <c r="A156" s="34"/>
      <c r="B156" s="3" t="s">
        <v>2024</v>
      </c>
      <c r="C156" s="3" t="s">
        <v>2025</v>
      </c>
      <c r="D156" s="3" t="s">
        <v>2023</v>
      </c>
      <c r="E156" s="3" t="s">
        <v>59</v>
      </c>
      <c r="F156" s="3" t="s">
        <v>66</v>
      </c>
      <c r="G156" s="3" t="s">
        <v>112</v>
      </c>
      <c r="H156" s="3" t="s">
        <v>57</v>
      </c>
      <c r="I156" s="3" t="s">
        <v>1460</v>
      </c>
      <c r="J156" s="3" t="s">
        <v>68</v>
      </c>
      <c r="K156" s="5">
        <v>42552</v>
      </c>
      <c r="L156" s="5">
        <v>42719</v>
      </c>
      <c r="M156" s="4">
        <v>100</v>
      </c>
      <c r="O156" t="e">
        <f>+VLOOKUP(B156,'[1]Base de Datos'!$A$1:$N$575,14,)</f>
        <v>#N/A</v>
      </c>
    </row>
    <row r="157" spans="1:15" ht="15.75" thickBot="1" x14ac:dyDescent="0.3">
      <c r="A157" s="35"/>
      <c r="B157" s="6" t="s">
        <v>2026</v>
      </c>
      <c r="C157" s="6" t="s">
        <v>2027</v>
      </c>
      <c r="D157" s="6" t="s">
        <v>2028</v>
      </c>
      <c r="E157" s="6" t="s">
        <v>17</v>
      </c>
      <c r="F157" s="6" t="s">
        <v>66</v>
      </c>
      <c r="G157" s="6" t="s">
        <v>81</v>
      </c>
      <c r="H157" s="6" t="s">
        <v>57</v>
      </c>
      <c r="I157" s="6" t="s">
        <v>1460</v>
      </c>
      <c r="J157" s="6" t="s">
        <v>68</v>
      </c>
      <c r="K157" s="8">
        <v>42552</v>
      </c>
      <c r="L157" s="8">
        <v>42643</v>
      </c>
      <c r="M157" s="7">
        <v>100</v>
      </c>
      <c r="O157" t="e">
        <f>+VLOOKUP(B157,'[1]Base de Datos'!$A$1:$N$575,14,)</f>
        <v>#N/A</v>
      </c>
    </row>
    <row r="158" spans="1:15" ht="15.75" thickBot="1" x14ac:dyDescent="0.3">
      <c r="A158" s="34"/>
      <c r="B158" s="3" t="s">
        <v>2029</v>
      </c>
      <c r="C158" s="3" t="s">
        <v>2030</v>
      </c>
      <c r="D158" s="3" t="s">
        <v>2028</v>
      </c>
      <c r="E158" s="3" t="s">
        <v>17</v>
      </c>
      <c r="F158" s="3" t="s">
        <v>66</v>
      </c>
      <c r="G158" s="3" t="s">
        <v>81</v>
      </c>
      <c r="H158" s="3" t="s">
        <v>57</v>
      </c>
      <c r="I158" s="3" t="s">
        <v>1460</v>
      </c>
      <c r="J158" s="3" t="s">
        <v>68</v>
      </c>
      <c r="K158" s="5">
        <v>42552</v>
      </c>
      <c r="L158" s="5">
        <v>42643</v>
      </c>
      <c r="M158" s="4">
        <v>100</v>
      </c>
      <c r="O158" t="e">
        <f>+VLOOKUP(B158,'[1]Base de Datos'!$A$1:$N$575,14,)</f>
        <v>#N/A</v>
      </c>
    </row>
    <row r="159" spans="1:15" ht="15.75" thickBot="1" x14ac:dyDescent="0.3">
      <c r="A159" s="35"/>
      <c r="B159" s="6" t="s">
        <v>2031</v>
      </c>
      <c r="C159" s="6" t="s">
        <v>2032</v>
      </c>
      <c r="D159" s="6" t="s">
        <v>2033</v>
      </c>
      <c r="E159" s="6" t="s">
        <v>17</v>
      </c>
      <c r="F159" s="6" t="s">
        <v>66</v>
      </c>
      <c r="G159" s="6" t="s">
        <v>81</v>
      </c>
      <c r="H159" s="6" t="s">
        <v>57</v>
      </c>
      <c r="I159" s="6" t="s">
        <v>1460</v>
      </c>
      <c r="J159" s="6" t="s">
        <v>68</v>
      </c>
      <c r="K159" s="8">
        <v>42552</v>
      </c>
      <c r="L159" s="8">
        <v>42643</v>
      </c>
      <c r="M159" s="7">
        <v>100</v>
      </c>
      <c r="O159" t="e">
        <f>+VLOOKUP(B159,'[1]Base de Datos'!$A$1:$N$575,14,)</f>
        <v>#N/A</v>
      </c>
    </row>
    <row r="160" spans="1:15" ht="15.75" thickBot="1" x14ac:dyDescent="0.3">
      <c r="A160" s="34"/>
      <c r="B160" s="3" t="s">
        <v>2034</v>
      </c>
      <c r="C160" s="3" t="s">
        <v>2035</v>
      </c>
      <c r="D160" s="3" t="s">
        <v>2033</v>
      </c>
      <c r="E160" s="3" t="s">
        <v>59</v>
      </c>
      <c r="F160" s="3" t="s">
        <v>66</v>
      </c>
      <c r="G160" s="3" t="s">
        <v>112</v>
      </c>
      <c r="H160" s="3" t="s">
        <v>57</v>
      </c>
      <c r="I160" s="3" t="s">
        <v>1460</v>
      </c>
      <c r="J160" s="3" t="s">
        <v>68</v>
      </c>
      <c r="K160" s="5">
        <v>42552</v>
      </c>
      <c r="L160" s="5">
        <v>42643</v>
      </c>
      <c r="M160" s="4">
        <v>100</v>
      </c>
      <c r="O160" t="e">
        <f>+VLOOKUP(B160,'[1]Base de Datos'!$A$1:$N$575,14,)</f>
        <v>#N/A</v>
      </c>
    </row>
    <row r="161" spans="1:15" ht="15.75" thickBot="1" x14ac:dyDescent="0.3">
      <c r="A161" s="35"/>
      <c r="B161" s="6" t="s">
        <v>2036</v>
      </c>
      <c r="C161" s="6" t="s">
        <v>2037</v>
      </c>
      <c r="D161" s="6" t="s">
        <v>2038</v>
      </c>
      <c r="E161" s="6" t="s">
        <v>17</v>
      </c>
      <c r="F161" s="6" t="s">
        <v>66</v>
      </c>
      <c r="G161" s="6" t="s">
        <v>81</v>
      </c>
      <c r="H161" s="6" t="s">
        <v>57</v>
      </c>
      <c r="I161" s="6" t="s">
        <v>1460</v>
      </c>
      <c r="J161" s="6" t="s">
        <v>1957</v>
      </c>
      <c r="K161" s="8">
        <v>42552</v>
      </c>
      <c r="L161" s="8">
        <v>42643</v>
      </c>
      <c r="M161" s="7">
        <v>100</v>
      </c>
      <c r="O161" t="e">
        <f>+VLOOKUP(B161,'[1]Base de Datos'!$A$1:$N$575,14,)</f>
        <v>#N/A</v>
      </c>
    </row>
    <row r="162" spans="1:15" ht="15.75" thickBot="1" x14ac:dyDescent="0.3">
      <c r="A162" s="34"/>
      <c r="B162" s="3" t="s">
        <v>2039</v>
      </c>
      <c r="C162" s="3" t="s">
        <v>2040</v>
      </c>
      <c r="D162" s="3" t="s">
        <v>2038</v>
      </c>
      <c r="E162" s="3" t="s">
        <v>59</v>
      </c>
      <c r="F162" s="3" t="s">
        <v>66</v>
      </c>
      <c r="G162" s="3" t="s">
        <v>112</v>
      </c>
      <c r="H162" s="3" t="s">
        <v>57</v>
      </c>
      <c r="I162" s="3" t="s">
        <v>1460</v>
      </c>
      <c r="J162" s="3" t="s">
        <v>68</v>
      </c>
      <c r="K162" s="5">
        <v>42552</v>
      </c>
      <c r="L162" s="5">
        <v>42643</v>
      </c>
      <c r="M162" s="4">
        <v>100</v>
      </c>
      <c r="O162" t="e">
        <f>+VLOOKUP(B162,'[1]Base de Datos'!$A$1:$N$575,14,)</f>
        <v>#N/A</v>
      </c>
    </row>
    <row r="163" spans="1:15" ht="15.75" thickBot="1" x14ac:dyDescent="0.3">
      <c r="A163" s="35"/>
      <c r="B163" s="6" t="s">
        <v>2041</v>
      </c>
      <c r="C163" s="6" t="s">
        <v>2042</v>
      </c>
      <c r="D163" s="6" t="s">
        <v>2043</v>
      </c>
      <c r="E163" s="6" t="s">
        <v>59</v>
      </c>
      <c r="F163" s="6" t="s">
        <v>66</v>
      </c>
      <c r="G163" s="6" t="s">
        <v>112</v>
      </c>
      <c r="H163" s="6" t="s">
        <v>57</v>
      </c>
      <c r="I163" s="6" t="s">
        <v>1460</v>
      </c>
      <c r="J163" s="6" t="s">
        <v>68</v>
      </c>
      <c r="K163" s="8">
        <v>42552</v>
      </c>
      <c r="L163" s="8">
        <v>42719</v>
      </c>
      <c r="M163" s="7">
        <v>100</v>
      </c>
      <c r="O163" t="e">
        <f>+VLOOKUP(B163,'[1]Base de Datos'!$A$1:$N$575,14,)</f>
        <v>#N/A</v>
      </c>
    </row>
    <row r="164" spans="1:15" ht="15.75" thickBot="1" x14ac:dyDescent="0.3">
      <c r="A164" s="34"/>
      <c r="B164" s="3" t="s">
        <v>2044</v>
      </c>
      <c r="C164" s="3" t="s">
        <v>2045</v>
      </c>
      <c r="D164" s="3" t="s">
        <v>2043</v>
      </c>
      <c r="E164" s="3" t="s">
        <v>59</v>
      </c>
      <c r="F164" s="3" t="s">
        <v>66</v>
      </c>
      <c r="G164" s="3" t="s">
        <v>112</v>
      </c>
      <c r="H164" s="3" t="s">
        <v>57</v>
      </c>
      <c r="I164" s="3" t="s">
        <v>1460</v>
      </c>
      <c r="J164" s="3" t="s">
        <v>68</v>
      </c>
      <c r="K164" s="5">
        <v>42552</v>
      </c>
      <c r="L164" s="5">
        <v>42719</v>
      </c>
      <c r="M164" s="4">
        <v>100</v>
      </c>
      <c r="O164" t="e">
        <f>+VLOOKUP(B164,'[1]Base de Datos'!$A$1:$N$575,14,)</f>
        <v>#N/A</v>
      </c>
    </row>
    <row r="165" spans="1:15" ht="15.75" thickBot="1" x14ac:dyDescent="0.3">
      <c r="A165" s="35"/>
      <c r="B165" s="6" t="s">
        <v>2046</v>
      </c>
      <c r="C165" s="6" t="s">
        <v>2047</v>
      </c>
      <c r="D165" s="6" t="s">
        <v>2043</v>
      </c>
      <c r="E165" s="6" t="s">
        <v>59</v>
      </c>
      <c r="F165" s="6" t="s">
        <v>66</v>
      </c>
      <c r="G165" s="6" t="s">
        <v>112</v>
      </c>
      <c r="H165" s="6" t="s">
        <v>57</v>
      </c>
      <c r="I165" s="6" t="s">
        <v>1460</v>
      </c>
      <c r="J165" s="6" t="s">
        <v>68</v>
      </c>
      <c r="K165" s="8">
        <v>42552</v>
      </c>
      <c r="L165" s="8">
        <v>42719</v>
      </c>
      <c r="M165" s="7">
        <v>100</v>
      </c>
      <c r="O165" t="e">
        <f>+VLOOKUP(B165,'[1]Base de Datos'!$A$1:$N$575,14,)</f>
        <v>#N/A</v>
      </c>
    </row>
    <row r="166" spans="1:15" ht="15.75" thickBot="1" x14ac:dyDescent="0.3">
      <c r="A166" s="34"/>
      <c r="B166" s="3" t="s">
        <v>2048</v>
      </c>
      <c r="C166" s="3" t="s">
        <v>2049</v>
      </c>
      <c r="D166" s="3" t="s">
        <v>2050</v>
      </c>
      <c r="E166" s="3" t="s">
        <v>17</v>
      </c>
      <c r="F166" s="3" t="s">
        <v>66</v>
      </c>
      <c r="G166" s="3" t="s">
        <v>81</v>
      </c>
      <c r="H166" s="3" t="s">
        <v>57</v>
      </c>
      <c r="I166" s="3" t="s">
        <v>1460</v>
      </c>
      <c r="J166" s="3" t="s">
        <v>68</v>
      </c>
      <c r="K166" s="5">
        <v>42552</v>
      </c>
      <c r="L166" s="5">
        <v>42719</v>
      </c>
      <c r="M166" s="4">
        <v>100</v>
      </c>
      <c r="O166" t="e">
        <f>+VLOOKUP(B166,'[1]Base de Datos'!$A$1:$N$575,14,)</f>
        <v>#N/A</v>
      </c>
    </row>
    <row r="167" spans="1:15" ht="15.75" thickBot="1" x14ac:dyDescent="0.3">
      <c r="A167" s="35"/>
      <c r="B167" s="6" t="s">
        <v>2051</v>
      </c>
      <c r="C167" s="6" t="s">
        <v>2052</v>
      </c>
      <c r="D167" s="6" t="s">
        <v>2050</v>
      </c>
      <c r="E167" s="6" t="s">
        <v>17</v>
      </c>
      <c r="F167" s="6" t="s">
        <v>66</v>
      </c>
      <c r="G167" s="6" t="s">
        <v>81</v>
      </c>
      <c r="H167" s="6" t="s">
        <v>57</v>
      </c>
      <c r="I167" s="6" t="s">
        <v>1460</v>
      </c>
      <c r="J167" s="6" t="s">
        <v>68</v>
      </c>
      <c r="K167" s="8">
        <v>42552</v>
      </c>
      <c r="L167" s="8">
        <v>42719</v>
      </c>
      <c r="M167" s="7">
        <v>100</v>
      </c>
      <c r="O167" t="e">
        <f>+VLOOKUP(B167,'[1]Base de Datos'!$A$1:$N$575,14,)</f>
        <v>#N/A</v>
      </c>
    </row>
    <row r="168" spans="1:15" ht="15.75" thickBot="1" x14ac:dyDescent="0.3">
      <c r="A168" s="34"/>
      <c r="B168" s="3" t="s">
        <v>2053</v>
      </c>
      <c r="C168" s="3" t="s">
        <v>2054</v>
      </c>
      <c r="D168" s="3" t="s">
        <v>2050</v>
      </c>
      <c r="E168" s="3" t="s">
        <v>17</v>
      </c>
      <c r="F168" s="3" t="s">
        <v>66</v>
      </c>
      <c r="G168" s="3" t="s">
        <v>81</v>
      </c>
      <c r="H168" s="3" t="s">
        <v>57</v>
      </c>
      <c r="I168" s="3" t="s">
        <v>1460</v>
      </c>
      <c r="J168" s="3" t="s">
        <v>68</v>
      </c>
      <c r="K168" s="5">
        <v>42552</v>
      </c>
      <c r="L168" s="5">
        <v>42719</v>
      </c>
      <c r="M168" s="4">
        <v>100</v>
      </c>
      <c r="O168" t="e">
        <f>+VLOOKUP(B168,'[1]Base de Datos'!$A$1:$N$575,14,)</f>
        <v>#N/A</v>
      </c>
    </row>
    <row r="169" spans="1:15" ht="15.75" thickBot="1" x14ac:dyDescent="0.3">
      <c r="A169" s="35"/>
      <c r="B169" s="6" t="s">
        <v>2055</v>
      </c>
      <c r="C169" s="6" t="s">
        <v>2056</v>
      </c>
      <c r="D169" s="6" t="s">
        <v>2057</v>
      </c>
      <c r="E169" s="6" t="s">
        <v>17</v>
      </c>
      <c r="F169" s="6" t="s">
        <v>66</v>
      </c>
      <c r="G169" s="6" t="s">
        <v>81</v>
      </c>
      <c r="H169" s="6" t="s">
        <v>57</v>
      </c>
      <c r="I169" s="6" t="s">
        <v>1460</v>
      </c>
      <c r="J169" s="6" t="s">
        <v>1957</v>
      </c>
      <c r="K169" s="8">
        <v>42531</v>
      </c>
      <c r="L169" s="8">
        <v>42643</v>
      </c>
      <c r="M169" s="7">
        <v>100</v>
      </c>
      <c r="O169" t="e">
        <f>+VLOOKUP(B169,'[1]Base de Datos'!$A$1:$N$575,14,)</f>
        <v>#N/A</v>
      </c>
    </row>
    <row r="170" spans="1:15" ht="15.75" thickBot="1" x14ac:dyDescent="0.3">
      <c r="A170" s="34"/>
      <c r="B170" s="3" t="s">
        <v>2058</v>
      </c>
      <c r="C170" s="3" t="s">
        <v>2059</v>
      </c>
      <c r="D170" s="3" t="s">
        <v>2057</v>
      </c>
      <c r="E170" s="3" t="s">
        <v>17</v>
      </c>
      <c r="F170" s="3" t="s">
        <v>66</v>
      </c>
      <c r="G170" s="3" t="s">
        <v>81</v>
      </c>
      <c r="H170" s="3" t="s">
        <v>57</v>
      </c>
      <c r="I170" s="3" t="s">
        <v>1460</v>
      </c>
      <c r="J170" s="3" t="s">
        <v>68</v>
      </c>
      <c r="K170" s="5">
        <v>42531</v>
      </c>
      <c r="L170" s="5">
        <v>42719</v>
      </c>
      <c r="M170" s="4">
        <v>100</v>
      </c>
      <c r="O170" t="e">
        <f>+VLOOKUP(B170,'[1]Base de Datos'!$A$1:$N$575,14,)</f>
        <v>#N/A</v>
      </c>
    </row>
    <row r="171" spans="1:15" ht="15.75" thickBot="1" x14ac:dyDescent="0.3">
      <c r="A171" s="35"/>
      <c r="B171" s="6" t="s">
        <v>2060</v>
      </c>
      <c r="C171" s="6" t="s">
        <v>2061</v>
      </c>
      <c r="D171" s="6" t="s">
        <v>2062</v>
      </c>
      <c r="E171" s="6" t="s">
        <v>59</v>
      </c>
      <c r="F171" s="6" t="s">
        <v>66</v>
      </c>
      <c r="G171" s="6" t="s">
        <v>112</v>
      </c>
      <c r="H171" s="6" t="s">
        <v>57</v>
      </c>
      <c r="I171" s="6" t="s">
        <v>1460</v>
      </c>
      <c r="J171" s="6" t="s">
        <v>68</v>
      </c>
      <c r="K171" s="8">
        <v>42552</v>
      </c>
      <c r="L171" s="8">
        <v>42643</v>
      </c>
      <c r="M171" s="7">
        <v>100</v>
      </c>
      <c r="O171" t="e">
        <f>+VLOOKUP(B171,'[1]Base de Datos'!$A$1:$N$575,14,)</f>
        <v>#N/A</v>
      </c>
    </row>
    <row r="172" spans="1:15" ht="15.75" thickBot="1" x14ac:dyDescent="0.3">
      <c r="A172" s="34"/>
      <c r="B172" s="3" t="s">
        <v>2063</v>
      </c>
      <c r="C172" s="3" t="s">
        <v>2018</v>
      </c>
      <c r="D172" s="3" t="s">
        <v>2062</v>
      </c>
      <c r="E172" s="3" t="s">
        <v>59</v>
      </c>
      <c r="F172" s="3" t="s">
        <v>66</v>
      </c>
      <c r="G172" s="3" t="s">
        <v>112</v>
      </c>
      <c r="H172" s="3" t="s">
        <v>57</v>
      </c>
      <c r="I172" s="3" t="s">
        <v>1460</v>
      </c>
      <c r="J172" s="3" t="s">
        <v>68</v>
      </c>
      <c r="K172" s="5">
        <v>42552</v>
      </c>
      <c r="L172" s="5">
        <v>42719</v>
      </c>
      <c r="M172" s="4">
        <v>100</v>
      </c>
      <c r="O172" t="e">
        <f>+VLOOKUP(B172,'[1]Base de Datos'!$A$1:$N$575,14,)</f>
        <v>#N/A</v>
      </c>
    </row>
    <row r="173" spans="1:15" ht="15.75" thickBot="1" x14ac:dyDescent="0.3">
      <c r="A173" s="35"/>
      <c r="B173" s="6" t="s">
        <v>2064</v>
      </c>
      <c r="C173" s="6" t="s">
        <v>2065</v>
      </c>
      <c r="D173" s="6" t="s">
        <v>2013</v>
      </c>
      <c r="E173" s="6" t="s">
        <v>17</v>
      </c>
      <c r="F173" s="6" t="s">
        <v>66</v>
      </c>
      <c r="G173" s="6" t="s">
        <v>81</v>
      </c>
      <c r="H173" s="6" t="s">
        <v>57</v>
      </c>
      <c r="I173" s="6" t="s">
        <v>1460</v>
      </c>
      <c r="J173" s="6" t="s">
        <v>1957</v>
      </c>
      <c r="K173" s="8">
        <v>42508</v>
      </c>
      <c r="L173" s="8">
        <v>42515</v>
      </c>
      <c r="M173" s="7">
        <v>100</v>
      </c>
      <c r="O173" t="e">
        <f>+VLOOKUP(B173,'[1]Base de Datos'!$A$1:$N$575,14,)</f>
        <v>#N/A</v>
      </c>
    </row>
    <row r="174" spans="1:15" ht="15.75" thickBot="1" x14ac:dyDescent="0.3">
      <c r="A174" s="34"/>
      <c r="B174" s="3" t="s">
        <v>2066</v>
      </c>
      <c r="C174" s="3" t="s">
        <v>2067</v>
      </c>
      <c r="D174" s="3" t="s">
        <v>2013</v>
      </c>
      <c r="E174" s="3" t="s">
        <v>17</v>
      </c>
      <c r="F174" s="3" t="s">
        <v>66</v>
      </c>
      <c r="G174" s="3" t="s">
        <v>81</v>
      </c>
      <c r="H174" s="3" t="s">
        <v>57</v>
      </c>
      <c r="I174" s="3" t="s">
        <v>1460</v>
      </c>
      <c r="J174" s="3" t="s">
        <v>1957</v>
      </c>
      <c r="K174" s="5">
        <v>42508</v>
      </c>
      <c r="L174" s="5">
        <v>42576</v>
      </c>
      <c r="M174" s="4">
        <v>100</v>
      </c>
      <c r="O174" t="e">
        <f>+VLOOKUP(B174,'[1]Base de Datos'!$A$1:$N$575,14,)</f>
        <v>#N/A</v>
      </c>
    </row>
    <row r="175" spans="1:15" ht="15.75" thickBot="1" x14ac:dyDescent="0.3">
      <c r="A175" s="35"/>
      <c r="B175" s="6" t="s">
        <v>2068</v>
      </c>
      <c r="C175" s="6" t="s">
        <v>2012</v>
      </c>
      <c r="D175" s="6" t="s">
        <v>2013</v>
      </c>
      <c r="E175" s="6" t="s">
        <v>17</v>
      </c>
      <c r="F175" s="6" t="s">
        <v>66</v>
      </c>
      <c r="G175" s="6" t="s">
        <v>81</v>
      </c>
      <c r="H175" s="6" t="s">
        <v>57</v>
      </c>
      <c r="I175" s="6" t="s">
        <v>1460</v>
      </c>
      <c r="J175" s="6" t="s">
        <v>68</v>
      </c>
      <c r="K175" s="8">
        <v>42552</v>
      </c>
      <c r="L175" s="8">
        <v>42643</v>
      </c>
      <c r="M175" s="7">
        <v>100</v>
      </c>
      <c r="O175" t="e">
        <f>+VLOOKUP(B175,'[1]Base de Datos'!$A$1:$N$575,14,)</f>
        <v>#N/A</v>
      </c>
    </row>
    <row r="176" spans="1:15" ht="15.75" thickBot="1" x14ac:dyDescent="0.3">
      <c r="A176" s="34"/>
      <c r="B176" s="3" t="s">
        <v>2069</v>
      </c>
      <c r="C176" s="3" t="s">
        <v>2070</v>
      </c>
      <c r="D176" s="3" t="s">
        <v>2071</v>
      </c>
      <c r="E176" s="3" t="s">
        <v>17</v>
      </c>
      <c r="F176" s="3" t="s">
        <v>66</v>
      </c>
      <c r="G176" s="3" t="s">
        <v>79</v>
      </c>
      <c r="H176" s="3" t="s">
        <v>1692</v>
      </c>
      <c r="I176" s="3" t="s">
        <v>1693</v>
      </c>
      <c r="J176" s="3" t="s">
        <v>32</v>
      </c>
      <c r="K176" s="5">
        <v>42342</v>
      </c>
      <c r="L176" s="5">
        <v>42612</v>
      </c>
      <c r="M176" s="4">
        <v>100</v>
      </c>
      <c r="O176" t="e">
        <f>+VLOOKUP(B176,'[1]Base de Datos'!$A$1:$N$575,14,)</f>
        <v>#N/A</v>
      </c>
    </row>
    <row r="177" spans="1:15" ht="15.75" thickBot="1" x14ac:dyDescent="0.3">
      <c r="A177" s="35"/>
      <c r="B177" s="6" t="s">
        <v>2072</v>
      </c>
      <c r="C177" s="6" t="s">
        <v>2073</v>
      </c>
      <c r="D177" s="6" t="s">
        <v>2071</v>
      </c>
      <c r="E177" s="6" t="s">
        <v>17</v>
      </c>
      <c r="F177" s="6" t="s">
        <v>66</v>
      </c>
      <c r="G177" s="6" t="s">
        <v>79</v>
      </c>
      <c r="H177" s="6" t="s">
        <v>1692</v>
      </c>
      <c r="I177" s="6" t="s">
        <v>1693</v>
      </c>
      <c r="J177" s="6" t="s">
        <v>32</v>
      </c>
      <c r="K177" s="8">
        <v>42585</v>
      </c>
      <c r="L177" s="8">
        <v>42612</v>
      </c>
      <c r="M177" s="7">
        <v>100</v>
      </c>
      <c r="O177" t="e">
        <f>+VLOOKUP(B177,'[1]Base de Datos'!$A$1:$N$575,14,)</f>
        <v>#N/A</v>
      </c>
    </row>
    <row r="178" spans="1:15" ht="15.75" thickBot="1" x14ac:dyDescent="0.3">
      <c r="A178" s="34"/>
      <c r="B178" s="3" t="s">
        <v>2074</v>
      </c>
      <c r="C178" s="3" t="s">
        <v>2075</v>
      </c>
      <c r="D178" s="3" t="s">
        <v>2071</v>
      </c>
      <c r="E178" s="3" t="s">
        <v>17</v>
      </c>
      <c r="F178" s="3" t="s">
        <v>66</v>
      </c>
      <c r="G178" s="3" t="s">
        <v>79</v>
      </c>
      <c r="H178" s="3" t="s">
        <v>1692</v>
      </c>
      <c r="I178" s="3" t="s">
        <v>1693</v>
      </c>
      <c r="J178" s="3" t="s">
        <v>32</v>
      </c>
      <c r="K178" s="5">
        <v>42585</v>
      </c>
      <c r="L178" s="5">
        <v>42612</v>
      </c>
      <c r="M178" s="4">
        <v>100</v>
      </c>
      <c r="O178" t="e">
        <f>+VLOOKUP(B178,'[1]Base de Datos'!$A$1:$N$575,14,)</f>
        <v>#N/A</v>
      </c>
    </row>
    <row r="179" spans="1:15" ht="15.75" thickBot="1" x14ac:dyDescent="0.3">
      <c r="A179" s="35"/>
      <c r="B179" s="6" t="s">
        <v>2076</v>
      </c>
      <c r="C179" s="6" t="s">
        <v>2077</v>
      </c>
      <c r="D179" s="6" t="s">
        <v>2071</v>
      </c>
      <c r="E179" s="6" t="s">
        <v>17</v>
      </c>
      <c r="F179" s="6" t="s">
        <v>66</v>
      </c>
      <c r="G179" s="6" t="s">
        <v>79</v>
      </c>
      <c r="H179" s="6" t="s">
        <v>1692</v>
      </c>
      <c r="I179" s="6" t="s">
        <v>1693</v>
      </c>
      <c r="J179" s="6" t="s">
        <v>32</v>
      </c>
      <c r="K179" s="8">
        <v>42585</v>
      </c>
      <c r="L179" s="8">
        <v>42704</v>
      </c>
      <c r="M179" s="7">
        <v>100</v>
      </c>
      <c r="O179" t="e">
        <f>+VLOOKUP(B179,'[1]Base de Datos'!$A$1:$N$575,14,)</f>
        <v>#N/A</v>
      </c>
    </row>
    <row r="180" spans="1:15" ht="15.75" thickBot="1" x14ac:dyDescent="0.3">
      <c r="A180" s="34"/>
      <c r="B180" s="3" t="s">
        <v>2078</v>
      </c>
      <c r="C180" s="3" t="s">
        <v>2079</v>
      </c>
      <c r="D180" s="3" t="s">
        <v>2080</v>
      </c>
      <c r="E180" s="3" t="s">
        <v>17</v>
      </c>
      <c r="F180" s="3" t="s">
        <v>66</v>
      </c>
      <c r="G180" s="3" t="s">
        <v>79</v>
      </c>
      <c r="H180" s="3" t="s">
        <v>1692</v>
      </c>
      <c r="I180" s="3" t="s">
        <v>1693</v>
      </c>
      <c r="J180" s="3" t="s">
        <v>32</v>
      </c>
      <c r="K180" s="5">
        <v>42342</v>
      </c>
      <c r="L180" s="5">
        <v>42704</v>
      </c>
      <c r="M180" s="4">
        <v>100</v>
      </c>
      <c r="O180" t="e">
        <f>+VLOOKUP(B180,'[1]Base de Datos'!$A$1:$N$575,14,)</f>
        <v>#N/A</v>
      </c>
    </row>
    <row r="181" spans="1:15" ht="15.75" thickBot="1" x14ac:dyDescent="0.3">
      <c r="A181" s="35"/>
      <c r="B181" s="6" t="s">
        <v>2081</v>
      </c>
      <c r="C181" s="6" t="s">
        <v>2082</v>
      </c>
      <c r="D181" s="6" t="s">
        <v>2080</v>
      </c>
      <c r="E181" s="6" t="s">
        <v>17</v>
      </c>
      <c r="F181" s="6" t="s">
        <v>66</v>
      </c>
      <c r="G181" s="6" t="s">
        <v>79</v>
      </c>
      <c r="H181" s="6" t="s">
        <v>1692</v>
      </c>
      <c r="I181" s="6" t="s">
        <v>1693</v>
      </c>
      <c r="J181" s="6" t="s">
        <v>32</v>
      </c>
      <c r="K181" s="8">
        <v>42342</v>
      </c>
      <c r="L181" s="8">
        <v>42704</v>
      </c>
      <c r="M181" s="7">
        <v>100</v>
      </c>
      <c r="O181" t="e">
        <f>+VLOOKUP(B181,'[1]Base de Datos'!$A$1:$N$575,14,)</f>
        <v>#N/A</v>
      </c>
    </row>
    <row r="182" spans="1:15" ht="15.75" thickBot="1" x14ac:dyDescent="0.3">
      <c r="A182" s="34"/>
      <c r="B182" s="3" t="s">
        <v>2083</v>
      </c>
      <c r="C182" s="3" t="s">
        <v>2084</v>
      </c>
      <c r="D182" s="3" t="s">
        <v>2085</v>
      </c>
      <c r="E182" s="3" t="s">
        <v>17</v>
      </c>
      <c r="F182" s="3" t="s">
        <v>66</v>
      </c>
      <c r="G182" s="3" t="s">
        <v>79</v>
      </c>
      <c r="H182" s="3" t="s">
        <v>1692</v>
      </c>
      <c r="I182" s="3" t="s">
        <v>1693</v>
      </c>
      <c r="J182" s="3" t="s">
        <v>32</v>
      </c>
      <c r="K182" s="5">
        <v>42342</v>
      </c>
      <c r="L182" s="5">
        <v>42612</v>
      </c>
      <c r="M182" s="4">
        <v>100</v>
      </c>
      <c r="O182" t="e">
        <f>+VLOOKUP(B182,'[1]Base de Datos'!$A$1:$N$575,14,)</f>
        <v>#N/A</v>
      </c>
    </row>
    <row r="183" spans="1:15" ht="15.75" thickBot="1" x14ac:dyDescent="0.3">
      <c r="A183" s="35"/>
      <c r="B183" s="6" t="s">
        <v>2086</v>
      </c>
      <c r="C183" s="6" t="s">
        <v>2087</v>
      </c>
      <c r="D183" s="6" t="s">
        <v>2085</v>
      </c>
      <c r="E183" s="6" t="s">
        <v>17</v>
      </c>
      <c r="F183" s="6" t="s">
        <v>66</v>
      </c>
      <c r="G183" s="6" t="s">
        <v>79</v>
      </c>
      <c r="H183" s="6" t="s">
        <v>1692</v>
      </c>
      <c r="I183" s="6" t="s">
        <v>1693</v>
      </c>
      <c r="J183" s="6" t="s">
        <v>32</v>
      </c>
      <c r="K183" s="8">
        <v>42342</v>
      </c>
      <c r="L183" s="8">
        <v>42612</v>
      </c>
      <c r="M183" s="7">
        <v>100</v>
      </c>
      <c r="O183" t="e">
        <f>+VLOOKUP(B183,'[1]Base de Datos'!$A$1:$N$575,14,)</f>
        <v>#N/A</v>
      </c>
    </row>
    <row r="184" spans="1:15" ht="15.75" thickBot="1" x14ac:dyDescent="0.3">
      <c r="A184" s="34"/>
      <c r="B184" s="3" t="s">
        <v>2088</v>
      </c>
      <c r="C184" s="3" t="s">
        <v>2089</v>
      </c>
      <c r="D184" s="3" t="s">
        <v>2085</v>
      </c>
      <c r="E184" s="3" t="s">
        <v>17</v>
      </c>
      <c r="F184" s="3" t="s">
        <v>66</v>
      </c>
      <c r="G184" s="3" t="s">
        <v>79</v>
      </c>
      <c r="H184" s="3" t="s">
        <v>1692</v>
      </c>
      <c r="I184" s="3" t="s">
        <v>1693</v>
      </c>
      <c r="J184" s="3" t="s">
        <v>32</v>
      </c>
      <c r="K184" s="5">
        <v>42342</v>
      </c>
      <c r="L184" s="5">
        <v>42612</v>
      </c>
      <c r="M184" s="4">
        <v>100</v>
      </c>
      <c r="O184" t="e">
        <f>+VLOOKUP(B184,'[1]Base de Datos'!$A$1:$N$575,14,)</f>
        <v>#N/A</v>
      </c>
    </row>
    <row r="185" spans="1:15" ht="15.75" thickBot="1" x14ac:dyDescent="0.3">
      <c r="A185" s="35"/>
      <c r="B185" s="6" t="s">
        <v>2090</v>
      </c>
      <c r="C185" s="6" t="s">
        <v>2091</v>
      </c>
      <c r="D185" s="6" t="s">
        <v>2092</v>
      </c>
      <c r="E185" s="6" t="s">
        <v>17</v>
      </c>
      <c r="F185" s="6" t="s">
        <v>66</v>
      </c>
      <c r="G185" s="6" t="s">
        <v>79</v>
      </c>
      <c r="H185" s="6" t="s">
        <v>1692</v>
      </c>
      <c r="I185" s="6" t="s">
        <v>1693</v>
      </c>
      <c r="J185" s="6" t="s">
        <v>32</v>
      </c>
      <c r="K185" s="8">
        <v>42342</v>
      </c>
      <c r="L185" s="8">
        <v>42612</v>
      </c>
      <c r="M185" s="7">
        <v>100</v>
      </c>
      <c r="O185" t="e">
        <f>+VLOOKUP(B185,'[1]Base de Datos'!$A$1:$N$575,14,)</f>
        <v>#N/A</v>
      </c>
    </row>
    <row r="186" spans="1:15" ht="15.75" thickBot="1" x14ac:dyDescent="0.3">
      <c r="A186" s="34"/>
      <c r="B186" s="3" t="s">
        <v>2093</v>
      </c>
      <c r="C186" s="3" t="s">
        <v>2094</v>
      </c>
      <c r="D186" s="3" t="s">
        <v>2092</v>
      </c>
      <c r="E186" s="3" t="s">
        <v>17</v>
      </c>
      <c r="F186" s="3" t="s">
        <v>66</v>
      </c>
      <c r="G186" s="3" t="s">
        <v>79</v>
      </c>
      <c r="H186" s="3" t="s">
        <v>1692</v>
      </c>
      <c r="I186" s="3" t="s">
        <v>1693</v>
      </c>
      <c r="J186" s="3" t="s">
        <v>32</v>
      </c>
      <c r="K186" s="5">
        <v>42342</v>
      </c>
      <c r="L186" s="5">
        <v>42612</v>
      </c>
      <c r="M186" s="4">
        <v>100</v>
      </c>
      <c r="O186" t="e">
        <f>+VLOOKUP(B186,'[1]Base de Datos'!$A$1:$N$575,14,)</f>
        <v>#N/A</v>
      </c>
    </row>
    <row r="187" spans="1:15" ht="15.75" thickBot="1" x14ac:dyDescent="0.3">
      <c r="A187" s="35"/>
      <c r="B187" s="6" t="s">
        <v>2095</v>
      </c>
      <c r="C187" s="6" t="s">
        <v>2096</v>
      </c>
      <c r="D187" s="6" t="s">
        <v>2097</v>
      </c>
      <c r="E187" s="6" t="s">
        <v>17</v>
      </c>
      <c r="F187" s="6" t="s">
        <v>66</v>
      </c>
      <c r="G187" s="6" t="s">
        <v>79</v>
      </c>
      <c r="H187" s="6" t="s">
        <v>27</v>
      </c>
      <c r="I187" s="6" t="s">
        <v>1693</v>
      </c>
      <c r="J187" s="6" t="s">
        <v>1837</v>
      </c>
      <c r="K187" s="8">
        <v>42430</v>
      </c>
      <c r="L187" s="8">
        <v>42671</v>
      </c>
      <c r="M187" s="7">
        <v>100</v>
      </c>
      <c r="O187" t="e">
        <f>+VLOOKUP(B187,'[1]Base de Datos'!$A$1:$N$575,14,)</f>
        <v>#N/A</v>
      </c>
    </row>
    <row r="188" spans="1:15" ht="15.75" thickBot="1" x14ac:dyDescent="0.3">
      <c r="A188" s="34"/>
      <c r="B188" s="3" t="s">
        <v>114</v>
      </c>
      <c r="C188" s="3" t="s">
        <v>115</v>
      </c>
      <c r="D188" s="3" t="s">
        <v>116</v>
      </c>
      <c r="E188" s="3" t="s">
        <v>11</v>
      </c>
      <c r="F188" s="3" t="s">
        <v>66</v>
      </c>
      <c r="G188" s="3" t="s">
        <v>79</v>
      </c>
      <c r="H188" s="3" t="s">
        <v>27</v>
      </c>
      <c r="I188" s="3" t="s">
        <v>1693</v>
      </c>
      <c r="J188" s="3" t="s">
        <v>60</v>
      </c>
      <c r="K188" s="5">
        <v>42430</v>
      </c>
      <c r="L188" s="5">
        <v>43008</v>
      </c>
      <c r="M188" s="4">
        <v>100</v>
      </c>
      <c r="O188" t="str">
        <f>+VLOOKUP(B188,'[1]Base de Datos'!$A$1:$N$575,14,)</f>
        <v>Auditorias Sistemas Integrados</v>
      </c>
    </row>
    <row r="189" spans="1:15" ht="15.75" thickBot="1" x14ac:dyDescent="0.3">
      <c r="A189" s="35"/>
      <c r="B189" s="6" t="s">
        <v>2098</v>
      </c>
      <c r="C189" s="6" t="s">
        <v>2099</v>
      </c>
      <c r="D189" s="6" t="s">
        <v>2100</v>
      </c>
      <c r="E189" s="6" t="s">
        <v>17</v>
      </c>
      <c r="F189" s="6" t="s">
        <v>66</v>
      </c>
      <c r="G189" s="6" t="s">
        <v>79</v>
      </c>
      <c r="H189" s="6" t="s">
        <v>27</v>
      </c>
      <c r="I189" s="6" t="s">
        <v>1693</v>
      </c>
      <c r="J189" s="6" t="s">
        <v>1837</v>
      </c>
      <c r="K189" s="8">
        <v>42461</v>
      </c>
      <c r="L189" s="8">
        <v>42671</v>
      </c>
      <c r="M189" s="7">
        <v>100</v>
      </c>
      <c r="O189" t="e">
        <f>+VLOOKUP(B189,'[1]Base de Datos'!$A$1:$N$575,14,)</f>
        <v>#N/A</v>
      </c>
    </row>
    <row r="190" spans="1:15" ht="15.75" thickBot="1" x14ac:dyDescent="0.3">
      <c r="A190" s="34"/>
      <c r="B190" s="3" t="s">
        <v>2101</v>
      </c>
      <c r="C190" s="3" t="s">
        <v>2102</v>
      </c>
      <c r="D190" s="3" t="s">
        <v>2103</v>
      </c>
      <c r="E190" s="3" t="s">
        <v>17</v>
      </c>
      <c r="F190" s="3" t="s">
        <v>66</v>
      </c>
      <c r="G190" s="3" t="s">
        <v>79</v>
      </c>
      <c r="H190" s="3" t="s">
        <v>27</v>
      </c>
      <c r="I190" s="3" t="s">
        <v>1693</v>
      </c>
      <c r="J190" s="3" t="s">
        <v>1837</v>
      </c>
      <c r="K190" s="5">
        <v>42461</v>
      </c>
      <c r="L190" s="5">
        <v>42671</v>
      </c>
      <c r="M190" s="4">
        <v>100</v>
      </c>
      <c r="O190" t="e">
        <f>+VLOOKUP(B190,'[1]Base de Datos'!$A$1:$N$575,14,)</f>
        <v>#N/A</v>
      </c>
    </row>
    <row r="191" spans="1:15" ht="15.75" thickBot="1" x14ac:dyDescent="0.3">
      <c r="A191" s="35"/>
      <c r="B191" s="6" t="s">
        <v>2104</v>
      </c>
      <c r="C191" s="6" t="s">
        <v>2105</v>
      </c>
      <c r="D191" s="6" t="s">
        <v>2106</v>
      </c>
      <c r="E191" s="6" t="s">
        <v>59</v>
      </c>
      <c r="F191" s="6" t="s">
        <v>66</v>
      </c>
      <c r="G191" s="6" t="s">
        <v>79</v>
      </c>
      <c r="H191" s="6" t="s">
        <v>15</v>
      </c>
      <c r="I191" s="6" t="s">
        <v>2496</v>
      </c>
      <c r="J191" s="6" t="s">
        <v>16</v>
      </c>
      <c r="K191" s="8">
        <v>42309</v>
      </c>
      <c r="L191" s="8">
        <v>42429</v>
      </c>
      <c r="M191" s="7">
        <v>100</v>
      </c>
      <c r="O191" t="e">
        <f>+VLOOKUP(B191,'[1]Base de Datos'!$A$1:$N$575,14,)</f>
        <v>#N/A</v>
      </c>
    </row>
    <row r="192" spans="1:15" ht="15.75" thickBot="1" x14ac:dyDescent="0.3">
      <c r="A192" s="34"/>
      <c r="B192" s="3" t="s">
        <v>2107</v>
      </c>
      <c r="C192" s="3" t="s">
        <v>2108</v>
      </c>
      <c r="D192" s="3" t="s">
        <v>2109</v>
      </c>
      <c r="E192" s="3" t="s">
        <v>17</v>
      </c>
      <c r="F192" s="3" t="s">
        <v>66</v>
      </c>
      <c r="G192" s="3" t="s">
        <v>79</v>
      </c>
      <c r="H192" s="3" t="s">
        <v>15</v>
      </c>
      <c r="I192" s="3" t="s">
        <v>2496</v>
      </c>
      <c r="J192" s="3" t="s">
        <v>16</v>
      </c>
      <c r="K192" s="5">
        <v>42309</v>
      </c>
      <c r="L192" s="5">
        <v>42366</v>
      </c>
      <c r="M192" s="4">
        <v>100</v>
      </c>
      <c r="O192" t="e">
        <f>+VLOOKUP(B192,'[1]Base de Datos'!$A$1:$N$575,14,)</f>
        <v>#N/A</v>
      </c>
    </row>
    <row r="193" spans="1:15" ht="15.75" thickBot="1" x14ac:dyDescent="0.3">
      <c r="A193" s="35"/>
      <c r="B193" s="6" t="s">
        <v>2110</v>
      </c>
      <c r="C193" s="6" t="s">
        <v>2111</v>
      </c>
      <c r="D193" s="6" t="s">
        <v>2112</v>
      </c>
      <c r="E193" s="6" t="s">
        <v>17</v>
      </c>
      <c r="F193" s="6" t="s">
        <v>66</v>
      </c>
      <c r="G193" s="6" t="s">
        <v>79</v>
      </c>
      <c r="H193" s="6" t="s">
        <v>15</v>
      </c>
      <c r="I193" s="6" t="s">
        <v>2496</v>
      </c>
      <c r="J193" s="6" t="s">
        <v>16</v>
      </c>
      <c r="K193" s="8">
        <v>42309</v>
      </c>
      <c r="L193" s="8">
        <v>42428</v>
      </c>
      <c r="M193" s="7">
        <v>100</v>
      </c>
      <c r="O193" t="e">
        <f>+VLOOKUP(B193,'[1]Base de Datos'!$A$1:$N$575,14,)</f>
        <v>#N/A</v>
      </c>
    </row>
    <row r="194" spans="1:15" ht="15.75" thickBot="1" x14ac:dyDescent="0.3">
      <c r="A194" s="34"/>
      <c r="B194" s="3" t="s">
        <v>2113</v>
      </c>
      <c r="C194" s="3" t="s">
        <v>2114</v>
      </c>
      <c r="D194" s="3" t="s">
        <v>2115</v>
      </c>
      <c r="E194" s="3" t="s">
        <v>11</v>
      </c>
      <c r="F194" s="3" t="s">
        <v>66</v>
      </c>
      <c r="G194" s="3" t="s">
        <v>79</v>
      </c>
      <c r="H194" s="3" t="s">
        <v>15</v>
      </c>
      <c r="I194" s="3" t="s">
        <v>2496</v>
      </c>
      <c r="J194" s="3" t="s">
        <v>16</v>
      </c>
      <c r="K194" s="5">
        <v>42309</v>
      </c>
      <c r="L194" s="5">
        <v>42549</v>
      </c>
      <c r="M194" s="4">
        <v>100</v>
      </c>
      <c r="O194" t="e">
        <f>+VLOOKUP(B194,'[1]Base de Datos'!$A$1:$N$575,14,)</f>
        <v>#N/A</v>
      </c>
    </row>
    <row r="195" spans="1:15" ht="15.75" thickBot="1" x14ac:dyDescent="0.3">
      <c r="A195" s="35"/>
      <c r="B195" s="6" t="s">
        <v>2116</v>
      </c>
      <c r="C195" s="6" t="s">
        <v>2117</v>
      </c>
      <c r="D195" s="6" t="s">
        <v>2118</v>
      </c>
      <c r="E195" s="6" t="s">
        <v>11</v>
      </c>
      <c r="F195" s="6" t="s">
        <v>66</v>
      </c>
      <c r="G195" s="6" t="s">
        <v>79</v>
      </c>
      <c r="H195" s="6" t="s">
        <v>15</v>
      </c>
      <c r="I195" s="6" t="s">
        <v>2496</v>
      </c>
      <c r="J195" s="6" t="s">
        <v>16</v>
      </c>
      <c r="K195" s="8">
        <v>42309</v>
      </c>
      <c r="L195" s="8">
        <v>42549</v>
      </c>
      <c r="M195" s="7">
        <v>100</v>
      </c>
      <c r="O195" t="e">
        <f>+VLOOKUP(B195,'[1]Base de Datos'!$A$1:$N$575,14,)</f>
        <v>#N/A</v>
      </c>
    </row>
    <row r="196" spans="1:15" ht="15.75" thickBot="1" x14ac:dyDescent="0.3">
      <c r="A196" s="34"/>
      <c r="B196" s="3" t="s">
        <v>2119</v>
      </c>
      <c r="C196" s="3" t="s">
        <v>2120</v>
      </c>
      <c r="D196" s="3" t="s">
        <v>2121</v>
      </c>
      <c r="E196" s="3" t="s">
        <v>11</v>
      </c>
      <c r="F196" s="3" t="s">
        <v>66</v>
      </c>
      <c r="G196" s="3" t="s">
        <v>79</v>
      </c>
      <c r="H196" s="3" t="s">
        <v>15</v>
      </c>
      <c r="I196" s="3" t="s">
        <v>2496</v>
      </c>
      <c r="J196" s="3" t="s">
        <v>16</v>
      </c>
      <c r="K196" s="5">
        <v>42309</v>
      </c>
      <c r="L196" s="5">
        <v>42366</v>
      </c>
      <c r="M196" s="4">
        <v>100</v>
      </c>
      <c r="O196" t="e">
        <f>+VLOOKUP(B196,'[1]Base de Datos'!$A$1:$N$575,14,)</f>
        <v>#N/A</v>
      </c>
    </row>
    <row r="197" spans="1:15" ht="15.75" thickBot="1" x14ac:dyDescent="0.3">
      <c r="A197" s="35"/>
      <c r="B197" s="6" t="s">
        <v>2122</v>
      </c>
      <c r="C197" s="6" t="s">
        <v>2123</v>
      </c>
      <c r="D197" s="6" t="s">
        <v>2124</v>
      </c>
      <c r="E197" s="6" t="s">
        <v>59</v>
      </c>
      <c r="F197" s="6" t="s">
        <v>66</v>
      </c>
      <c r="G197" s="6" t="s">
        <v>79</v>
      </c>
      <c r="H197" s="6" t="s">
        <v>15</v>
      </c>
      <c r="I197" s="6" t="s">
        <v>2496</v>
      </c>
      <c r="J197" s="6" t="s">
        <v>16</v>
      </c>
      <c r="K197" s="8">
        <v>42309</v>
      </c>
      <c r="L197" s="8">
        <v>42366</v>
      </c>
      <c r="M197" s="7">
        <v>100</v>
      </c>
      <c r="O197" t="e">
        <f>+VLOOKUP(B197,'[1]Base de Datos'!$A$1:$N$575,14,)</f>
        <v>#N/A</v>
      </c>
    </row>
    <row r="198" spans="1:15" ht="15.75" thickBot="1" x14ac:dyDescent="0.3">
      <c r="A198" s="34"/>
      <c r="B198" s="3" t="s">
        <v>2125</v>
      </c>
      <c r="C198" s="3" t="s">
        <v>2126</v>
      </c>
      <c r="D198" s="3" t="s">
        <v>2127</v>
      </c>
      <c r="E198" s="3" t="s">
        <v>59</v>
      </c>
      <c r="F198" s="3" t="s">
        <v>66</v>
      </c>
      <c r="G198" s="3" t="s">
        <v>79</v>
      </c>
      <c r="H198" s="3" t="s">
        <v>15</v>
      </c>
      <c r="I198" s="3" t="s">
        <v>2496</v>
      </c>
      <c r="J198" s="3" t="s">
        <v>16</v>
      </c>
      <c r="K198" s="5">
        <v>42309</v>
      </c>
      <c r="L198" s="5">
        <v>42549</v>
      </c>
      <c r="M198" s="4">
        <v>100</v>
      </c>
      <c r="O198" t="e">
        <f>+VLOOKUP(B198,'[1]Base de Datos'!$A$1:$N$575,14,)</f>
        <v>#N/A</v>
      </c>
    </row>
    <row r="199" spans="1:15" ht="15.75" thickBot="1" x14ac:dyDescent="0.3">
      <c r="A199" s="35"/>
      <c r="B199" s="6" t="s">
        <v>2128</v>
      </c>
      <c r="C199" s="6" t="s">
        <v>2129</v>
      </c>
      <c r="D199" s="6" t="s">
        <v>2130</v>
      </c>
      <c r="E199" s="6" t="s">
        <v>17</v>
      </c>
      <c r="F199" s="6" t="s">
        <v>66</v>
      </c>
      <c r="G199" s="6" t="s">
        <v>79</v>
      </c>
      <c r="H199" s="6" t="s">
        <v>15</v>
      </c>
      <c r="I199" s="6" t="s">
        <v>2496</v>
      </c>
      <c r="J199" s="6" t="s">
        <v>16</v>
      </c>
      <c r="K199" s="8">
        <v>42309</v>
      </c>
      <c r="L199" s="8">
        <v>42549</v>
      </c>
      <c r="M199" s="7">
        <v>100</v>
      </c>
      <c r="O199" t="e">
        <f>+VLOOKUP(B199,'[1]Base de Datos'!$A$1:$N$575,14,)</f>
        <v>#N/A</v>
      </c>
    </row>
    <row r="200" spans="1:15" ht="15.75" thickBot="1" x14ac:dyDescent="0.3">
      <c r="A200" s="34"/>
      <c r="B200" s="3" t="s">
        <v>2131</v>
      </c>
      <c r="C200" s="3" t="s">
        <v>2132</v>
      </c>
      <c r="D200" s="3" t="s">
        <v>2133</v>
      </c>
      <c r="E200" s="3" t="s">
        <v>17</v>
      </c>
      <c r="F200" s="3" t="s">
        <v>66</v>
      </c>
      <c r="G200" s="3" t="s">
        <v>79</v>
      </c>
      <c r="H200" s="3" t="s">
        <v>15</v>
      </c>
      <c r="I200" s="3" t="s">
        <v>2496</v>
      </c>
      <c r="J200" s="3" t="s">
        <v>16</v>
      </c>
      <c r="K200" s="5">
        <v>42309</v>
      </c>
      <c r="L200" s="5">
        <v>42366</v>
      </c>
      <c r="M200" s="4">
        <v>100</v>
      </c>
      <c r="O200" t="e">
        <f>+VLOOKUP(B200,'[1]Base de Datos'!$A$1:$N$575,14,)</f>
        <v>#N/A</v>
      </c>
    </row>
    <row r="201" spans="1:15" ht="15.75" thickBot="1" x14ac:dyDescent="0.3">
      <c r="A201" s="35"/>
      <c r="B201" s="6" t="s">
        <v>2134</v>
      </c>
      <c r="C201" s="6" t="s">
        <v>2135</v>
      </c>
      <c r="D201" s="6" t="s">
        <v>2136</v>
      </c>
      <c r="E201" s="6" t="s">
        <v>59</v>
      </c>
      <c r="F201" s="6" t="s">
        <v>66</v>
      </c>
      <c r="G201" s="6" t="s">
        <v>79</v>
      </c>
      <c r="H201" s="6" t="s">
        <v>15</v>
      </c>
      <c r="I201" s="6" t="s">
        <v>2496</v>
      </c>
      <c r="J201" s="6" t="s">
        <v>16</v>
      </c>
      <c r="K201" s="8">
        <v>42309</v>
      </c>
      <c r="L201" s="8">
        <v>42428</v>
      </c>
      <c r="M201" s="7">
        <v>100</v>
      </c>
      <c r="O201" t="e">
        <f>+VLOOKUP(B201,'[1]Base de Datos'!$A$1:$N$575,14,)</f>
        <v>#N/A</v>
      </c>
    </row>
    <row r="202" spans="1:15" ht="15.75" thickBot="1" x14ac:dyDescent="0.3">
      <c r="A202" s="34"/>
      <c r="B202" s="3" t="s">
        <v>2137</v>
      </c>
      <c r="C202" s="3" t="s">
        <v>2138</v>
      </c>
      <c r="D202" s="3" t="s">
        <v>2139</v>
      </c>
      <c r="E202" s="3" t="s">
        <v>59</v>
      </c>
      <c r="F202" s="3" t="s">
        <v>66</v>
      </c>
      <c r="G202" s="3" t="s">
        <v>79</v>
      </c>
      <c r="H202" s="3" t="s">
        <v>15</v>
      </c>
      <c r="I202" s="3" t="s">
        <v>2496</v>
      </c>
      <c r="J202" s="3" t="s">
        <v>16</v>
      </c>
      <c r="K202" s="5">
        <v>42309</v>
      </c>
      <c r="L202" s="5">
        <v>42549</v>
      </c>
      <c r="M202" s="4">
        <v>100</v>
      </c>
      <c r="O202" t="e">
        <f>+VLOOKUP(B202,'[1]Base de Datos'!$A$1:$N$575,14,)</f>
        <v>#N/A</v>
      </c>
    </row>
    <row r="203" spans="1:15" ht="15.75" thickBot="1" x14ac:dyDescent="0.3">
      <c r="A203" s="35"/>
      <c r="B203" s="6" t="s">
        <v>117</v>
      </c>
      <c r="C203" s="6" t="s">
        <v>118</v>
      </c>
      <c r="D203" s="6" t="s">
        <v>119</v>
      </c>
      <c r="E203" s="6" t="s">
        <v>59</v>
      </c>
      <c r="F203" s="6" t="s">
        <v>66</v>
      </c>
      <c r="G203" s="6" t="s">
        <v>112</v>
      </c>
      <c r="H203" s="6" t="s">
        <v>63</v>
      </c>
      <c r="I203" s="6" t="s">
        <v>1461</v>
      </c>
      <c r="J203" s="6" t="s">
        <v>64</v>
      </c>
      <c r="K203" s="8">
        <v>42543</v>
      </c>
      <c r="L203" s="8">
        <v>42885</v>
      </c>
      <c r="M203" s="7">
        <v>100</v>
      </c>
      <c r="O203" t="str">
        <f>+VLOOKUP(B203,'[1]Base de Datos'!$A$1:$N$575,14,)</f>
        <v>Gestión</v>
      </c>
    </row>
    <row r="204" spans="1:15" ht="15.75" thickBot="1" x14ac:dyDescent="0.3">
      <c r="A204" s="34"/>
      <c r="B204" s="3" t="s">
        <v>2140</v>
      </c>
      <c r="C204" s="3" t="s">
        <v>2141</v>
      </c>
      <c r="D204" s="3" t="s">
        <v>119</v>
      </c>
      <c r="E204" s="3" t="s">
        <v>11</v>
      </c>
      <c r="F204" s="3" t="s">
        <v>66</v>
      </c>
      <c r="G204" s="3" t="s">
        <v>112</v>
      </c>
      <c r="H204" s="3" t="s">
        <v>63</v>
      </c>
      <c r="I204" s="3" t="s">
        <v>1461</v>
      </c>
      <c r="J204" s="3" t="s">
        <v>64</v>
      </c>
      <c r="K204" s="5">
        <v>42543</v>
      </c>
      <c r="L204" s="5">
        <v>42643</v>
      </c>
      <c r="M204" s="4"/>
      <c r="O204" t="e">
        <f>+VLOOKUP(B204,'[1]Base de Datos'!$A$1:$N$575,14,)</f>
        <v>#N/A</v>
      </c>
    </row>
    <row r="205" spans="1:15" ht="15.75" thickBot="1" x14ac:dyDescent="0.3">
      <c r="A205" s="35"/>
      <c r="B205" s="6" t="s">
        <v>2142</v>
      </c>
      <c r="C205" s="6" t="s">
        <v>2143</v>
      </c>
      <c r="D205" s="6" t="s">
        <v>2144</v>
      </c>
      <c r="E205" s="6" t="s">
        <v>17</v>
      </c>
      <c r="F205" s="6" t="s">
        <v>66</v>
      </c>
      <c r="G205" s="6" t="s">
        <v>112</v>
      </c>
      <c r="H205" s="6" t="s">
        <v>63</v>
      </c>
      <c r="I205" s="6" t="s">
        <v>1461</v>
      </c>
      <c r="J205" s="6" t="s">
        <v>64</v>
      </c>
      <c r="K205" s="8">
        <v>42543</v>
      </c>
      <c r="L205" s="8">
        <v>42673</v>
      </c>
      <c r="M205" s="7">
        <v>100</v>
      </c>
      <c r="O205" t="e">
        <f>+VLOOKUP(B205,'[1]Base de Datos'!$A$1:$N$575,14,)</f>
        <v>#N/A</v>
      </c>
    </row>
    <row r="206" spans="1:15" ht="15.75" thickBot="1" x14ac:dyDescent="0.3">
      <c r="A206" s="34"/>
      <c r="B206" s="3" t="s">
        <v>2145</v>
      </c>
      <c r="C206" s="3" t="s">
        <v>2146</v>
      </c>
      <c r="D206" s="3" t="s">
        <v>2144</v>
      </c>
      <c r="E206" s="3" t="s">
        <v>59</v>
      </c>
      <c r="F206" s="3" t="s">
        <v>66</v>
      </c>
      <c r="G206" s="3" t="s">
        <v>112</v>
      </c>
      <c r="H206" s="3" t="s">
        <v>63</v>
      </c>
      <c r="I206" s="3" t="s">
        <v>1461</v>
      </c>
      <c r="J206" s="3" t="s">
        <v>64</v>
      </c>
      <c r="K206" s="5">
        <v>42543</v>
      </c>
      <c r="L206" s="5">
        <v>42673</v>
      </c>
      <c r="M206" s="4">
        <v>100</v>
      </c>
      <c r="O206" t="e">
        <f>+VLOOKUP(B206,'[1]Base de Datos'!$A$1:$N$575,14,)</f>
        <v>#N/A</v>
      </c>
    </row>
    <row r="207" spans="1:15" ht="15.75" thickBot="1" x14ac:dyDescent="0.3">
      <c r="A207" s="35"/>
      <c r="B207" s="6" t="s">
        <v>120</v>
      </c>
      <c r="C207" s="6" t="s">
        <v>121</v>
      </c>
      <c r="D207" s="6" t="s">
        <v>122</v>
      </c>
      <c r="E207" s="6" t="s">
        <v>59</v>
      </c>
      <c r="F207" s="6" t="s">
        <v>66</v>
      </c>
      <c r="G207" s="6" t="s">
        <v>112</v>
      </c>
      <c r="H207" s="6" t="s">
        <v>63</v>
      </c>
      <c r="I207" s="6" t="s">
        <v>1461</v>
      </c>
      <c r="J207" s="6" t="s">
        <v>64</v>
      </c>
      <c r="K207" s="8">
        <v>42543</v>
      </c>
      <c r="L207" s="8">
        <v>42885</v>
      </c>
      <c r="M207" s="7">
        <v>100</v>
      </c>
      <c r="O207" t="str">
        <f>+VLOOKUP(B207,'[1]Base de Datos'!$A$1:$N$575,14,)</f>
        <v>Gestión</v>
      </c>
    </row>
    <row r="208" spans="1:15" ht="15.75" thickBot="1" x14ac:dyDescent="0.3">
      <c r="A208" s="34"/>
      <c r="B208" s="3" t="s">
        <v>2147</v>
      </c>
      <c r="C208" s="3" t="s">
        <v>2148</v>
      </c>
      <c r="D208" s="3" t="s">
        <v>2149</v>
      </c>
      <c r="E208" s="3" t="s">
        <v>17</v>
      </c>
      <c r="F208" s="3" t="s">
        <v>66</v>
      </c>
      <c r="G208" s="3" t="s">
        <v>112</v>
      </c>
      <c r="H208" s="3" t="s">
        <v>63</v>
      </c>
      <c r="I208" s="3" t="s">
        <v>1461</v>
      </c>
      <c r="J208" s="3" t="s">
        <v>64</v>
      </c>
      <c r="K208" s="5">
        <v>42543</v>
      </c>
      <c r="L208" s="5">
        <v>42673</v>
      </c>
      <c r="M208" s="4">
        <v>100</v>
      </c>
      <c r="O208" t="e">
        <f>+VLOOKUP(B208,'[1]Base de Datos'!$A$1:$N$575,14,)</f>
        <v>#N/A</v>
      </c>
    </row>
    <row r="209" spans="1:15" ht="15.75" thickBot="1" x14ac:dyDescent="0.3">
      <c r="A209" s="35"/>
      <c r="B209" s="6" t="s">
        <v>2150</v>
      </c>
      <c r="C209" s="6" t="s">
        <v>2151</v>
      </c>
      <c r="D209" s="6" t="s">
        <v>2152</v>
      </c>
      <c r="E209" s="6" t="s">
        <v>59</v>
      </c>
      <c r="F209" s="6" t="s">
        <v>66</v>
      </c>
      <c r="G209" s="6" t="s">
        <v>112</v>
      </c>
      <c r="H209" s="6" t="s">
        <v>63</v>
      </c>
      <c r="I209" s="6" t="s">
        <v>1461</v>
      </c>
      <c r="J209" s="6" t="s">
        <v>64</v>
      </c>
      <c r="K209" s="8">
        <v>42543</v>
      </c>
      <c r="L209" s="8">
        <v>42673</v>
      </c>
      <c r="M209" s="7">
        <v>100</v>
      </c>
      <c r="O209" t="e">
        <f>+VLOOKUP(B209,'[1]Base de Datos'!$A$1:$N$575,14,)</f>
        <v>#N/A</v>
      </c>
    </row>
    <row r="210" spans="1:15" ht="15.75" thickBot="1" x14ac:dyDescent="0.3">
      <c r="A210" s="34"/>
      <c r="B210" s="3" t="s">
        <v>2153</v>
      </c>
      <c r="C210" s="3" t="s">
        <v>2154</v>
      </c>
      <c r="D210" s="3" t="s">
        <v>2152</v>
      </c>
      <c r="E210" s="3" t="s">
        <v>11</v>
      </c>
      <c r="F210" s="3" t="s">
        <v>66</v>
      </c>
      <c r="G210" s="3" t="s">
        <v>112</v>
      </c>
      <c r="H210" s="3" t="s">
        <v>63</v>
      </c>
      <c r="I210" s="3" t="s">
        <v>1461</v>
      </c>
      <c r="J210" s="3" t="s">
        <v>64</v>
      </c>
      <c r="K210" s="5">
        <v>42543</v>
      </c>
      <c r="L210" s="5">
        <v>42581</v>
      </c>
      <c r="M210" s="4">
        <v>0</v>
      </c>
      <c r="O210" t="e">
        <f>+VLOOKUP(B210,'[1]Base de Datos'!$A$1:$N$575,14,)</f>
        <v>#N/A</v>
      </c>
    </row>
    <row r="211" spans="1:15" ht="15.75" thickBot="1" x14ac:dyDescent="0.3">
      <c r="A211" s="35"/>
      <c r="B211" s="6" t="s">
        <v>2155</v>
      </c>
      <c r="C211" s="6" t="s">
        <v>2156</v>
      </c>
      <c r="D211" s="6" t="s">
        <v>2157</v>
      </c>
      <c r="E211" s="6" t="s">
        <v>59</v>
      </c>
      <c r="F211" s="6" t="s">
        <v>66</v>
      </c>
      <c r="G211" s="6" t="s">
        <v>112</v>
      </c>
      <c r="H211" s="6" t="s">
        <v>63</v>
      </c>
      <c r="I211" s="6" t="s">
        <v>1461</v>
      </c>
      <c r="J211" s="6" t="s">
        <v>64</v>
      </c>
      <c r="K211" s="8">
        <v>42543</v>
      </c>
      <c r="L211" s="8">
        <v>42673</v>
      </c>
      <c r="M211" s="7">
        <v>100</v>
      </c>
      <c r="O211" t="e">
        <f>+VLOOKUP(B211,'[1]Base de Datos'!$A$1:$N$575,14,)</f>
        <v>#N/A</v>
      </c>
    </row>
    <row r="212" spans="1:15" ht="15.75" thickBot="1" x14ac:dyDescent="0.3">
      <c r="A212" s="34"/>
      <c r="B212" s="3" t="s">
        <v>2158</v>
      </c>
      <c r="C212" s="3" t="s">
        <v>2159</v>
      </c>
      <c r="D212" s="3" t="s">
        <v>2157</v>
      </c>
      <c r="E212" s="3" t="s">
        <v>59</v>
      </c>
      <c r="F212" s="3" t="s">
        <v>66</v>
      </c>
      <c r="G212" s="3" t="s">
        <v>112</v>
      </c>
      <c r="H212" s="3" t="s">
        <v>63</v>
      </c>
      <c r="I212" s="3" t="s">
        <v>1461</v>
      </c>
      <c r="J212" s="3" t="s">
        <v>64</v>
      </c>
      <c r="K212" s="5">
        <v>42543</v>
      </c>
      <c r="L212" s="5">
        <v>42673</v>
      </c>
      <c r="M212" s="4">
        <v>100</v>
      </c>
      <c r="O212" t="e">
        <f>+VLOOKUP(B212,'[1]Base de Datos'!$A$1:$N$575,14,)</f>
        <v>#N/A</v>
      </c>
    </row>
    <row r="213" spans="1:15" ht="15.75" thickBot="1" x14ac:dyDescent="0.3">
      <c r="A213" s="35"/>
      <c r="B213" s="6" t="s">
        <v>2160</v>
      </c>
      <c r="C213" s="6" t="s">
        <v>2161</v>
      </c>
      <c r="D213" s="6" t="s">
        <v>2162</v>
      </c>
      <c r="E213" s="6" t="s">
        <v>59</v>
      </c>
      <c r="F213" s="6" t="s">
        <v>66</v>
      </c>
      <c r="G213" s="6" t="s">
        <v>112</v>
      </c>
      <c r="H213" s="6" t="s">
        <v>63</v>
      </c>
      <c r="I213" s="6" t="s">
        <v>1461</v>
      </c>
      <c r="J213" s="6" t="s">
        <v>64</v>
      </c>
      <c r="K213" s="8">
        <v>42543</v>
      </c>
      <c r="L213" s="8">
        <v>42673</v>
      </c>
      <c r="M213" s="7">
        <v>100</v>
      </c>
      <c r="O213" t="e">
        <f>+VLOOKUP(B213,'[1]Base de Datos'!$A$1:$N$575,14,)</f>
        <v>#N/A</v>
      </c>
    </row>
    <row r="214" spans="1:15" ht="15.75" thickBot="1" x14ac:dyDescent="0.3">
      <c r="A214" s="34"/>
      <c r="B214" s="3" t="s">
        <v>2163</v>
      </c>
      <c r="C214" s="3" t="s">
        <v>2164</v>
      </c>
      <c r="D214" s="3" t="s">
        <v>2165</v>
      </c>
      <c r="E214" s="3" t="s">
        <v>59</v>
      </c>
      <c r="F214" s="3" t="s">
        <v>66</v>
      </c>
      <c r="G214" s="3" t="s">
        <v>112</v>
      </c>
      <c r="H214" s="3" t="s">
        <v>63</v>
      </c>
      <c r="I214" s="3" t="s">
        <v>1461</v>
      </c>
      <c r="J214" s="3" t="s">
        <v>64</v>
      </c>
      <c r="K214" s="5">
        <v>42543</v>
      </c>
      <c r="L214" s="5">
        <v>42734</v>
      </c>
      <c r="M214" s="4">
        <v>100</v>
      </c>
      <c r="O214" t="e">
        <f>+VLOOKUP(B214,'[1]Base de Datos'!$A$1:$N$575,14,)</f>
        <v>#N/A</v>
      </c>
    </row>
    <row r="215" spans="1:15" ht="15.75" thickBot="1" x14ac:dyDescent="0.3">
      <c r="A215" s="35"/>
      <c r="B215" s="6" t="s">
        <v>2166</v>
      </c>
      <c r="C215" s="6" t="s">
        <v>2167</v>
      </c>
      <c r="D215" s="6" t="s">
        <v>1753</v>
      </c>
      <c r="E215" s="6" t="s">
        <v>17</v>
      </c>
      <c r="F215" s="6" t="s">
        <v>66</v>
      </c>
      <c r="G215" s="6" t="s">
        <v>79</v>
      </c>
      <c r="H215" s="6" t="s">
        <v>13</v>
      </c>
      <c r="I215" s="6" t="s">
        <v>14</v>
      </c>
      <c r="J215" s="6" t="s">
        <v>55</v>
      </c>
      <c r="K215" s="8">
        <v>42530</v>
      </c>
      <c r="L215" s="8">
        <v>42643</v>
      </c>
      <c r="M215" s="7">
        <v>100</v>
      </c>
      <c r="O215" t="e">
        <f>+VLOOKUP(B215,'[1]Base de Datos'!$A$1:$N$575,14,)</f>
        <v>#N/A</v>
      </c>
    </row>
    <row r="216" spans="1:15" ht="15.75" thickBot="1" x14ac:dyDescent="0.3">
      <c r="A216" s="34"/>
      <c r="B216" s="3" t="s">
        <v>2168</v>
      </c>
      <c r="C216" s="3" t="s">
        <v>2169</v>
      </c>
      <c r="D216" s="3" t="s">
        <v>2170</v>
      </c>
      <c r="E216" s="3" t="s">
        <v>59</v>
      </c>
      <c r="F216" s="3" t="s">
        <v>66</v>
      </c>
      <c r="G216" s="3" t="s">
        <v>12</v>
      </c>
      <c r="H216" s="3" t="s">
        <v>22</v>
      </c>
      <c r="I216" s="3" t="s">
        <v>2494</v>
      </c>
      <c r="J216" s="3" t="s">
        <v>65</v>
      </c>
      <c r="K216" s="5">
        <v>42348</v>
      </c>
      <c r="L216" s="5">
        <v>42551</v>
      </c>
      <c r="M216" s="4">
        <v>100</v>
      </c>
      <c r="O216" t="e">
        <f>+VLOOKUP(B216,'[1]Base de Datos'!$A$1:$N$575,14,)</f>
        <v>#N/A</v>
      </c>
    </row>
    <row r="217" spans="1:15" ht="15.75" thickBot="1" x14ac:dyDescent="0.3">
      <c r="A217" s="35"/>
      <c r="B217" s="6" t="s">
        <v>2171</v>
      </c>
      <c r="C217" s="6" t="s">
        <v>2172</v>
      </c>
      <c r="D217" s="6" t="s">
        <v>2173</v>
      </c>
      <c r="E217" s="6" t="s">
        <v>17</v>
      </c>
      <c r="F217" s="6" t="s">
        <v>66</v>
      </c>
      <c r="G217" s="6" t="s">
        <v>81</v>
      </c>
      <c r="H217" s="6" t="s">
        <v>42</v>
      </c>
      <c r="I217" s="6" t="s">
        <v>2491</v>
      </c>
      <c r="J217" s="6" t="s">
        <v>43</v>
      </c>
      <c r="K217" s="8">
        <v>42461</v>
      </c>
      <c r="L217" s="8">
        <v>42551</v>
      </c>
      <c r="M217" s="7">
        <v>100</v>
      </c>
      <c r="O217" t="e">
        <f>+VLOOKUP(B217,'[1]Base de Datos'!$A$1:$N$575,14,)</f>
        <v>#N/A</v>
      </c>
    </row>
    <row r="218" spans="1:15" ht="15.75" thickBot="1" x14ac:dyDescent="0.3">
      <c r="A218" s="34"/>
      <c r="B218" s="3" t="s">
        <v>124</v>
      </c>
      <c r="C218" s="3" t="s">
        <v>125</v>
      </c>
      <c r="D218" s="3" t="s">
        <v>126</v>
      </c>
      <c r="E218" s="3" t="s">
        <v>17</v>
      </c>
      <c r="F218" s="3" t="s">
        <v>66</v>
      </c>
      <c r="G218" s="3" t="s">
        <v>67</v>
      </c>
      <c r="H218" s="3" t="s">
        <v>35</v>
      </c>
      <c r="I218" s="3" t="s">
        <v>36</v>
      </c>
      <c r="J218" s="3" t="s">
        <v>37</v>
      </c>
      <c r="K218" s="5">
        <v>42614</v>
      </c>
      <c r="L218" s="5">
        <v>42794</v>
      </c>
      <c r="M218" s="4">
        <v>100</v>
      </c>
      <c r="O218" t="str">
        <f>+VLOOKUP(B218,'[1]Base de Datos'!$A$1:$N$575,14,)</f>
        <v>Gestión</v>
      </c>
    </row>
    <row r="219" spans="1:15" ht="15.75" thickBot="1" x14ac:dyDescent="0.3">
      <c r="A219" s="35"/>
      <c r="B219" s="6" t="s">
        <v>127</v>
      </c>
      <c r="C219" s="6" t="s">
        <v>128</v>
      </c>
      <c r="D219" s="6" t="s">
        <v>129</v>
      </c>
      <c r="E219" s="6" t="s">
        <v>17</v>
      </c>
      <c r="F219" s="6" t="s">
        <v>66</v>
      </c>
      <c r="G219" s="6" t="s">
        <v>67</v>
      </c>
      <c r="H219" s="6" t="s">
        <v>35</v>
      </c>
      <c r="I219" s="6" t="s">
        <v>36</v>
      </c>
      <c r="J219" s="6" t="s">
        <v>37</v>
      </c>
      <c r="K219" s="8">
        <v>42614</v>
      </c>
      <c r="L219" s="8">
        <v>42794</v>
      </c>
      <c r="M219" s="7">
        <v>100</v>
      </c>
      <c r="O219" t="str">
        <f>+VLOOKUP(B219,'[1]Base de Datos'!$A$1:$N$575,14,)</f>
        <v>Gestión</v>
      </c>
    </row>
    <row r="220" spans="1:15" ht="15.75" thickBot="1" x14ac:dyDescent="0.3">
      <c r="A220" s="34"/>
      <c r="B220" s="3" t="s">
        <v>130</v>
      </c>
      <c r="C220" s="3" t="s">
        <v>131</v>
      </c>
      <c r="D220" s="3" t="s">
        <v>132</v>
      </c>
      <c r="E220" s="3" t="s">
        <v>17</v>
      </c>
      <c r="F220" s="3" t="s">
        <v>66</v>
      </c>
      <c r="G220" s="3" t="s">
        <v>67</v>
      </c>
      <c r="H220" s="3" t="s">
        <v>35</v>
      </c>
      <c r="I220" s="3" t="s">
        <v>36</v>
      </c>
      <c r="J220" s="3" t="s">
        <v>37</v>
      </c>
      <c r="K220" s="5">
        <v>42614</v>
      </c>
      <c r="L220" s="5">
        <v>42794</v>
      </c>
      <c r="M220" s="4">
        <v>100</v>
      </c>
      <c r="O220" t="str">
        <f>+VLOOKUP(B220,'[1]Base de Datos'!$A$1:$N$575,14,)</f>
        <v>Gestión</v>
      </c>
    </row>
    <row r="221" spans="1:15" ht="15.75" thickBot="1" x14ac:dyDescent="0.3">
      <c r="A221" s="35"/>
      <c r="B221" s="6" t="s">
        <v>2174</v>
      </c>
      <c r="C221" s="6" t="s">
        <v>133</v>
      </c>
      <c r="D221" s="6" t="s">
        <v>134</v>
      </c>
      <c r="E221" s="6" t="s">
        <v>17</v>
      </c>
      <c r="F221" s="6" t="s">
        <v>66</v>
      </c>
      <c r="G221" s="6" t="s">
        <v>67</v>
      </c>
      <c r="H221" s="6" t="s">
        <v>135</v>
      </c>
      <c r="I221" s="6" t="s">
        <v>136</v>
      </c>
      <c r="J221" s="6" t="s">
        <v>14</v>
      </c>
      <c r="K221" s="8">
        <v>42606</v>
      </c>
      <c r="L221" s="8">
        <v>42621</v>
      </c>
      <c r="M221" s="7">
        <v>100</v>
      </c>
      <c r="O221" t="e">
        <f>+VLOOKUP(B221,'[1]Base de Datos'!$A$1:$N$575,14,)</f>
        <v>#N/A</v>
      </c>
    </row>
    <row r="222" spans="1:15" ht="15.75" thickBot="1" x14ac:dyDescent="0.3">
      <c r="A222" s="34"/>
      <c r="B222" s="3" t="s">
        <v>137</v>
      </c>
      <c r="C222" s="3" t="s">
        <v>133</v>
      </c>
      <c r="D222" s="3" t="s">
        <v>134</v>
      </c>
      <c r="E222" s="3" t="s">
        <v>17</v>
      </c>
      <c r="F222" s="3" t="s">
        <v>66</v>
      </c>
      <c r="G222" s="3" t="s">
        <v>67</v>
      </c>
      <c r="H222" s="3" t="s">
        <v>135</v>
      </c>
      <c r="I222" s="3" t="s">
        <v>136</v>
      </c>
      <c r="J222" s="3" t="s">
        <v>138</v>
      </c>
      <c r="K222" s="5">
        <v>42606</v>
      </c>
      <c r="L222" s="5">
        <v>42825</v>
      </c>
      <c r="M222" s="4">
        <v>100</v>
      </c>
      <c r="O222" t="str">
        <f>+VLOOKUP(B222,'[1]Base de Datos'!$A$1:$N$575,14,)</f>
        <v>Gestión</v>
      </c>
    </row>
    <row r="223" spans="1:15" ht="15.75" thickBot="1" x14ac:dyDescent="0.3">
      <c r="A223" s="35"/>
      <c r="B223" s="6" t="s">
        <v>2175</v>
      </c>
      <c r="C223" s="6" t="s">
        <v>133</v>
      </c>
      <c r="D223" s="6" t="s">
        <v>134</v>
      </c>
      <c r="E223" s="6" t="s">
        <v>17</v>
      </c>
      <c r="F223" s="6" t="s">
        <v>66</v>
      </c>
      <c r="G223" s="6" t="s">
        <v>67</v>
      </c>
      <c r="H223" s="6" t="s">
        <v>135</v>
      </c>
      <c r="I223" s="6" t="s">
        <v>136</v>
      </c>
      <c r="J223" s="6" t="s">
        <v>14</v>
      </c>
      <c r="K223" s="8">
        <v>42606</v>
      </c>
      <c r="L223" s="8">
        <v>42674</v>
      </c>
      <c r="M223" s="7">
        <v>100</v>
      </c>
      <c r="O223" t="e">
        <f>+VLOOKUP(B223,'[1]Base de Datos'!$A$1:$N$575,14,)</f>
        <v>#N/A</v>
      </c>
    </row>
    <row r="224" spans="1:15" ht="15.75" thickBot="1" x14ac:dyDescent="0.3">
      <c r="A224" s="34"/>
      <c r="B224" s="3" t="s">
        <v>2176</v>
      </c>
      <c r="C224" s="3" t="s">
        <v>133</v>
      </c>
      <c r="D224" s="3" t="s">
        <v>134</v>
      </c>
      <c r="E224" s="3" t="s">
        <v>17</v>
      </c>
      <c r="F224" s="3" t="s">
        <v>66</v>
      </c>
      <c r="G224" s="3" t="s">
        <v>67</v>
      </c>
      <c r="H224" s="3" t="s">
        <v>135</v>
      </c>
      <c r="I224" s="3" t="s">
        <v>136</v>
      </c>
      <c r="J224" s="3" t="s">
        <v>14</v>
      </c>
      <c r="K224" s="5">
        <v>42606</v>
      </c>
      <c r="L224" s="5">
        <v>42621</v>
      </c>
      <c r="M224" s="4">
        <v>100</v>
      </c>
      <c r="O224" t="e">
        <f>+VLOOKUP(B224,'[1]Base de Datos'!$A$1:$N$575,14,)</f>
        <v>#N/A</v>
      </c>
    </row>
    <row r="225" spans="1:15" ht="15.75" thickBot="1" x14ac:dyDescent="0.3">
      <c r="A225" s="35"/>
      <c r="B225" s="6" t="s">
        <v>2177</v>
      </c>
      <c r="C225" s="6" t="s">
        <v>2178</v>
      </c>
      <c r="D225" s="6" t="s">
        <v>2179</v>
      </c>
      <c r="E225" s="6" t="s">
        <v>17</v>
      </c>
      <c r="F225" s="6" t="s">
        <v>66</v>
      </c>
      <c r="G225" s="6" t="s">
        <v>67</v>
      </c>
      <c r="H225" s="6" t="s">
        <v>30</v>
      </c>
      <c r="I225" s="6" t="s">
        <v>31</v>
      </c>
      <c r="J225" s="6" t="s">
        <v>2180</v>
      </c>
      <c r="K225" s="8">
        <v>42614</v>
      </c>
      <c r="L225" s="8">
        <v>42735</v>
      </c>
      <c r="M225" s="7">
        <v>100</v>
      </c>
      <c r="O225" t="e">
        <f>+VLOOKUP(B225,'[1]Base de Datos'!$A$1:$N$575,14,)</f>
        <v>#N/A</v>
      </c>
    </row>
    <row r="226" spans="1:15" ht="15.75" thickBot="1" x14ac:dyDescent="0.3">
      <c r="A226" s="34"/>
      <c r="B226" s="3" t="s">
        <v>2181</v>
      </c>
      <c r="C226" s="3" t="s">
        <v>2182</v>
      </c>
      <c r="D226" s="3" t="s">
        <v>2183</v>
      </c>
      <c r="E226" s="3" t="s">
        <v>17</v>
      </c>
      <c r="F226" s="3" t="s">
        <v>66</v>
      </c>
      <c r="G226" s="3" t="s">
        <v>67</v>
      </c>
      <c r="H226" s="3" t="s">
        <v>30</v>
      </c>
      <c r="I226" s="3" t="s">
        <v>31</v>
      </c>
      <c r="J226" s="3" t="s">
        <v>2180</v>
      </c>
      <c r="K226" s="5">
        <v>42614</v>
      </c>
      <c r="L226" s="5">
        <v>42735</v>
      </c>
      <c r="M226" s="4">
        <v>100</v>
      </c>
      <c r="O226" t="e">
        <f>+VLOOKUP(B226,'[1]Base de Datos'!$A$1:$N$575,14,)</f>
        <v>#N/A</v>
      </c>
    </row>
    <row r="227" spans="1:15" ht="15.75" thickBot="1" x14ac:dyDescent="0.3">
      <c r="A227" s="35"/>
      <c r="B227" s="6" t="s">
        <v>2184</v>
      </c>
      <c r="C227" s="6" t="s">
        <v>2185</v>
      </c>
      <c r="D227" s="6" t="s">
        <v>2186</v>
      </c>
      <c r="E227" s="6" t="s">
        <v>17</v>
      </c>
      <c r="F227" s="6" t="s">
        <v>66</v>
      </c>
      <c r="G227" s="6" t="s">
        <v>67</v>
      </c>
      <c r="H227" s="6" t="s">
        <v>139</v>
      </c>
      <c r="I227" s="6" t="s">
        <v>1464</v>
      </c>
      <c r="J227" s="6" t="s">
        <v>140</v>
      </c>
      <c r="K227" s="8">
        <v>42614</v>
      </c>
      <c r="L227" s="8">
        <v>42735</v>
      </c>
      <c r="M227" s="7">
        <v>100</v>
      </c>
      <c r="O227" t="e">
        <f>+VLOOKUP(B227,'[1]Base de Datos'!$A$1:$N$575,14,)</f>
        <v>#N/A</v>
      </c>
    </row>
    <row r="228" spans="1:15" ht="15.75" thickBot="1" x14ac:dyDescent="0.3">
      <c r="A228" s="34"/>
      <c r="B228" s="3" t="s">
        <v>2187</v>
      </c>
      <c r="C228" s="3" t="s">
        <v>2188</v>
      </c>
      <c r="D228" s="3" t="s">
        <v>2189</v>
      </c>
      <c r="E228" s="3" t="s">
        <v>17</v>
      </c>
      <c r="F228" s="3" t="s">
        <v>66</v>
      </c>
      <c r="G228" s="3" t="s">
        <v>67</v>
      </c>
      <c r="H228" s="3" t="s">
        <v>139</v>
      </c>
      <c r="I228" s="3" t="s">
        <v>1464</v>
      </c>
      <c r="J228" s="3" t="s">
        <v>140</v>
      </c>
      <c r="K228" s="5">
        <v>42614</v>
      </c>
      <c r="L228" s="5">
        <v>42674</v>
      </c>
      <c r="M228" s="4">
        <v>100</v>
      </c>
      <c r="O228" t="e">
        <f>+VLOOKUP(B228,'[1]Base de Datos'!$A$1:$N$575,14,)</f>
        <v>#N/A</v>
      </c>
    </row>
    <row r="229" spans="1:15" ht="15.75" thickBot="1" x14ac:dyDescent="0.3">
      <c r="A229" s="35"/>
      <c r="B229" s="6" t="s">
        <v>2190</v>
      </c>
      <c r="C229" s="6" t="s">
        <v>2191</v>
      </c>
      <c r="D229" s="6" t="s">
        <v>2192</v>
      </c>
      <c r="E229" s="6" t="s">
        <v>17</v>
      </c>
      <c r="F229" s="6" t="s">
        <v>66</v>
      </c>
      <c r="G229" s="6" t="s">
        <v>67</v>
      </c>
      <c r="H229" s="6" t="s">
        <v>35</v>
      </c>
      <c r="I229" s="6" t="s">
        <v>36</v>
      </c>
      <c r="J229" s="6" t="s">
        <v>37</v>
      </c>
      <c r="K229" s="8">
        <v>42614</v>
      </c>
      <c r="L229" s="8">
        <v>42735</v>
      </c>
      <c r="M229" s="7">
        <v>100</v>
      </c>
      <c r="O229" t="e">
        <f>+VLOOKUP(B229,'[1]Base de Datos'!$A$1:$N$575,14,)</f>
        <v>#N/A</v>
      </c>
    </row>
    <row r="230" spans="1:15" ht="15.75" thickBot="1" x14ac:dyDescent="0.3">
      <c r="A230" s="34"/>
      <c r="B230" s="3" t="s">
        <v>141</v>
      </c>
      <c r="C230" s="3" t="s">
        <v>142</v>
      </c>
      <c r="D230" s="3" t="s">
        <v>143</v>
      </c>
      <c r="E230" s="3" t="s">
        <v>17</v>
      </c>
      <c r="F230" s="3" t="s">
        <v>66</v>
      </c>
      <c r="G230" s="3" t="s">
        <v>67</v>
      </c>
      <c r="H230" s="3" t="s">
        <v>139</v>
      </c>
      <c r="I230" s="3" t="s">
        <v>1464</v>
      </c>
      <c r="J230" s="3" t="s">
        <v>37</v>
      </c>
      <c r="K230" s="5">
        <v>42614</v>
      </c>
      <c r="L230" s="5">
        <v>42825</v>
      </c>
      <c r="M230" s="4">
        <v>100</v>
      </c>
      <c r="O230" t="str">
        <f>+VLOOKUP(B230,'[1]Base de Datos'!$A$1:$N$575,14,)</f>
        <v>Gestión</v>
      </c>
    </row>
    <row r="231" spans="1:15" ht="15.75" thickBot="1" x14ac:dyDescent="0.3">
      <c r="A231" s="35"/>
      <c r="B231" s="6" t="s">
        <v>2193</v>
      </c>
      <c r="C231" s="6" t="s">
        <v>2194</v>
      </c>
      <c r="D231" s="6" t="s">
        <v>2195</v>
      </c>
      <c r="E231" s="6" t="s">
        <v>17</v>
      </c>
      <c r="F231" s="6" t="s">
        <v>66</v>
      </c>
      <c r="G231" s="6" t="s">
        <v>67</v>
      </c>
      <c r="H231" s="6" t="s">
        <v>35</v>
      </c>
      <c r="I231" s="6" t="s">
        <v>36</v>
      </c>
      <c r="J231" s="6" t="s">
        <v>37</v>
      </c>
      <c r="K231" s="8">
        <v>42614</v>
      </c>
      <c r="L231" s="8">
        <v>42735</v>
      </c>
      <c r="M231" s="7">
        <v>100</v>
      </c>
      <c r="O231" t="e">
        <f>+VLOOKUP(B231,'[1]Base de Datos'!$A$1:$N$575,14,)</f>
        <v>#N/A</v>
      </c>
    </row>
    <row r="232" spans="1:15" ht="15.75" thickBot="1" x14ac:dyDescent="0.3">
      <c r="A232" s="34"/>
      <c r="B232" s="3" t="s">
        <v>2196</v>
      </c>
      <c r="C232" s="3" t="s">
        <v>2197</v>
      </c>
      <c r="D232" s="3" t="s">
        <v>2198</v>
      </c>
      <c r="E232" s="3" t="s">
        <v>17</v>
      </c>
      <c r="F232" s="3" t="s">
        <v>66</v>
      </c>
      <c r="G232" s="3" t="s">
        <v>67</v>
      </c>
      <c r="H232" s="3" t="s">
        <v>139</v>
      </c>
      <c r="I232" s="3" t="s">
        <v>1464</v>
      </c>
      <c r="J232" s="3" t="s">
        <v>140</v>
      </c>
      <c r="K232" s="5">
        <v>42614</v>
      </c>
      <c r="L232" s="5">
        <v>42735</v>
      </c>
      <c r="M232" s="4">
        <v>100</v>
      </c>
      <c r="O232" t="e">
        <f>+VLOOKUP(B232,'[1]Base de Datos'!$A$1:$N$575,14,)</f>
        <v>#N/A</v>
      </c>
    </row>
    <row r="233" spans="1:15" ht="15.75" thickBot="1" x14ac:dyDescent="0.3">
      <c r="A233" s="35"/>
      <c r="B233" s="6" t="s">
        <v>2199</v>
      </c>
      <c r="C233" s="6" t="s">
        <v>2200</v>
      </c>
      <c r="D233" s="6" t="s">
        <v>2201</v>
      </c>
      <c r="E233" s="6" t="s">
        <v>17</v>
      </c>
      <c r="F233" s="6" t="s">
        <v>66</v>
      </c>
      <c r="G233" s="6" t="s">
        <v>67</v>
      </c>
      <c r="H233" s="6" t="s">
        <v>35</v>
      </c>
      <c r="I233" s="6" t="s">
        <v>36</v>
      </c>
      <c r="J233" s="6" t="s">
        <v>37</v>
      </c>
      <c r="K233" s="8">
        <v>42614</v>
      </c>
      <c r="L233" s="8">
        <v>42735</v>
      </c>
      <c r="M233" s="7">
        <v>100</v>
      </c>
      <c r="O233" t="e">
        <f>+VLOOKUP(B233,'[1]Base de Datos'!$A$1:$N$575,14,)</f>
        <v>#N/A</v>
      </c>
    </row>
    <row r="234" spans="1:15" ht="15.75" thickBot="1" x14ac:dyDescent="0.3">
      <c r="A234" s="34"/>
      <c r="B234" s="3" t="s">
        <v>2202</v>
      </c>
      <c r="C234" s="3" t="s">
        <v>2203</v>
      </c>
      <c r="D234" s="3" t="s">
        <v>2204</v>
      </c>
      <c r="E234" s="3" t="s">
        <v>17</v>
      </c>
      <c r="F234" s="3" t="s">
        <v>66</v>
      </c>
      <c r="G234" s="3" t="s">
        <v>67</v>
      </c>
      <c r="H234" s="3" t="s">
        <v>139</v>
      </c>
      <c r="I234" s="3" t="s">
        <v>1464</v>
      </c>
      <c r="J234" s="3" t="s">
        <v>140</v>
      </c>
      <c r="K234" s="5">
        <v>42614</v>
      </c>
      <c r="L234" s="5">
        <v>42735</v>
      </c>
      <c r="M234" s="4">
        <v>100</v>
      </c>
      <c r="O234" t="e">
        <f>+VLOOKUP(B234,'[1]Base de Datos'!$A$1:$N$575,14,)</f>
        <v>#N/A</v>
      </c>
    </row>
    <row r="235" spans="1:15" ht="15.75" thickBot="1" x14ac:dyDescent="0.3">
      <c r="A235" s="35"/>
      <c r="B235" s="6" t="s">
        <v>2205</v>
      </c>
      <c r="C235" s="6" t="s">
        <v>2206</v>
      </c>
      <c r="D235" s="6" t="s">
        <v>2207</v>
      </c>
      <c r="E235" s="6" t="s">
        <v>17</v>
      </c>
      <c r="F235" s="6" t="s">
        <v>66</v>
      </c>
      <c r="G235" s="6" t="s">
        <v>67</v>
      </c>
      <c r="H235" s="6" t="s">
        <v>35</v>
      </c>
      <c r="I235" s="6" t="s">
        <v>36</v>
      </c>
      <c r="J235" s="6" t="s">
        <v>37</v>
      </c>
      <c r="K235" s="8">
        <v>42614</v>
      </c>
      <c r="L235" s="8">
        <v>42735</v>
      </c>
      <c r="M235" s="7">
        <v>100</v>
      </c>
      <c r="O235" t="e">
        <f>+VLOOKUP(B235,'[1]Base de Datos'!$A$1:$N$575,14,)</f>
        <v>#N/A</v>
      </c>
    </row>
    <row r="236" spans="1:15" ht="15.75" thickBot="1" x14ac:dyDescent="0.3">
      <c r="A236" s="34"/>
      <c r="B236" s="3" t="s">
        <v>2208</v>
      </c>
      <c r="C236" s="3" t="s">
        <v>2209</v>
      </c>
      <c r="D236" s="3" t="s">
        <v>2210</v>
      </c>
      <c r="E236" s="3" t="s">
        <v>17</v>
      </c>
      <c r="F236" s="3" t="s">
        <v>66</v>
      </c>
      <c r="G236" s="3" t="s">
        <v>67</v>
      </c>
      <c r="H236" s="3" t="s">
        <v>30</v>
      </c>
      <c r="I236" s="3" t="s">
        <v>31</v>
      </c>
      <c r="J236" s="3" t="s">
        <v>2180</v>
      </c>
      <c r="K236" s="5">
        <v>42614</v>
      </c>
      <c r="L236" s="5">
        <v>42735</v>
      </c>
      <c r="M236" s="4">
        <v>100</v>
      </c>
      <c r="O236" t="e">
        <f>+VLOOKUP(B236,'[1]Base de Datos'!$A$1:$N$575,14,)</f>
        <v>#N/A</v>
      </c>
    </row>
    <row r="237" spans="1:15" ht="15.75" thickBot="1" x14ac:dyDescent="0.3">
      <c r="A237" s="35"/>
      <c r="B237" s="6" t="s">
        <v>2211</v>
      </c>
      <c r="C237" s="6" t="s">
        <v>2212</v>
      </c>
      <c r="D237" s="6" t="s">
        <v>2213</v>
      </c>
      <c r="E237" s="6" t="s">
        <v>17</v>
      </c>
      <c r="F237" s="6" t="s">
        <v>66</v>
      </c>
      <c r="G237" s="6" t="s">
        <v>67</v>
      </c>
      <c r="H237" s="6" t="s">
        <v>30</v>
      </c>
      <c r="I237" s="6" t="s">
        <v>31</v>
      </c>
      <c r="J237" s="6" t="s">
        <v>2180</v>
      </c>
      <c r="K237" s="8">
        <v>42614</v>
      </c>
      <c r="L237" s="8">
        <v>42735</v>
      </c>
      <c r="M237" s="7">
        <v>100</v>
      </c>
      <c r="O237" t="e">
        <f>+VLOOKUP(B237,'[1]Base de Datos'!$A$1:$N$575,14,)</f>
        <v>#N/A</v>
      </c>
    </row>
    <row r="238" spans="1:15" ht="15.75" thickBot="1" x14ac:dyDescent="0.3">
      <c r="A238" s="34"/>
      <c r="B238" s="3" t="s">
        <v>2214</v>
      </c>
      <c r="C238" s="3" t="s">
        <v>2215</v>
      </c>
      <c r="D238" s="3" t="s">
        <v>2216</v>
      </c>
      <c r="E238" s="3" t="s">
        <v>17</v>
      </c>
      <c r="F238" s="3" t="s">
        <v>66</v>
      </c>
      <c r="G238" s="3" t="s">
        <v>67</v>
      </c>
      <c r="H238" s="3" t="s">
        <v>35</v>
      </c>
      <c r="I238" s="3" t="s">
        <v>36</v>
      </c>
      <c r="J238" s="3" t="s">
        <v>37</v>
      </c>
      <c r="K238" s="5">
        <v>42614</v>
      </c>
      <c r="L238" s="5">
        <v>42735</v>
      </c>
      <c r="M238" s="4">
        <v>100</v>
      </c>
      <c r="O238" t="e">
        <f>+VLOOKUP(B238,'[1]Base de Datos'!$A$1:$N$575,14,)</f>
        <v>#N/A</v>
      </c>
    </row>
    <row r="239" spans="1:15" ht="15.75" thickBot="1" x14ac:dyDescent="0.3">
      <c r="A239" s="35"/>
      <c r="B239" s="6" t="s">
        <v>2217</v>
      </c>
      <c r="C239" s="6" t="s">
        <v>2218</v>
      </c>
      <c r="D239" s="6" t="s">
        <v>2219</v>
      </c>
      <c r="E239" s="6" t="s">
        <v>17</v>
      </c>
      <c r="F239" s="6" t="s">
        <v>66</v>
      </c>
      <c r="G239" s="6" t="s">
        <v>67</v>
      </c>
      <c r="H239" s="6" t="s">
        <v>30</v>
      </c>
      <c r="I239" s="6" t="s">
        <v>31</v>
      </c>
      <c r="J239" s="6" t="s">
        <v>2180</v>
      </c>
      <c r="K239" s="8">
        <v>42614</v>
      </c>
      <c r="L239" s="8">
        <v>42735</v>
      </c>
      <c r="M239" s="7">
        <v>100</v>
      </c>
      <c r="O239" t="e">
        <f>+VLOOKUP(B239,'[1]Base de Datos'!$A$1:$N$575,14,)</f>
        <v>#N/A</v>
      </c>
    </row>
    <row r="240" spans="1:15" ht="15.75" thickBot="1" x14ac:dyDescent="0.3">
      <c r="A240" s="34"/>
      <c r="B240" s="3" t="s">
        <v>2220</v>
      </c>
      <c r="C240" s="3" t="s">
        <v>2221</v>
      </c>
      <c r="D240" s="3" t="s">
        <v>2222</v>
      </c>
      <c r="E240" s="3" t="s">
        <v>17</v>
      </c>
      <c r="F240" s="3" t="s">
        <v>66</v>
      </c>
      <c r="G240" s="3" t="s">
        <v>67</v>
      </c>
      <c r="H240" s="3" t="s">
        <v>30</v>
      </c>
      <c r="I240" s="3" t="s">
        <v>31</v>
      </c>
      <c r="J240" s="3" t="s">
        <v>2180</v>
      </c>
      <c r="K240" s="5">
        <v>42614</v>
      </c>
      <c r="L240" s="5">
        <v>42735</v>
      </c>
      <c r="M240" s="4">
        <v>100</v>
      </c>
      <c r="O240" t="e">
        <f>+VLOOKUP(B240,'[1]Base de Datos'!$A$1:$N$575,14,)</f>
        <v>#N/A</v>
      </c>
    </row>
    <row r="241" spans="1:15" ht="15.75" thickBot="1" x14ac:dyDescent="0.3">
      <c r="A241" s="35"/>
      <c r="B241" s="6" t="s">
        <v>2223</v>
      </c>
      <c r="C241" s="6" t="s">
        <v>2212</v>
      </c>
      <c r="D241" s="6" t="s">
        <v>2224</v>
      </c>
      <c r="E241" s="6" t="s">
        <v>17</v>
      </c>
      <c r="F241" s="6" t="s">
        <v>66</v>
      </c>
      <c r="G241" s="6" t="s">
        <v>67</v>
      </c>
      <c r="H241" s="6" t="s">
        <v>30</v>
      </c>
      <c r="I241" s="6" t="s">
        <v>31</v>
      </c>
      <c r="J241" s="6" t="s">
        <v>2180</v>
      </c>
      <c r="K241" s="8">
        <v>42614</v>
      </c>
      <c r="L241" s="8">
        <v>42735</v>
      </c>
      <c r="M241" s="7">
        <v>100</v>
      </c>
      <c r="O241" t="e">
        <f>+VLOOKUP(B241,'[1]Base de Datos'!$A$1:$N$575,14,)</f>
        <v>#N/A</v>
      </c>
    </row>
    <row r="242" spans="1:15" ht="15.75" thickBot="1" x14ac:dyDescent="0.3">
      <c r="A242" s="34"/>
      <c r="B242" s="3" t="s">
        <v>144</v>
      </c>
      <c r="C242" s="3" t="s">
        <v>145</v>
      </c>
      <c r="D242" s="3" t="s">
        <v>146</v>
      </c>
      <c r="E242" s="3" t="s">
        <v>59</v>
      </c>
      <c r="F242" s="3" t="s">
        <v>66</v>
      </c>
      <c r="G242" s="3" t="s">
        <v>79</v>
      </c>
      <c r="H242" s="3" t="s">
        <v>13</v>
      </c>
      <c r="I242" s="3" t="s">
        <v>14</v>
      </c>
      <c r="J242" s="3" t="s">
        <v>55</v>
      </c>
      <c r="K242" s="5">
        <v>42614</v>
      </c>
      <c r="L242" s="5">
        <v>42948</v>
      </c>
      <c r="M242" s="4">
        <v>100</v>
      </c>
      <c r="O242" t="str">
        <f>+VLOOKUP(B242,'[1]Base de Datos'!$A$1:$N$575,14,)</f>
        <v>Gestión</v>
      </c>
    </row>
    <row r="243" spans="1:15" ht="15.75" thickBot="1" x14ac:dyDescent="0.3">
      <c r="A243" s="35"/>
      <c r="B243" s="6" t="s">
        <v>2225</v>
      </c>
      <c r="C243" s="6" t="s">
        <v>2226</v>
      </c>
      <c r="D243" s="6" t="s">
        <v>2227</v>
      </c>
      <c r="E243" s="6" t="s">
        <v>17</v>
      </c>
      <c r="F243" s="6" t="s">
        <v>66</v>
      </c>
      <c r="G243" s="6" t="s">
        <v>79</v>
      </c>
      <c r="H243" s="6" t="s">
        <v>13</v>
      </c>
      <c r="I243" s="6" t="s">
        <v>14</v>
      </c>
      <c r="J243" s="6" t="s">
        <v>55</v>
      </c>
      <c r="K243" s="8">
        <v>42501</v>
      </c>
      <c r="L243" s="8">
        <v>42502</v>
      </c>
      <c r="M243" s="7">
        <v>100</v>
      </c>
      <c r="O243" t="e">
        <f>+VLOOKUP(B243,'[1]Base de Datos'!$A$1:$N$575,14,)</f>
        <v>#N/A</v>
      </c>
    </row>
    <row r="244" spans="1:15" ht="15.75" thickBot="1" x14ac:dyDescent="0.3">
      <c r="A244" s="34"/>
      <c r="B244" s="3" t="s">
        <v>2228</v>
      </c>
      <c r="C244" s="3" t="s">
        <v>2226</v>
      </c>
      <c r="D244" s="3" t="s">
        <v>2229</v>
      </c>
      <c r="E244" s="3" t="s">
        <v>17</v>
      </c>
      <c r="F244" s="3" t="s">
        <v>66</v>
      </c>
      <c r="G244" s="3" t="s">
        <v>79</v>
      </c>
      <c r="H244" s="3" t="s">
        <v>13</v>
      </c>
      <c r="I244" s="3" t="s">
        <v>14</v>
      </c>
      <c r="J244" s="3" t="s">
        <v>55</v>
      </c>
      <c r="K244" s="5">
        <v>42501</v>
      </c>
      <c r="L244" s="5">
        <v>42625</v>
      </c>
      <c r="M244" s="4">
        <v>100</v>
      </c>
      <c r="O244" t="e">
        <f>+VLOOKUP(B244,'[1]Base de Datos'!$A$1:$N$575,14,)</f>
        <v>#N/A</v>
      </c>
    </row>
    <row r="245" spans="1:15" ht="15.75" thickBot="1" x14ac:dyDescent="0.3">
      <c r="A245" s="35"/>
      <c r="B245" s="6" t="s">
        <v>2230</v>
      </c>
      <c r="C245" s="6" t="s">
        <v>2231</v>
      </c>
      <c r="D245" s="6" t="s">
        <v>2232</v>
      </c>
      <c r="E245" s="6" t="s">
        <v>17</v>
      </c>
      <c r="F245" s="6" t="s">
        <v>66</v>
      </c>
      <c r="G245" s="6" t="s">
        <v>79</v>
      </c>
      <c r="H245" s="6" t="s">
        <v>13</v>
      </c>
      <c r="I245" s="6" t="s">
        <v>14</v>
      </c>
      <c r="J245" s="6" t="s">
        <v>55</v>
      </c>
      <c r="K245" s="8">
        <v>42597</v>
      </c>
      <c r="L245" s="8">
        <v>42735</v>
      </c>
      <c r="M245" s="7">
        <v>100</v>
      </c>
      <c r="O245" t="e">
        <f>+VLOOKUP(B245,'[1]Base de Datos'!$A$1:$N$575,14,)</f>
        <v>#N/A</v>
      </c>
    </row>
    <row r="246" spans="1:15" ht="15.75" thickBot="1" x14ac:dyDescent="0.3">
      <c r="A246" s="34"/>
      <c r="B246" s="3" t="s">
        <v>2233</v>
      </c>
      <c r="C246" s="3" t="s">
        <v>2234</v>
      </c>
      <c r="D246" s="3" t="s">
        <v>2235</v>
      </c>
      <c r="E246" s="3" t="s">
        <v>17</v>
      </c>
      <c r="F246" s="3" t="s">
        <v>66</v>
      </c>
      <c r="G246" s="3" t="s">
        <v>79</v>
      </c>
      <c r="H246" s="3" t="s">
        <v>13</v>
      </c>
      <c r="I246" s="3" t="s">
        <v>14</v>
      </c>
      <c r="J246" s="3" t="s">
        <v>55</v>
      </c>
      <c r="K246" s="5">
        <v>42597</v>
      </c>
      <c r="L246" s="5">
        <v>42735</v>
      </c>
      <c r="M246" s="4">
        <v>100</v>
      </c>
      <c r="O246" t="e">
        <f>+VLOOKUP(B246,'[1]Base de Datos'!$A$1:$N$575,14,)</f>
        <v>#N/A</v>
      </c>
    </row>
    <row r="247" spans="1:15" ht="15.75" thickBot="1" x14ac:dyDescent="0.3">
      <c r="A247" s="35"/>
      <c r="B247" s="6" t="s">
        <v>2236</v>
      </c>
      <c r="C247" s="6" t="s">
        <v>2237</v>
      </c>
      <c r="D247" s="6" t="s">
        <v>147</v>
      </c>
      <c r="E247" s="6" t="s">
        <v>17</v>
      </c>
      <c r="F247" s="6" t="s">
        <v>66</v>
      </c>
      <c r="G247" s="6" t="s">
        <v>79</v>
      </c>
      <c r="H247" s="6" t="s">
        <v>13</v>
      </c>
      <c r="I247" s="6" t="s">
        <v>14</v>
      </c>
      <c r="J247" s="6" t="s">
        <v>55</v>
      </c>
      <c r="K247" s="8">
        <v>42614</v>
      </c>
      <c r="L247" s="8">
        <v>42735</v>
      </c>
      <c r="M247" s="7">
        <v>100</v>
      </c>
      <c r="O247" t="e">
        <f>+VLOOKUP(B247,'[1]Base de Datos'!$A$1:$N$575,14,)</f>
        <v>#N/A</v>
      </c>
    </row>
    <row r="248" spans="1:15" ht="15.75" thickBot="1" x14ac:dyDescent="0.3">
      <c r="A248" s="34"/>
      <c r="B248" s="3" t="s">
        <v>148</v>
      </c>
      <c r="C248" s="3" t="s">
        <v>145</v>
      </c>
      <c r="D248" s="3" t="s">
        <v>149</v>
      </c>
      <c r="E248" s="3" t="s">
        <v>59</v>
      </c>
      <c r="F248" s="3" t="s">
        <v>66</v>
      </c>
      <c r="G248" s="3" t="s">
        <v>79</v>
      </c>
      <c r="H248" s="3" t="s">
        <v>13</v>
      </c>
      <c r="I248" s="3" t="s">
        <v>14</v>
      </c>
      <c r="J248" s="3" t="s">
        <v>55</v>
      </c>
      <c r="K248" s="5">
        <v>42614</v>
      </c>
      <c r="L248" s="5">
        <v>42948</v>
      </c>
      <c r="M248" s="4">
        <v>100</v>
      </c>
      <c r="O248" t="str">
        <f>+VLOOKUP(B248,'[1]Base de Datos'!$A$1:$N$575,14,)</f>
        <v>Gestión</v>
      </c>
    </row>
    <row r="249" spans="1:15" ht="15.75" thickBot="1" x14ac:dyDescent="0.3">
      <c r="A249" s="35"/>
      <c r="B249" s="6" t="s">
        <v>150</v>
      </c>
      <c r="C249" s="6" t="s">
        <v>145</v>
      </c>
      <c r="D249" s="6" t="s">
        <v>151</v>
      </c>
      <c r="E249" s="6" t="s">
        <v>59</v>
      </c>
      <c r="F249" s="6" t="s">
        <v>66</v>
      </c>
      <c r="G249" s="6" t="s">
        <v>79</v>
      </c>
      <c r="H249" s="6" t="s">
        <v>13</v>
      </c>
      <c r="I249" s="6" t="s">
        <v>14</v>
      </c>
      <c r="J249" s="6" t="s">
        <v>55</v>
      </c>
      <c r="K249" s="8">
        <v>42614</v>
      </c>
      <c r="L249" s="8">
        <v>42948</v>
      </c>
      <c r="M249" s="7">
        <v>100</v>
      </c>
      <c r="O249" t="str">
        <f>+VLOOKUP(B249,'[1]Base de Datos'!$A$1:$N$575,14,)</f>
        <v>Gestión</v>
      </c>
    </row>
    <row r="250" spans="1:15" ht="15.75" thickBot="1" x14ac:dyDescent="0.3">
      <c r="A250" s="34"/>
      <c r="B250" s="3" t="s">
        <v>152</v>
      </c>
      <c r="C250" s="3" t="s">
        <v>153</v>
      </c>
      <c r="D250" s="3" t="s">
        <v>154</v>
      </c>
      <c r="E250" s="3" t="s">
        <v>17</v>
      </c>
      <c r="F250" s="3" t="s">
        <v>66</v>
      </c>
      <c r="G250" s="3" t="s">
        <v>79</v>
      </c>
      <c r="H250" s="3" t="s">
        <v>13</v>
      </c>
      <c r="I250" s="3" t="s">
        <v>14</v>
      </c>
      <c r="J250" s="3" t="s">
        <v>55</v>
      </c>
      <c r="K250" s="5">
        <v>42614</v>
      </c>
      <c r="L250" s="5">
        <v>42948</v>
      </c>
      <c r="M250" s="4">
        <v>100</v>
      </c>
      <c r="O250" t="str">
        <f>+VLOOKUP(B250,'[1]Base de Datos'!$A$1:$N$575,14,)</f>
        <v>Gestión</v>
      </c>
    </row>
    <row r="251" spans="1:15" ht="15.75" thickBot="1" x14ac:dyDescent="0.3">
      <c r="A251" s="35"/>
      <c r="B251" s="6" t="s">
        <v>155</v>
      </c>
      <c r="C251" s="6" t="s">
        <v>156</v>
      </c>
      <c r="D251" s="6" t="s">
        <v>147</v>
      </c>
      <c r="E251" s="6" t="s">
        <v>17</v>
      </c>
      <c r="F251" s="6" t="s">
        <v>66</v>
      </c>
      <c r="G251" s="6" t="s">
        <v>79</v>
      </c>
      <c r="H251" s="6" t="s">
        <v>13</v>
      </c>
      <c r="I251" s="6" t="s">
        <v>14</v>
      </c>
      <c r="J251" s="6" t="s">
        <v>55</v>
      </c>
      <c r="K251" s="8">
        <v>42771</v>
      </c>
      <c r="L251" s="8">
        <v>42830</v>
      </c>
      <c r="M251" s="7">
        <v>100</v>
      </c>
      <c r="O251" t="str">
        <f>+VLOOKUP(B251,'[1]Base de Datos'!$A$1:$N$575,14,)</f>
        <v>Gestión</v>
      </c>
    </row>
    <row r="252" spans="1:15" ht="15.75" thickBot="1" x14ac:dyDescent="0.3">
      <c r="A252" s="34"/>
      <c r="B252" s="3" t="s">
        <v>2238</v>
      </c>
      <c r="C252" s="3" t="s">
        <v>2239</v>
      </c>
      <c r="D252" s="3" t="s">
        <v>2240</v>
      </c>
      <c r="E252" s="3" t="s">
        <v>17</v>
      </c>
      <c r="F252" s="3" t="s">
        <v>66</v>
      </c>
      <c r="G252" s="3" t="s">
        <v>79</v>
      </c>
      <c r="H252" s="3" t="s">
        <v>13</v>
      </c>
      <c r="I252" s="3" t="s">
        <v>14</v>
      </c>
      <c r="J252" s="3" t="s">
        <v>55</v>
      </c>
      <c r="K252" s="5">
        <v>42614</v>
      </c>
      <c r="L252" s="5">
        <v>42735</v>
      </c>
      <c r="M252" s="4">
        <v>100</v>
      </c>
      <c r="O252" t="e">
        <f>+VLOOKUP(B252,'[1]Base de Datos'!$A$1:$N$575,14,)</f>
        <v>#N/A</v>
      </c>
    </row>
    <row r="253" spans="1:15" ht="15.75" thickBot="1" x14ac:dyDescent="0.3">
      <c r="A253" s="35"/>
      <c r="B253" s="6" t="s">
        <v>2241</v>
      </c>
      <c r="C253" s="6" t="s">
        <v>2242</v>
      </c>
      <c r="D253" s="6" t="s">
        <v>2243</v>
      </c>
      <c r="E253" s="6" t="s">
        <v>17</v>
      </c>
      <c r="F253" s="6" t="s">
        <v>66</v>
      </c>
      <c r="G253" s="6" t="s">
        <v>79</v>
      </c>
      <c r="H253" s="6" t="s">
        <v>13</v>
      </c>
      <c r="I253" s="6" t="s">
        <v>14</v>
      </c>
      <c r="J253" s="6" t="s">
        <v>55</v>
      </c>
      <c r="K253" s="8">
        <v>42614</v>
      </c>
      <c r="L253" s="8">
        <v>42735</v>
      </c>
      <c r="M253" s="7">
        <v>100</v>
      </c>
      <c r="O253" t="e">
        <f>+VLOOKUP(B253,'[1]Base de Datos'!$A$1:$N$575,14,)</f>
        <v>#N/A</v>
      </c>
    </row>
    <row r="254" spans="1:15" ht="15.75" thickBot="1" x14ac:dyDescent="0.3">
      <c r="A254" s="34"/>
      <c r="B254" s="3" t="s">
        <v>157</v>
      </c>
      <c r="C254" s="3" t="s">
        <v>158</v>
      </c>
      <c r="D254" s="3" t="s">
        <v>159</v>
      </c>
      <c r="E254" s="3" t="s">
        <v>17</v>
      </c>
      <c r="F254" s="3" t="s">
        <v>66</v>
      </c>
      <c r="G254" s="3" t="s">
        <v>79</v>
      </c>
      <c r="H254" s="3" t="s">
        <v>13</v>
      </c>
      <c r="I254" s="3" t="s">
        <v>14</v>
      </c>
      <c r="J254" s="3" t="s">
        <v>55</v>
      </c>
      <c r="K254" s="5">
        <v>42614</v>
      </c>
      <c r="L254" s="5">
        <v>42802</v>
      </c>
      <c r="M254" s="4">
        <v>100</v>
      </c>
      <c r="O254" t="str">
        <f>+VLOOKUP(B254,'[1]Base de Datos'!$A$1:$N$575,14,)</f>
        <v>Gestión</v>
      </c>
    </row>
    <row r="255" spans="1:15" ht="15.75" thickBot="1" x14ac:dyDescent="0.3">
      <c r="A255" s="35"/>
      <c r="B255" s="6" t="s">
        <v>2244</v>
      </c>
      <c r="C255" s="6" t="s">
        <v>2245</v>
      </c>
      <c r="D255" s="6" t="s">
        <v>2246</v>
      </c>
      <c r="E255" s="6" t="s">
        <v>17</v>
      </c>
      <c r="F255" s="6" t="s">
        <v>66</v>
      </c>
      <c r="G255" s="6" t="s">
        <v>67</v>
      </c>
      <c r="H255" s="6" t="s">
        <v>160</v>
      </c>
      <c r="I255" s="6" t="s">
        <v>161</v>
      </c>
      <c r="J255" s="6" t="s">
        <v>2247</v>
      </c>
      <c r="K255" s="8">
        <v>42612</v>
      </c>
      <c r="L255" s="8">
        <v>42735</v>
      </c>
      <c r="M255" s="7">
        <v>100</v>
      </c>
      <c r="O255" t="e">
        <f>+VLOOKUP(B255,'[1]Base de Datos'!$A$1:$N$575,14,)</f>
        <v>#N/A</v>
      </c>
    </row>
    <row r="256" spans="1:15" ht="15.75" thickBot="1" x14ac:dyDescent="0.3">
      <c r="A256" s="34"/>
      <c r="B256" s="3" t="s">
        <v>2248</v>
      </c>
      <c r="C256" s="3" t="s">
        <v>2249</v>
      </c>
      <c r="D256" s="3" t="s">
        <v>2250</v>
      </c>
      <c r="E256" s="3" t="s">
        <v>17</v>
      </c>
      <c r="F256" s="3" t="s">
        <v>66</v>
      </c>
      <c r="G256" s="3" t="s">
        <v>80</v>
      </c>
      <c r="H256" s="3" t="s">
        <v>15</v>
      </c>
      <c r="I256" s="3" t="s">
        <v>2496</v>
      </c>
      <c r="J256" s="3" t="s">
        <v>16</v>
      </c>
      <c r="K256" s="5">
        <v>42551</v>
      </c>
      <c r="L256" s="5">
        <v>42671</v>
      </c>
      <c r="M256" s="4">
        <v>100</v>
      </c>
      <c r="O256" t="e">
        <f>+VLOOKUP(B256,'[1]Base de Datos'!$A$1:$N$575,14,)</f>
        <v>#N/A</v>
      </c>
    </row>
    <row r="257" spans="1:15" ht="15.75" thickBot="1" x14ac:dyDescent="0.3">
      <c r="A257" s="35"/>
      <c r="B257" s="6" t="s">
        <v>2251</v>
      </c>
      <c r="C257" s="6" t="s">
        <v>2252</v>
      </c>
      <c r="D257" s="6" t="s">
        <v>2250</v>
      </c>
      <c r="E257" s="6" t="s">
        <v>17</v>
      </c>
      <c r="F257" s="6" t="s">
        <v>66</v>
      </c>
      <c r="G257" s="6" t="s">
        <v>80</v>
      </c>
      <c r="H257" s="6" t="s">
        <v>15</v>
      </c>
      <c r="I257" s="6" t="s">
        <v>2496</v>
      </c>
      <c r="J257" s="6" t="s">
        <v>16</v>
      </c>
      <c r="K257" s="8">
        <v>42551</v>
      </c>
      <c r="L257" s="8">
        <v>42671</v>
      </c>
      <c r="M257" s="7">
        <v>100</v>
      </c>
      <c r="O257" t="e">
        <f>+VLOOKUP(B257,'[1]Base de Datos'!$A$1:$N$575,14,)</f>
        <v>#N/A</v>
      </c>
    </row>
    <row r="258" spans="1:15" ht="15.75" thickBot="1" x14ac:dyDescent="0.3">
      <c r="A258" s="34"/>
      <c r="B258" s="3" t="s">
        <v>2253</v>
      </c>
      <c r="C258" s="3" t="s">
        <v>2254</v>
      </c>
      <c r="D258" s="3" t="s">
        <v>2255</v>
      </c>
      <c r="E258" s="3" t="s">
        <v>17</v>
      </c>
      <c r="F258" s="3" t="s">
        <v>66</v>
      </c>
      <c r="G258" s="3" t="s">
        <v>80</v>
      </c>
      <c r="H258" s="3" t="s">
        <v>15</v>
      </c>
      <c r="I258" s="3" t="s">
        <v>2496</v>
      </c>
      <c r="J258" s="3" t="s">
        <v>16</v>
      </c>
      <c r="K258" s="5">
        <v>42551</v>
      </c>
      <c r="L258" s="5">
        <v>42671</v>
      </c>
      <c r="M258" s="4">
        <v>100</v>
      </c>
      <c r="O258" t="e">
        <f>+VLOOKUP(B258,'[1]Base de Datos'!$A$1:$N$575,14,)</f>
        <v>#N/A</v>
      </c>
    </row>
    <row r="259" spans="1:15" ht="15.75" thickBot="1" x14ac:dyDescent="0.3">
      <c r="A259" s="35"/>
      <c r="B259" s="6" t="s">
        <v>2256</v>
      </c>
      <c r="C259" s="6" t="s">
        <v>2257</v>
      </c>
      <c r="D259" s="6" t="s">
        <v>2255</v>
      </c>
      <c r="E259" s="6" t="s">
        <v>17</v>
      </c>
      <c r="F259" s="6" t="s">
        <v>66</v>
      </c>
      <c r="G259" s="6" t="s">
        <v>80</v>
      </c>
      <c r="H259" s="6" t="s">
        <v>15</v>
      </c>
      <c r="I259" s="6" t="s">
        <v>2496</v>
      </c>
      <c r="J259" s="6" t="s">
        <v>16</v>
      </c>
      <c r="K259" s="8">
        <v>42551</v>
      </c>
      <c r="L259" s="8">
        <v>42671</v>
      </c>
      <c r="M259" s="7">
        <v>100</v>
      </c>
      <c r="O259" t="e">
        <f>+VLOOKUP(B259,'[1]Base de Datos'!$A$1:$N$575,14,)</f>
        <v>#N/A</v>
      </c>
    </row>
    <row r="260" spans="1:15" ht="15.75" thickBot="1" x14ac:dyDescent="0.3">
      <c r="A260" s="34"/>
      <c r="B260" s="3" t="s">
        <v>2258</v>
      </c>
      <c r="C260" s="3" t="s">
        <v>2259</v>
      </c>
      <c r="D260" s="3" t="s">
        <v>2255</v>
      </c>
      <c r="E260" s="3" t="s">
        <v>17</v>
      </c>
      <c r="F260" s="3" t="s">
        <v>66</v>
      </c>
      <c r="G260" s="3" t="s">
        <v>80</v>
      </c>
      <c r="H260" s="3" t="s">
        <v>15</v>
      </c>
      <c r="I260" s="3" t="s">
        <v>2496</v>
      </c>
      <c r="J260" s="3" t="s">
        <v>16</v>
      </c>
      <c r="K260" s="5">
        <v>42531</v>
      </c>
      <c r="L260" s="5">
        <v>42651</v>
      </c>
      <c r="M260" s="4">
        <v>100</v>
      </c>
      <c r="O260" t="e">
        <f>+VLOOKUP(B260,'[1]Base de Datos'!$A$1:$N$575,14,)</f>
        <v>#N/A</v>
      </c>
    </row>
    <row r="261" spans="1:15" ht="15.75" thickBot="1" x14ac:dyDescent="0.3">
      <c r="A261" s="35"/>
      <c r="B261" s="6" t="s">
        <v>2260</v>
      </c>
      <c r="C261" s="6" t="s">
        <v>2261</v>
      </c>
      <c r="D261" s="6" t="s">
        <v>2255</v>
      </c>
      <c r="E261" s="6" t="s">
        <v>17</v>
      </c>
      <c r="F261" s="6" t="s">
        <v>66</v>
      </c>
      <c r="G261" s="6" t="s">
        <v>80</v>
      </c>
      <c r="H261" s="6" t="s">
        <v>15</v>
      </c>
      <c r="I261" s="6" t="s">
        <v>2496</v>
      </c>
      <c r="J261" s="6" t="s">
        <v>16</v>
      </c>
      <c r="K261" s="8">
        <v>42531</v>
      </c>
      <c r="L261" s="8">
        <v>42651</v>
      </c>
      <c r="M261" s="7">
        <v>100</v>
      </c>
      <c r="O261" t="e">
        <f>+VLOOKUP(B261,'[1]Base de Datos'!$A$1:$N$575,14,)</f>
        <v>#N/A</v>
      </c>
    </row>
    <row r="262" spans="1:15" ht="15.75" thickBot="1" x14ac:dyDescent="0.3">
      <c r="A262" s="34"/>
      <c r="B262" s="3" t="s">
        <v>2262</v>
      </c>
      <c r="C262" s="3" t="s">
        <v>2261</v>
      </c>
      <c r="D262" s="3" t="s">
        <v>2263</v>
      </c>
      <c r="E262" s="3" t="s">
        <v>17</v>
      </c>
      <c r="F262" s="3" t="s">
        <v>66</v>
      </c>
      <c r="G262" s="3" t="s">
        <v>80</v>
      </c>
      <c r="H262" s="3" t="s">
        <v>15</v>
      </c>
      <c r="I262" s="3" t="s">
        <v>2496</v>
      </c>
      <c r="J262" s="3" t="s">
        <v>16</v>
      </c>
      <c r="K262" s="5">
        <v>42531</v>
      </c>
      <c r="L262" s="5">
        <v>42651</v>
      </c>
      <c r="M262" s="4">
        <v>100</v>
      </c>
      <c r="O262" t="e">
        <f>+VLOOKUP(B262,'[1]Base de Datos'!$A$1:$N$575,14,)</f>
        <v>#N/A</v>
      </c>
    </row>
    <row r="263" spans="1:15" ht="15.75" thickBot="1" x14ac:dyDescent="0.3">
      <c r="A263" s="35"/>
      <c r="B263" s="6" t="s">
        <v>2264</v>
      </c>
      <c r="C263" s="6" t="s">
        <v>2259</v>
      </c>
      <c r="D263" s="6" t="s">
        <v>2265</v>
      </c>
      <c r="E263" s="6" t="s">
        <v>17</v>
      </c>
      <c r="F263" s="6" t="s">
        <v>66</v>
      </c>
      <c r="G263" s="6" t="s">
        <v>80</v>
      </c>
      <c r="H263" s="6" t="s">
        <v>15</v>
      </c>
      <c r="I263" s="6" t="s">
        <v>2496</v>
      </c>
      <c r="J263" s="6" t="s">
        <v>16</v>
      </c>
      <c r="K263" s="8">
        <v>42531</v>
      </c>
      <c r="L263" s="8">
        <v>42651</v>
      </c>
      <c r="M263" s="7">
        <v>100</v>
      </c>
      <c r="O263" t="e">
        <f>+VLOOKUP(B263,'[1]Base de Datos'!$A$1:$N$575,14,)</f>
        <v>#N/A</v>
      </c>
    </row>
    <row r="264" spans="1:15" ht="15.75" thickBot="1" x14ac:dyDescent="0.3">
      <c r="A264" s="34"/>
      <c r="B264" s="3" t="s">
        <v>2266</v>
      </c>
      <c r="C264" s="3" t="s">
        <v>2261</v>
      </c>
      <c r="D264" s="3" t="s">
        <v>2265</v>
      </c>
      <c r="E264" s="3" t="s">
        <v>17</v>
      </c>
      <c r="F264" s="3" t="s">
        <v>66</v>
      </c>
      <c r="G264" s="3" t="s">
        <v>80</v>
      </c>
      <c r="H264" s="3" t="s">
        <v>15</v>
      </c>
      <c r="I264" s="3" t="s">
        <v>2496</v>
      </c>
      <c r="J264" s="3" t="s">
        <v>16</v>
      </c>
      <c r="K264" s="5">
        <v>42531</v>
      </c>
      <c r="L264" s="5">
        <v>42651</v>
      </c>
      <c r="M264" s="4">
        <v>100</v>
      </c>
      <c r="O264" t="e">
        <f>+VLOOKUP(B264,'[1]Base de Datos'!$A$1:$N$575,14,)</f>
        <v>#N/A</v>
      </c>
    </row>
    <row r="265" spans="1:15" ht="15.75" thickBot="1" x14ac:dyDescent="0.3">
      <c r="A265" s="35"/>
      <c r="B265" s="6" t="s">
        <v>2267</v>
      </c>
      <c r="C265" s="6" t="s">
        <v>2268</v>
      </c>
      <c r="D265" s="6" t="s">
        <v>2269</v>
      </c>
      <c r="E265" s="6" t="s">
        <v>17</v>
      </c>
      <c r="F265" s="6" t="s">
        <v>66</v>
      </c>
      <c r="G265" s="6" t="s">
        <v>80</v>
      </c>
      <c r="H265" s="6" t="s">
        <v>15</v>
      </c>
      <c r="I265" s="6" t="s">
        <v>2496</v>
      </c>
      <c r="J265" s="6" t="s">
        <v>16</v>
      </c>
      <c r="K265" s="8">
        <v>42551</v>
      </c>
      <c r="L265" s="8">
        <v>42671</v>
      </c>
      <c r="M265" s="7">
        <v>100</v>
      </c>
      <c r="O265" t="e">
        <f>+VLOOKUP(B265,'[1]Base de Datos'!$A$1:$N$575,14,)</f>
        <v>#N/A</v>
      </c>
    </row>
    <row r="266" spans="1:15" ht="15.75" thickBot="1" x14ac:dyDescent="0.3">
      <c r="A266" s="34"/>
      <c r="B266" s="3" t="s">
        <v>2270</v>
      </c>
      <c r="C266" s="3" t="s">
        <v>2271</v>
      </c>
      <c r="D266" s="3" t="s">
        <v>2269</v>
      </c>
      <c r="E266" s="3" t="s">
        <v>17</v>
      </c>
      <c r="F266" s="3" t="s">
        <v>66</v>
      </c>
      <c r="G266" s="3" t="s">
        <v>80</v>
      </c>
      <c r="H266" s="3" t="s">
        <v>15</v>
      </c>
      <c r="I266" s="3" t="s">
        <v>2496</v>
      </c>
      <c r="J266" s="3" t="s">
        <v>16</v>
      </c>
      <c r="K266" s="5">
        <v>42551</v>
      </c>
      <c r="L266" s="5">
        <v>42671</v>
      </c>
      <c r="M266" s="4">
        <v>100</v>
      </c>
      <c r="O266" t="e">
        <f>+VLOOKUP(B266,'[1]Base de Datos'!$A$1:$N$575,14,)</f>
        <v>#N/A</v>
      </c>
    </row>
    <row r="267" spans="1:15" ht="15.75" thickBot="1" x14ac:dyDescent="0.3">
      <c r="A267" s="35"/>
      <c r="B267" s="6" t="s">
        <v>2272</v>
      </c>
      <c r="C267" s="6" t="s">
        <v>2259</v>
      </c>
      <c r="D267" s="6" t="s">
        <v>2273</v>
      </c>
      <c r="E267" s="6" t="s">
        <v>17</v>
      </c>
      <c r="F267" s="6" t="s">
        <v>66</v>
      </c>
      <c r="G267" s="6" t="s">
        <v>80</v>
      </c>
      <c r="H267" s="6" t="s">
        <v>15</v>
      </c>
      <c r="I267" s="6" t="s">
        <v>2496</v>
      </c>
      <c r="J267" s="6" t="s">
        <v>16</v>
      </c>
      <c r="K267" s="8">
        <v>42531</v>
      </c>
      <c r="L267" s="8">
        <v>42651</v>
      </c>
      <c r="M267" s="7">
        <v>100</v>
      </c>
      <c r="O267" t="e">
        <f>+VLOOKUP(B267,'[1]Base de Datos'!$A$1:$N$575,14,)</f>
        <v>#N/A</v>
      </c>
    </row>
    <row r="268" spans="1:15" ht="15.75" thickBot="1" x14ac:dyDescent="0.3">
      <c r="A268" s="34"/>
      <c r="B268" s="3" t="s">
        <v>2274</v>
      </c>
      <c r="C268" s="3" t="s">
        <v>2261</v>
      </c>
      <c r="D268" s="3" t="s">
        <v>2273</v>
      </c>
      <c r="E268" s="3" t="s">
        <v>17</v>
      </c>
      <c r="F268" s="3" t="s">
        <v>66</v>
      </c>
      <c r="G268" s="3" t="s">
        <v>80</v>
      </c>
      <c r="H268" s="3" t="s">
        <v>15</v>
      </c>
      <c r="I268" s="3" t="s">
        <v>2496</v>
      </c>
      <c r="J268" s="3" t="s">
        <v>16</v>
      </c>
      <c r="K268" s="5">
        <v>42531</v>
      </c>
      <c r="L268" s="5">
        <v>42651</v>
      </c>
      <c r="M268" s="4">
        <v>100</v>
      </c>
      <c r="O268" t="e">
        <f>+VLOOKUP(B268,'[1]Base de Datos'!$A$1:$N$575,14,)</f>
        <v>#N/A</v>
      </c>
    </row>
    <row r="269" spans="1:15" ht="15.75" thickBot="1" x14ac:dyDescent="0.3">
      <c r="A269" s="35"/>
      <c r="B269" s="6" t="s">
        <v>2275</v>
      </c>
      <c r="C269" s="6" t="s">
        <v>162</v>
      </c>
      <c r="D269" s="6" t="s">
        <v>2276</v>
      </c>
      <c r="E269" s="6" t="s">
        <v>17</v>
      </c>
      <c r="F269" s="6" t="s">
        <v>66</v>
      </c>
      <c r="G269" s="6" t="s">
        <v>67</v>
      </c>
      <c r="H269" s="6" t="s">
        <v>139</v>
      </c>
      <c r="I269" s="6" t="s">
        <v>1464</v>
      </c>
      <c r="J269" s="6" t="s">
        <v>140</v>
      </c>
      <c r="K269" s="8">
        <v>42625</v>
      </c>
      <c r="L269" s="8">
        <v>42735</v>
      </c>
      <c r="M269" s="7">
        <v>100</v>
      </c>
      <c r="O269" t="e">
        <f>+VLOOKUP(B269,'[1]Base de Datos'!$A$1:$N$575,14,)</f>
        <v>#N/A</v>
      </c>
    </row>
    <row r="270" spans="1:15" ht="15.75" thickBot="1" x14ac:dyDescent="0.3">
      <c r="A270" s="34"/>
      <c r="B270" s="3" t="s">
        <v>2277</v>
      </c>
      <c r="C270" s="3" t="s">
        <v>2278</v>
      </c>
      <c r="D270" s="3" t="s">
        <v>2279</v>
      </c>
      <c r="E270" s="3" t="s">
        <v>17</v>
      </c>
      <c r="F270" s="3" t="s">
        <v>66</v>
      </c>
      <c r="G270" s="3" t="s">
        <v>67</v>
      </c>
      <c r="H270" s="3" t="s">
        <v>139</v>
      </c>
      <c r="I270" s="3" t="s">
        <v>1464</v>
      </c>
      <c r="J270" s="3" t="s">
        <v>140</v>
      </c>
      <c r="K270" s="5">
        <v>42625</v>
      </c>
      <c r="L270" s="5">
        <v>42735</v>
      </c>
      <c r="M270" s="4">
        <v>100</v>
      </c>
      <c r="O270" t="e">
        <f>+VLOOKUP(B270,'[1]Base de Datos'!$A$1:$N$575,14,)</f>
        <v>#N/A</v>
      </c>
    </row>
    <row r="271" spans="1:15" ht="15.75" thickBot="1" x14ac:dyDescent="0.3">
      <c r="A271" s="35"/>
      <c r="B271" s="6" t="s">
        <v>2280</v>
      </c>
      <c r="C271" s="6" t="s">
        <v>2281</v>
      </c>
      <c r="D271" s="6" t="s">
        <v>2282</v>
      </c>
      <c r="E271" s="6" t="s">
        <v>17</v>
      </c>
      <c r="F271" s="6" t="s">
        <v>66</v>
      </c>
      <c r="G271" s="6" t="s">
        <v>67</v>
      </c>
      <c r="H271" s="6" t="s">
        <v>22</v>
      </c>
      <c r="I271" s="6" t="s">
        <v>2494</v>
      </c>
      <c r="J271" s="6" t="s">
        <v>65</v>
      </c>
      <c r="K271" s="8">
        <v>42607</v>
      </c>
      <c r="L271" s="8">
        <v>42643</v>
      </c>
      <c r="M271" s="7">
        <v>100</v>
      </c>
      <c r="O271" t="e">
        <f>+VLOOKUP(B271,'[1]Base de Datos'!$A$1:$N$575,14,)</f>
        <v>#N/A</v>
      </c>
    </row>
    <row r="272" spans="1:15" ht="15.75" thickBot="1" x14ac:dyDescent="0.3">
      <c r="A272" s="34"/>
      <c r="B272" s="3" t="s">
        <v>2283</v>
      </c>
      <c r="C272" s="3" t="s">
        <v>2281</v>
      </c>
      <c r="D272" s="3" t="s">
        <v>2284</v>
      </c>
      <c r="E272" s="3" t="s">
        <v>17</v>
      </c>
      <c r="F272" s="3" t="s">
        <v>66</v>
      </c>
      <c r="G272" s="3" t="s">
        <v>67</v>
      </c>
      <c r="H272" s="3" t="s">
        <v>22</v>
      </c>
      <c r="I272" s="3" t="s">
        <v>2494</v>
      </c>
      <c r="J272" s="3" t="s">
        <v>65</v>
      </c>
      <c r="K272" s="5">
        <v>42607</v>
      </c>
      <c r="L272" s="5">
        <v>42643</v>
      </c>
      <c r="M272" s="4">
        <v>100</v>
      </c>
      <c r="O272" t="e">
        <f>+VLOOKUP(B272,'[1]Base de Datos'!$A$1:$N$575,14,)</f>
        <v>#N/A</v>
      </c>
    </row>
    <row r="273" spans="1:15" ht="15.75" thickBot="1" x14ac:dyDescent="0.3">
      <c r="A273" s="35"/>
      <c r="B273" s="6" t="s">
        <v>2285</v>
      </c>
      <c r="C273" s="6" t="s">
        <v>2286</v>
      </c>
      <c r="D273" s="6" t="s">
        <v>2287</v>
      </c>
      <c r="E273" s="6" t="s">
        <v>17</v>
      </c>
      <c r="F273" s="6" t="s">
        <v>66</v>
      </c>
      <c r="G273" s="6" t="s">
        <v>67</v>
      </c>
      <c r="H273" s="6" t="s">
        <v>22</v>
      </c>
      <c r="I273" s="6" t="s">
        <v>2494</v>
      </c>
      <c r="J273" s="6" t="s">
        <v>65</v>
      </c>
      <c r="K273" s="8">
        <v>42607</v>
      </c>
      <c r="L273" s="8">
        <v>42643</v>
      </c>
      <c r="M273" s="7">
        <v>100</v>
      </c>
      <c r="O273" t="e">
        <f>+VLOOKUP(B273,'[1]Base de Datos'!$A$1:$N$575,14,)</f>
        <v>#N/A</v>
      </c>
    </row>
    <row r="274" spans="1:15" ht="15.75" thickBot="1" x14ac:dyDescent="0.3">
      <c r="A274" s="34"/>
      <c r="B274" s="3" t="s">
        <v>2288</v>
      </c>
      <c r="C274" s="3" t="s">
        <v>2289</v>
      </c>
      <c r="D274" s="3" t="s">
        <v>2290</v>
      </c>
      <c r="E274" s="3" t="s">
        <v>17</v>
      </c>
      <c r="F274" s="3" t="s">
        <v>66</v>
      </c>
      <c r="G274" s="3" t="s">
        <v>80</v>
      </c>
      <c r="H274" s="3" t="s">
        <v>15</v>
      </c>
      <c r="I274" s="3" t="s">
        <v>2496</v>
      </c>
      <c r="J274" s="3" t="s">
        <v>16</v>
      </c>
      <c r="K274" s="5">
        <v>42551</v>
      </c>
      <c r="L274" s="5">
        <v>42671</v>
      </c>
      <c r="M274" s="4">
        <v>100</v>
      </c>
      <c r="O274" t="e">
        <f>+VLOOKUP(B274,'[1]Base de Datos'!$A$1:$N$575,14,)</f>
        <v>#N/A</v>
      </c>
    </row>
    <row r="275" spans="1:15" ht="15.75" thickBot="1" x14ac:dyDescent="0.3">
      <c r="A275" s="35"/>
      <c r="B275" s="6" t="s">
        <v>2291</v>
      </c>
      <c r="C275" s="6" t="s">
        <v>113</v>
      </c>
      <c r="D275" s="6" t="s">
        <v>2292</v>
      </c>
      <c r="E275" s="6" t="s">
        <v>17</v>
      </c>
      <c r="F275" s="6" t="s">
        <v>66</v>
      </c>
      <c r="G275" s="6" t="s">
        <v>80</v>
      </c>
      <c r="H275" s="6" t="s">
        <v>15</v>
      </c>
      <c r="I275" s="6" t="s">
        <v>2496</v>
      </c>
      <c r="J275" s="6" t="s">
        <v>16</v>
      </c>
      <c r="K275" s="8">
        <v>42551</v>
      </c>
      <c r="L275" s="8">
        <v>42671</v>
      </c>
      <c r="M275" s="7">
        <v>100</v>
      </c>
      <c r="O275" t="e">
        <f>+VLOOKUP(B275,'[1]Base de Datos'!$A$1:$N$575,14,)</f>
        <v>#N/A</v>
      </c>
    </row>
    <row r="276" spans="1:15" ht="15.75" thickBot="1" x14ac:dyDescent="0.3">
      <c r="A276" s="34"/>
      <c r="B276" s="3" t="s">
        <v>2293</v>
      </c>
      <c r="C276" s="3" t="s">
        <v>2259</v>
      </c>
      <c r="D276" s="3" t="s">
        <v>2294</v>
      </c>
      <c r="E276" s="3" t="s">
        <v>17</v>
      </c>
      <c r="F276" s="3" t="s">
        <v>66</v>
      </c>
      <c r="G276" s="3" t="s">
        <v>80</v>
      </c>
      <c r="H276" s="3" t="s">
        <v>15</v>
      </c>
      <c r="I276" s="3" t="s">
        <v>2496</v>
      </c>
      <c r="J276" s="3" t="s">
        <v>16</v>
      </c>
      <c r="K276" s="5">
        <v>42531</v>
      </c>
      <c r="L276" s="5">
        <v>42651</v>
      </c>
      <c r="M276" s="4">
        <v>100</v>
      </c>
      <c r="O276" t="e">
        <f>+VLOOKUP(B276,'[1]Base de Datos'!$A$1:$N$575,14,)</f>
        <v>#N/A</v>
      </c>
    </row>
    <row r="277" spans="1:15" ht="15.75" thickBot="1" x14ac:dyDescent="0.3">
      <c r="A277" s="35"/>
      <c r="B277" s="6" t="s">
        <v>2295</v>
      </c>
      <c r="C277" s="6" t="s">
        <v>2261</v>
      </c>
      <c r="D277" s="6" t="s">
        <v>2294</v>
      </c>
      <c r="E277" s="6" t="s">
        <v>17</v>
      </c>
      <c r="F277" s="6" t="s">
        <v>66</v>
      </c>
      <c r="G277" s="6" t="s">
        <v>80</v>
      </c>
      <c r="H277" s="6" t="s">
        <v>15</v>
      </c>
      <c r="I277" s="6" t="s">
        <v>2496</v>
      </c>
      <c r="J277" s="6" t="s">
        <v>16</v>
      </c>
      <c r="K277" s="8">
        <v>42531</v>
      </c>
      <c r="L277" s="8">
        <v>42651</v>
      </c>
      <c r="M277" s="7">
        <v>100</v>
      </c>
      <c r="O277" t="e">
        <f>+VLOOKUP(B277,'[1]Base de Datos'!$A$1:$N$575,14,)</f>
        <v>#N/A</v>
      </c>
    </row>
    <row r="278" spans="1:15" ht="15.75" thickBot="1" x14ac:dyDescent="0.3">
      <c r="A278" s="34"/>
      <c r="B278" s="3" t="s">
        <v>2296</v>
      </c>
      <c r="C278" s="3" t="s">
        <v>2297</v>
      </c>
      <c r="D278" s="3" t="s">
        <v>2294</v>
      </c>
      <c r="E278" s="3" t="s">
        <v>17</v>
      </c>
      <c r="F278" s="3" t="s">
        <v>66</v>
      </c>
      <c r="G278" s="3" t="s">
        <v>80</v>
      </c>
      <c r="H278" s="3" t="s">
        <v>15</v>
      </c>
      <c r="I278" s="3" t="s">
        <v>2496</v>
      </c>
      <c r="J278" s="3" t="s">
        <v>16</v>
      </c>
      <c r="K278" s="5">
        <v>42551</v>
      </c>
      <c r="L278" s="5">
        <v>42671</v>
      </c>
      <c r="M278" s="4">
        <v>100</v>
      </c>
      <c r="O278" t="e">
        <f>+VLOOKUP(B278,'[1]Base de Datos'!$A$1:$N$575,14,)</f>
        <v>#N/A</v>
      </c>
    </row>
    <row r="279" spans="1:15" ht="15.75" thickBot="1" x14ac:dyDescent="0.3">
      <c r="A279" s="35"/>
      <c r="B279" s="6" t="s">
        <v>2298</v>
      </c>
      <c r="C279" s="6" t="s">
        <v>2259</v>
      </c>
      <c r="D279" s="6" t="s">
        <v>2299</v>
      </c>
      <c r="E279" s="6" t="s">
        <v>17</v>
      </c>
      <c r="F279" s="6" t="s">
        <v>66</v>
      </c>
      <c r="G279" s="6" t="s">
        <v>80</v>
      </c>
      <c r="H279" s="6" t="s">
        <v>15</v>
      </c>
      <c r="I279" s="6" t="s">
        <v>2496</v>
      </c>
      <c r="J279" s="6" t="s">
        <v>16</v>
      </c>
      <c r="K279" s="8">
        <v>42531</v>
      </c>
      <c r="L279" s="8">
        <v>42651</v>
      </c>
      <c r="M279" s="7">
        <v>100</v>
      </c>
      <c r="O279" t="e">
        <f>+VLOOKUP(B279,'[1]Base de Datos'!$A$1:$N$575,14,)</f>
        <v>#N/A</v>
      </c>
    </row>
    <row r="280" spans="1:15" ht="15.75" thickBot="1" x14ac:dyDescent="0.3">
      <c r="A280" s="34"/>
      <c r="B280" s="3" t="s">
        <v>2300</v>
      </c>
      <c r="C280" s="3" t="s">
        <v>2261</v>
      </c>
      <c r="D280" s="3" t="s">
        <v>2299</v>
      </c>
      <c r="E280" s="3" t="s">
        <v>17</v>
      </c>
      <c r="F280" s="3" t="s">
        <v>66</v>
      </c>
      <c r="G280" s="3" t="s">
        <v>80</v>
      </c>
      <c r="H280" s="3" t="s">
        <v>15</v>
      </c>
      <c r="I280" s="3" t="s">
        <v>2496</v>
      </c>
      <c r="J280" s="3" t="s">
        <v>16</v>
      </c>
      <c r="K280" s="5">
        <v>42531</v>
      </c>
      <c r="L280" s="5">
        <v>42651</v>
      </c>
      <c r="M280" s="4">
        <v>100</v>
      </c>
      <c r="O280" t="e">
        <f>+VLOOKUP(B280,'[1]Base de Datos'!$A$1:$N$575,14,)</f>
        <v>#N/A</v>
      </c>
    </row>
    <row r="281" spans="1:15" ht="15.75" thickBot="1" x14ac:dyDescent="0.3">
      <c r="A281" s="35"/>
      <c r="B281" s="6" t="s">
        <v>2301</v>
      </c>
      <c r="C281" s="6" t="s">
        <v>2302</v>
      </c>
      <c r="D281" s="6" t="s">
        <v>2303</v>
      </c>
      <c r="E281" s="6" t="s">
        <v>17</v>
      </c>
      <c r="F281" s="6" t="s">
        <v>66</v>
      </c>
      <c r="G281" s="6" t="s">
        <v>80</v>
      </c>
      <c r="H281" s="6" t="s">
        <v>15</v>
      </c>
      <c r="I281" s="6" t="s">
        <v>2496</v>
      </c>
      <c r="J281" s="6" t="s">
        <v>16</v>
      </c>
      <c r="K281" s="8">
        <v>42551</v>
      </c>
      <c r="L281" s="8">
        <v>42671</v>
      </c>
      <c r="M281" s="7">
        <v>100</v>
      </c>
      <c r="O281" t="e">
        <f>+VLOOKUP(B281,'[1]Base de Datos'!$A$1:$N$575,14,)</f>
        <v>#N/A</v>
      </c>
    </row>
    <row r="282" spans="1:15" ht="15.75" thickBot="1" x14ac:dyDescent="0.3">
      <c r="A282" s="34"/>
      <c r="B282" s="3" t="s">
        <v>2304</v>
      </c>
      <c r="C282" s="3" t="s">
        <v>2259</v>
      </c>
      <c r="D282" s="3" t="s">
        <v>2303</v>
      </c>
      <c r="E282" s="3" t="s">
        <v>17</v>
      </c>
      <c r="F282" s="3" t="s">
        <v>66</v>
      </c>
      <c r="G282" s="3" t="s">
        <v>80</v>
      </c>
      <c r="H282" s="3" t="s">
        <v>15</v>
      </c>
      <c r="I282" s="3" t="s">
        <v>2496</v>
      </c>
      <c r="J282" s="3" t="s">
        <v>16</v>
      </c>
      <c r="K282" s="5">
        <v>42531</v>
      </c>
      <c r="L282" s="5">
        <v>42651</v>
      </c>
      <c r="M282" s="4">
        <v>100</v>
      </c>
      <c r="O282" t="e">
        <f>+VLOOKUP(B282,'[1]Base de Datos'!$A$1:$N$575,14,)</f>
        <v>#N/A</v>
      </c>
    </row>
    <row r="283" spans="1:15" ht="15.75" thickBot="1" x14ac:dyDescent="0.3">
      <c r="A283" s="35"/>
      <c r="B283" s="6" t="s">
        <v>2305</v>
      </c>
      <c r="C283" s="6" t="s">
        <v>2261</v>
      </c>
      <c r="D283" s="6" t="s">
        <v>2303</v>
      </c>
      <c r="E283" s="6" t="s">
        <v>17</v>
      </c>
      <c r="F283" s="6" t="s">
        <v>66</v>
      </c>
      <c r="G283" s="6" t="s">
        <v>80</v>
      </c>
      <c r="H283" s="6" t="s">
        <v>15</v>
      </c>
      <c r="I283" s="6" t="s">
        <v>2496</v>
      </c>
      <c r="J283" s="6" t="s">
        <v>16</v>
      </c>
      <c r="K283" s="8">
        <v>42531</v>
      </c>
      <c r="L283" s="8">
        <v>42651</v>
      </c>
      <c r="M283" s="7">
        <v>100</v>
      </c>
      <c r="O283" t="e">
        <f>+VLOOKUP(B283,'[1]Base de Datos'!$A$1:$N$575,14,)</f>
        <v>#N/A</v>
      </c>
    </row>
    <row r="284" spans="1:15" ht="15.75" thickBot="1" x14ac:dyDescent="0.3">
      <c r="A284" s="34"/>
      <c r="B284" s="3" t="s">
        <v>2306</v>
      </c>
      <c r="C284" s="3" t="s">
        <v>2259</v>
      </c>
      <c r="D284" s="3" t="s">
        <v>2307</v>
      </c>
      <c r="E284" s="3" t="s">
        <v>17</v>
      </c>
      <c r="F284" s="3" t="s">
        <v>66</v>
      </c>
      <c r="G284" s="3" t="s">
        <v>80</v>
      </c>
      <c r="H284" s="3" t="s">
        <v>15</v>
      </c>
      <c r="I284" s="3" t="s">
        <v>2496</v>
      </c>
      <c r="J284" s="3" t="s">
        <v>16</v>
      </c>
      <c r="K284" s="5">
        <v>42531</v>
      </c>
      <c r="L284" s="5">
        <v>42651</v>
      </c>
      <c r="M284" s="4">
        <v>100</v>
      </c>
      <c r="O284" t="e">
        <f>+VLOOKUP(B284,'[1]Base de Datos'!$A$1:$N$575,14,)</f>
        <v>#N/A</v>
      </c>
    </row>
    <row r="285" spans="1:15" ht="15.75" thickBot="1" x14ac:dyDescent="0.3">
      <c r="A285" s="35"/>
      <c r="B285" s="6" t="s">
        <v>2308</v>
      </c>
      <c r="C285" s="6" t="s">
        <v>2261</v>
      </c>
      <c r="D285" s="6" t="s">
        <v>2307</v>
      </c>
      <c r="E285" s="6" t="s">
        <v>17</v>
      </c>
      <c r="F285" s="6" t="s">
        <v>66</v>
      </c>
      <c r="G285" s="6" t="s">
        <v>80</v>
      </c>
      <c r="H285" s="6" t="s">
        <v>15</v>
      </c>
      <c r="I285" s="6" t="s">
        <v>2496</v>
      </c>
      <c r="J285" s="6" t="s">
        <v>16</v>
      </c>
      <c r="K285" s="8">
        <v>42531</v>
      </c>
      <c r="L285" s="8">
        <v>42651</v>
      </c>
      <c r="M285" s="7">
        <v>100</v>
      </c>
      <c r="O285" t="e">
        <f>+VLOOKUP(B285,'[1]Base de Datos'!$A$1:$N$575,14,)</f>
        <v>#N/A</v>
      </c>
    </row>
    <row r="286" spans="1:15" ht="15.75" thickBot="1" x14ac:dyDescent="0.3">
      <c r="A286" s="34"/>
      <c r="B286" s="3" t="s">
        <v>2309</v>
      </c>
      <c r="C286" s="3" t="s">
        <v>2310</v>
      </c>
      <c r="D286" s="3" t="s">
        <v>2311</v>
      </c>
      <c r="E286" s="3" t="s">
        <v>17</v>
      </c>
      <c r="F286" s="3" t="s">
        <v>66</v>
      </c>
      <c r="G286" s="3" t="s">
        <v>80</v>
      </c>
      <c r="H286" s="3" t="s">
        <v>15</v>
      </c>
      <c r="I286" s="3" t="s">
        <v>2496</v>
      </c>
      <c r="J286" s="3" t="s">
        <v>16</v>
      </c>
      <c r="K286" s="5">
        <v>42531</v>
      </c>
      <c r="L286" s="5">
        <v>42651</v>
      </c>
      <c r="M286" s="4">
        <v>100</v>
      </c>
      <c r="O286" t="e">
        <f>+VLOOKUP(B286,'[1]Base de Datos'!$A$1:$N$575,14,)</f>
        <v>#N/A</v>
      </c>
    </row>
    <row r="287" spans="1:15" ht="15.75" thickBot="1" x14ac:dyDescent="0.3">
      <c r="A287" s="35"/>
      <c r="B287" s="6" t="s">
        <v>2312</v>
      </c>
      <c r="C287" s="6" t="s">
        <v>2261</v>
      </c>
      <c r="D287" s="6" t="s">
        <v>2311</v>
      </c>
      <c r="E287" s="6" t="s">
        <v>17</v>
      </c>
      <c r="F287" s="6" t="s">
        <v>66</v>
      </c>
      <c r="G287" s="6" t="s">
        <v>80</v>
      </c>
      <c r="H287" s="6" t="s">
        <v>15</v>
      </c>
      <c r="I287" s="6" t="s">
        <v>2496</v>
      </c>
      <c r="J287" s="6" t="s">
        <v>16</v>
      </c>
      <c r="K287" s="8">
        <v>42531</v>
      </c>
      <c r="L287" s="8">
        <v>42651</v>
      </c>
      <c r="M287" s="7">
        <v>100</v>
      </c>
      <c r="O287" t="e">
        <f>+VLOOKUP(B287,'[1]Base de Datos'!$A$1:$N$575,14,)</f>
        <v>#N/A</v>
      </c>
    </row>
    <row r="288" spans="1:15" ht="15.75" thickBot="1" x14ac:dyDescent="0.3">
      <c r="A288" s="34"/>
      <c r="B288" s="3" t="s">
        <v>2313</v>
      </c>
      <c r="C288" s="3" t="s">
        <v>2314</v>
      </c>
      <c r="D288" s="3" t="s">
        <v>2315</v>
      </c>
      <c r="E288" s="3" t="s">
        <v>17</v>
      </c>
      <c r="F288" s="3" t="s">
        <v>66</v>
      </c>
      <c r="G288" s="3" t="s">
        <v>80</v>
      </c>
      <c r="H288" s="3" t="s">
        <v>15</v>
      </c>
      <c r="I288" s="3" t="s">
        <v>2496</v>
      </c>
      <c r="J288" s="3" t="s">
        <v>16</v>
      </c>
      <c r="K288" s="5">
        <v>42551</v>
      </c>
      <c r="L288" s="5">
        <v>42671</v>
      </c>
      <c r="M288" s="4">
        <v>100</v>
      </c>
      <c r="O288" t="e">
        <f>+VLOOKUP(B288,'[1]Base de Datos'!$A$1:$N$575,14,)</f>
        <v>#N/A</v>
      </c>
    </row>
    <row r="289" spans="1:15" ht="15.75" thickBot="1" x14ac:dyDescent="0.3">
      <c r="A289" s="35"/>
      <c r="B289" s="6" t="s">
        <v>2316</v>
      </c>
      <c r="C289" s="6" t="s">
        <v>2317</v>
      </c>
      <c r="D289" s="6" t="s">
        <v>2318</v>
      </c>
      <c r="E289" s="6" t="s">
        <v>17</v>
      </c>
      <c r="F289" s="6" t="s">
        <v>66</v>
      </c>
      <c r="G289" s="6" t="s">
        <v>80</v>
      </c>
      <c r="H289" s="6" t="s">
        <v>15</v>
      </c>
      <c r="I289" s="6" t="s">
        <v>2496</v>
      </c>
      <c r="J289" s="6" t="s">
        <v>16</v>
      </c>
      <c r="K289" s="8">
        <v>42551</v>
      </c>
      <c r="L289" s="8">
        <v>42671</v>
      </c>
      <c r="M289" s="7">
        <v>100</v>
      </c>
      <c r="O289" t="e">
        <f>+VLOOKUP(B289,'[1]Base de Datos'!$A$1:$N$575,14,)</f>
        <v>#N/A</v>
      </c>
    </row>
    <row r="290" spans="1:15" ht="15.75" thickBot="1" x14ac:dyDescent="0.3">
      <c r="A290" s="34"/>
      <c r="B290" s="3" t="s">
        <v>2319</v>
      </c>
      <c r="C290" s="3" t="s">
        <v>2320</v>
      </c>
      <c r="D290" s="3" t="s">
        <v>2321</v>
      </c>
      <c r="E290" s="3" t="s">
        <v>17</v>
      </c>
      <c r="F290" s="3" t="s">
        <v>66</v>
      </c>
      <c r="G290" s="3" t="s">
        <v>80</v>
      </c>
      <c r="H290" s="3" t="s">
        <v>15</v>
      </c>
      <c r="I290" s="3" t="s">
        <v>2496</v>
      </c>
      <c r="J290" s="3" t="s">
        <v>16</v>
      </c>
      <c r="K290" s="5">
        <v>42551</v>
      </c>
      <c r="L290" s="5">
        <v>42671</v>
      </c>
      <c r="M290" s="4">
        <v>100</v>
      </c>
      <c r="O290" t="e">
        <f>+VLOOKUP(B290,'[1]Base de Datos'!$A$1:$N$575,14,)</f>
        <v>#N/A</v>
      </c>
    </row>
    <row r="291" spans="1:15" ht="15.75" thickBot="1" x14ac:dyDescent="0.3">
      <c r="A291" s="35"/>
      <c r="B291" s="6" t="s">
        <v>2322</v>
      </c>
      <c r="C291" s="6" t="s">
        <v>2323</v>
      </c>
      <c r="D291" s="6" t="s">
        <v>2324</v>
      </c>
      <c r="E291" s="6" t="s">
        <v>17</v>
      </c>
      <c r="F291" s="6" t="s">
        <v>66</v>
      </c>
      <c r="G291" s="6" t="s">
        <v>80</v>
      </c>
      <c r="H291" s="6" t="s">
        <v>15</v>
      </c>
      <c r="I291" s="6" t="s">
        <v>2496</v>
      </c>
      <c r="J291" s="6" t="s">
        <v>16</v>
      </c>
      <c r="K291" s="8">
        <v>42531</v>
      </c>
      <c r="L291" s="8">
        <v>42651</v>
      </c>
      <c r="M291" s="7">
        <v>100</v>
      </c>
      <c r="O291" t="e">
        <f>+VLOOKUP(B291,'[1]Base de Datos'!$A$1:$N$575,14,)</f>
        <v>#N/A</v>
      </c>
    </row>
    <row r="292" spans="1:15" ht="15.75" thickBot="1" x14ac:dyDescent="0.3">
      <c r="A292" s="34"/>
      <c r="B292" s="3" t="s">
        <v>2325</v>
      </c>
      <c r="C292" s="3" t="s">
        <v>2323</v>
      </c>
      <c r="D292" s="3" t="s">
        <v>2326</v>
      </c>
      <c r="E292" s="3" t="s">
        <v>17</v>
      </c>
      <c r="F292" s="3" t="s">
        <v>66</v>
      </c>
      <c r="G292" s="3" t="s">
        <v>80</v>
      </c>
      <c r="H292" s="3" t="s">
        <v>15</v>
      </c>
      <c r="I292" s="3" t="s">
        <v>2496</v>
      </c>
      <c r="J292" s="3" t="s">
        <v>16</v>
      </c>
      <c r="K292" s="5">
        <v>42531</v>
      </c>
      <c r="L292" s="5">
        <v>42651</v>
      </c>
      <c r="M292" s="4">
        <v>100</v>
      </c>
      <c r="O292" t="e">
        <f>+VLOOKUP(B292,'[1]Base de Datos'!$A$1:$N$575,14,)</f>
        <v>#N/A</v>
      </c>
    </row>
    <row r="293" spans="1:15" ht="15.75" thickBot="1" x14ac:dyDescent="0.3">
      <c r="A293" s="35"/>
      <c r="B293" s="6" t="s">
        <v>2327</v>
      </c>
      <c r="C293" s="6" t="s">
        <v>2328</v>
      </c>
      <c r="D293" s="6" t="s">
        <v>2329</v>
      </c>
      <c r="E293" s="6" t="s">
        <v>17</v>
      </c>
      <c r="F293" s="6" t="s">
        <v>66</v>
      </c>
      <c r="G293" s="6" t="s">
        <v>80</v>
      </c>
      <c r="H293" s="6" t="s">
        <v>15</v>
      </c>
      <c r="I293" s="6" t="s">
        <v>2496</v>
      </c>
      <c r="J293" s="6" t="s">
        <v>16</v>
      </c>
      <c r="K293" s="8">
        <v>42551</v>
      </c>
      <c r="L293" s="8">
        <v>42671</v>
      </c>
      <c r="M293" s="7">
        <v>100</v>
      </c>
      <c r="O293" t="e">
        <f>+VLOOKUP(B293,'[1]Base de Datos'!$A$1:$N$575,14,)</f>
        <v>#N/A</v>
      </c>
    </row>
    <row r="294" spans="1:15" ht="15.75" thickBot="1" x14ac:dyDescent="0.3">
      <c r="A294" s="34"/>
      <c r="B294" s="3" t="s">
        <v>2330</v>
      </c>
      <c r="C294" s="3" t="s">
        <v>2331</v>
      </c>
      <c r="D294" s="3" t="s">
        <v>2329</v>
      </c>
      <c r="E294" s="3" t="s">
        <v>17</v>
      </c>
      <c r="F294" s="3" t="s">
        <v>66</v>
      </c>
      <c r="G294" s="3" t="s">
        <v>80</v>
      </c>
      <c r="H294" s="3" t="s">
        <v>15</v>
      </c>
      <c r="I294" s="3" t="s">
        <v>2496</v>
      </c>
      <c r="J294" s="3" t="s">
        <v>16</v>
      </c>
      <c r="K294" s="5">
        <v>42551</v>
      </c>
      <c r="L294" s="5">
        <v>42671</v>
      </c>
      <c r="M294" s="4">
        <v>100</v>
      </c>
      <c r="O294" t="e">
        <f>+VLOOKUP(B294,'[1]Base de Datos'!$A$1:$N$575,14,)</f>
        <v>#N/A</v>
      </c>
    </row>
    <row r="295" spans="1:15" ht="15.75" thickBot="1" x14ac:dyDescent="0.3">
      <c r="A295" s="35"/>
      <c r="B295" s="6" t="s">
        <v>2332</v>
      </c>
      <c r="C295" s="6" t="s">
        <v>2333</v>
      </c>
      <c r="D295" s="6" t="s">
        <v>2334</v>
      </c>
      <c r="E295" s="6" t="s">
        <v>17</v>
      </c>
      <c r="F295" s="6" t="s">
        <v>66</v>
      </c>
      <c r="G295" s="6" t="s">
        <v>80</v>
      </c>
      <c r="H295" s="6" t="s">
        <v>15</v>
      </c>
      <c r="I295" s="6" t="s">
        <v>2496</v>
      </c>
      <c r="J295" s="6" t="s">
        <v>16</v>
      </c>
      <c r="K295" s="8">
        <v>42551</v>
      </c>
      <c r="L295" s="8">
        <v>42581</v>
      </c>
      <c r="M295" s="7">
        <v>100</v>
      </c>
      <c r="O295" t="e">
        <f>+VLOOKUP(B295,'[1]Base de Datos'!$A$1:$N$575,14,)</f>
        <v>#N/A</v>
      </c>
    </row>
    <row r="296" spans="1:15" ht="15.75" thickBot="1" x14ac:dyDescent="0.3">
      <c r="A296" s="34"/>
      <c r="B296" s="3" t="s">
        <v>2335</v>
      </c>
      <c r="C296" s="3" t="s">
        <v>2336</v>
      </c>
      <c r="D296" s="3" t="s">
        <v>2337</v>
      </c>
      <c r="E296" s="3" t="s">
        <v>17</v>
      </c>
      <c r="F296" s="3" t="s">
        <v>66</v>
      </c>
      <c r="G296" s="3" t="s">
        <v>80</v>
      </c>
      <c r="H296" s="3" t="s">
        <v>15</v>
      </c>
      <c r="I296" s="3" t="s">
        <v>2496</v>
      </c>
      <c r="J296" s="3" t="s">
        <v>16</v>
      </c>
      <c r="K296" s="5">
        <v>42551</v>
      </c>
      <c r="L296" s="5">
        <v>42731</v>
      </c>
      <c r="M296" s="4">
        <v>100</v>
      </c>
      <c r="O296" t="e">
        <f>+VLOOKUP(B296,'[1]Base de Datos'!$A$1:$N$575,14,)</f>
        <v>#N/A</v>
      </c>
    </row>
    <row r="297" spans="1:15" ht="15.75" thickBot="1" x14ac:dyDescent="0.3">
      <c r="A297" s="35"/>
      <c r="B297" s="6" t="s">
        <v>163</v>
      </c>
      <c r="C297" s="6" t="s">
        <v>164</v>
      </c>
      <c r="D297" s="6" t="s">
        <v>165</v>
      </c>
      <c r="E297" s="6" t="s">
        <v>17</v>
      </c>
      <c r="F297" s="6" t="s">
        <v>66</v>
      </c>
      <c r="G297" s="6" t="s">
        <v>80</v>
      </c>
      <c r="H297" s="6" t="s">
        <v>15</v>
      </c>
      <c r="I297" s="6" t="s">
        <v>2496</v>
      </c>
      <c r="J297" s="6" t="s">
        <v>16</v>
      </c>
      <c r="K297" s="8">
        <v>42551</v>
      </c>
      <c r="L297" s="8">
        <v>42916</v>
      </c>
      <c r="M297" s="7">
        <v>100</v>
      </c>
      <c r="O297" t="str">
        <f>+VLOOKUP(B297,'[1]Base de Datos'!$A$1:$N$575,14,)</f>
        <v>Gestión</v>
      </c>
    </row>
    <row r="298" spans="1:15" ht="15.75" thickBot="1" x14ac:dyDescent="0.3">
      <c r="A298" s="34"/>
      <c r="B298" s="3" t="s">
        <v>2338</v>
      </c>
      <c r="C298" s="3" t="s">
        <v>2339</v>
      </c>
      <c r="D298" s="3" t="s">
        <v>2340</v>
      </c>
      <c r="E298" s="3" t="s">
        <v>17</v>
      </c>
      <c r="F298" s="3" t="s">
        <v>66</v>
      </c>
      <c r="G298" s="3" t="s">
        <v>80</v>
      </c>
      <c r="H298" s="3" t="s">
        <v>15</v>
      </c>
      <c r="I298" s="3" t="s">
        <v>2496</v>
      </c>
      <c r="J298" s="3" t="s">
        <v>16</v>
      </c>
      <c r="K298" s="5">
        <v>42551</v>
      </c>
      <c r="L298" s="5">
        <v>42731</v>
      </c>
      <c r="M298" s="4">
        <v>100</v>
      </c>
      <c r="O298" t="e">
        <f>+VLOOKUP(B298,'[1]Base de Datos'!$A$1:$N$575,14,)</f>
        <v>#N/A</v>
      </c>
    </row>
    <row r="299" spans="1:15" ht="15.75" thickBot="1" x14ac:dyDescent="0.3">
      <c r="A299" s="35"/>
      <c r="B299" s="6" t="s">
        <v>166</v>
      </c>
      <c r="C299" s="6" t="s">
        <v>167</v>
      </c>
      <c r="D299" s="6" t="s">
        <v>168</v>
      </c>
      <c r="E299" s="6" t="s">
        <v>17</v>
      </c>
      <c r="F299" s="6" t="s">
        <v>66</v>
      </c>
      <c r="G299" s="6" t="s">
        <v>169</v>
      </c>
      <c r="H299" s="6" t="s">
        <v>90</v>
      </c>
      <c r="I299" s="6" t="s">
        <v>91</v>
      </c>
      <c r="J299" s="6" t="s">
        <v>92</v>
      </c>
      <c r="K299" s="8">
        <v>42644</v>
      </c>
      <c r="L299" s="8">
        <v>42916</v>
      </c>
      <c r="M299" s="7">
        <v>100</v>
      </c>
      <c r="O299" t="str">
        <f>+VLOOKUP(B299,'[1]Base de Datos'!$A$1:$N$575,14,)</f>
        <v>Gestión</v>
      </c>
    </row>
    <row r="300" spans="1:15" ht="15.75" thickBot="1" x14ac:dyDescent="0.3">
      <c r="A300" s="34"/>
      <c r="B300" s="3" t="s">
        <v>170</v>
      </c>
      <c r="C300" s="3" t="s">
        <v>171</v>
      </c>
      <c r="D300" s="3" t="s">
        <v>168</v>
      </c>
      <c r="E300" s="3" t="s">
        <v>17</v>
      </c>
      <c r="F300" s="3" t="s">
        <v>66</v>
      </c>
      <c r="G300" s="3" t="s">
        <v>78</v>
      </c>
      <c r="H300" s="3" t="s">
        <v>90</v>
      </c>
      <c r="I300" s="3" t="s">
        <v>91</v>
      </c>
      <c r="J300" s="3" t="s">
        <v>92</v>
      </c>
      <c r="K300" s="5">
        <v>42675</v>
      </c>
      <c r="L300" s="5">
        <v>42824</v>
      </c>
      <c r="M300" s="4">
        <v>100</v>
      </c>
      <c r="O300" t="str">
        <f>+VLOOKUP(B300,'[1]Base de Datos'!$A$1:$N$575,14,)</f>
        <v>Gestión</v>
      </c>
    </row>
    <row r="301" spans="1:15" ht="15.75" thickBot="1" x14ac:dyDescent="0.3">
      <c r="A301" s="35"/>
      <c r="B301" s="6" t="s">
        <v>2341</v>
      </c>
      <c r="C301" s="6" t="s">
        <v>2342</v>
      </c>
      <c r="D301" s="6" t="s">
        <v>2343</v>
      </c>
      <c r="E301" s="6" t="s">
        <v>17</v>
      </c>
      <c r="F301" s="6" t="s">
        <v>66</v>
      </c>
      <c r="G301" s="6" t="s">
        <v>67</v>
      </c>
      <c r="H301" s="6" t="s">
        <v>51</v>
      </c>
      <c r="I301" s="6" t="s">
        <v>1463</v>
      </c>
      <c r="J301" s="6" t="s">
        <v>172</v>
      </c>
      <c r="K301" s="8">
        <v>42612</v>
      </c>
      <c r="L301" s="8">
        <v>42704</v>
      </c>
      <c r="M301" s="7">
        <v>100</v>
      </c>
      <c r="O301" t="e">
        <f>+VLOOKUP(B301,'[1]Base de Datos'!$A$1:$N$575,14,)</f>
        <v>#N/A</v>
      </c>
    </row>
    <row r="302" spans="1:15" ht="15.75" thickBot="1" x14ac:dyDescent="0.3">
      <c r="A302" s="34"/>
      <c r="B302" s="3" t="s">
        <v>2344</v>
      </c>
      <c r="C302" s="3" t="s">
        <v>2345</v>
      </c>
      <c r="D302" s="3" t="s">
        <v>2343</v>
      </c>
      <c r="E302" s="3" t="s">
        <v>17</v>
      </c>
      <c r="F302" s="3" t="s">
        <v>66</v>
      </c>
      <c r="G302" s="3" t="s">
        <v>67</v>
      </c>
      <c r="H302" s="3" t="s">
        <v>51</v>
      </c>
      <c r="I302" s="3" t="s">
        <v>1463</v>
      </c>
      <c r="J302" s="3" t="s">
        <v>172</v>
      </c>
      <c r="K302" s="5">
        <v>42614</v>
      </c>
      <c r="L302" s="5">
        <v>42735</v>
      </c>
      <c r="M302" s="4">
        <v>100</v>
      </c>
      <c r="O302" t="e">
        <f>+VLOOKUP(B302,'[1]Base de Datos'!$A$1:$N$575,14,)</f>
        <v>#N/A</v>
      </c>
    </row>
    <row r="303" spans="1:15" ht="15.75" thickBot="1" x14ac:dyDescent="0.3">
      <c r="A303" s="35"/>
      <c r="B303" s="6" t="s">
        <v>2346</v>
      </c>
      <c r="C303" s="6" t="s">
        <v>2347</v>
      </c>
      <c r="D303" s="6" t="s">
        <v>2348</v>
      </c>
      <c r="E303" s="6" t="s">
        <v>17</v>
      </c>
      <c r="F303" s="6" t="s">
        <v>66</v>
      </c>
      <c r="G303" s="6" t="s">
        <v>78</v>
      </c>
      <c r="H303" s="6" t="s">
        <v>49</v>
      </c>
      <c r="I303" s="6" t="s">
        <v>1462</v>
      </c>
      <c r="J303" s="6" t="s">
        <v>50</v>
      </c>
      <c r="K303" s="8">
        <v>42673</v>
      </c>
      <c r="L303" s="8">
        <v>42734</v>
      </c>
      <c r="M303" s="7">
        <v>100</v>
      </c>
      <c r="O303" t="e">
        <f>+VLOOKUP(B303,'[1]Base de Datos'!$A$1:$N$575,14,)</f>
        <v>#N/A</v>
      </c>
    </row>
    <row r="304" spans="1:15" ht="15.75" thickBot="1" x14ac:dyDescent="0.3">
      <c r="A304" s="34"/>
      <c r="B304" s="3" t="s">
        <v>2349</v>
      </c>
      <c r="C304" s="3" t="s">
        <v>2350</v>
      </c>
      <c r="D304" s="3" t="s">
        <v>2348</v>
      </c>
      <c r="E304" s="3" t="s">
        <v>17</v>
      </c>
      <c r="F304" s="3" t="s">
        <v>66</v>
      </c>
      <c r="G304" s="3" t="s">
        <v>78</v>
      </c>
      <c r="H304" s="3" t="s">
        <v>49</v>
      </c>
      <c r="I304" s="3" t="s">
        <v>1462</v>
      </c>
      <c r="J304" s="3" t="s">
        <v>50</v>
      </c>
      <c r="K304" s="5">
        <v>42673</v>
      </c>
      <c r="L304" s="5">
        <v>42734</v>
      </c>
      <c r="M304" s="4">
        <v>100</v>
      </c>
      <c r="O304" t="e">
        <f>+VLOOKUP(B304,'[1]Base de Datos'!$A$1:$N$575,14,)</f>
        <v>#N/A</v>
      </c>
    </row>
    <row r="305" spans="1:15" ht="15.75" thickBot="1" x14ac:dyDescent="0.3">
      <c r="A305" s="35"/>
      <c r="B305" s="6" t="s">
        <v>173</v>
      </c>
      <c r="C305" s="6" t="s">
        <v>174</v>
      </c>
      <c r="D305" s="6" t="s">
        <v>175</v>
      </c>
      <c r="E305" s="6" t="s">
        <v>59</v>
      </c>
      <c r="F305" s="6" t="s">
        <v>66</v>
      </c>
      <c r="G305" s="6" t="s">
        <v>112</v>
      </c>
      <c r="H305" s="6" t="s">
        <v>42</v>
      </c>
      <c r="I305" s="6" t="s">
        <v>2491</v>
      </c>
      <c r="J305" s="6" t="s">
        <v>43</v>
      </c>
      <c r="K305" s="8">
        <v>42795</v>
      </c>
      <c r="L305" s="8">
        <v>43100</v>
      </c>
      <c r="M305" s="7">
        <v>100</v>
      </c>
      <c r="O305" t="str">
        <f>+VLOOKUP(B305,'[1]Base de Datos'!$A$1:$N$575,14,)</f>
        <v>Gestión</v>
      </c>
    </row>
    <row r="306" spans="1:15" ht="15.75" thickBot="1" x14ac:dyDescent="0.3">
      <c r="A306" s="34"/>
      <c r="B306" s="3" t="s">
        <v>176</v>
      </c>
      <c r="C306" s="3" t="s">
        <v>177</v>
      </c>
      <c r="D306" s="3" t="s">
        <v>175</v>
      </c>
      <c r="E306" s="3" t="s">
        <v>59</v>
      </c>
      <c r="F306" s="3" t="s">
        <v>66</v>
      </c>
      <c r="G306" s="3" t="s">
        <v>112</v>
      </c>
      <c r="H306" s="3" t="s">
        <v>42</v>
      </c>
      <c r="I306" s="3" t="s">
        <v>2491</v>
      </c>
      <c r="J306" s="3" t="s">
        <v>43</v>
      </c>
      <c r="K306" s="5">
        <v>42767</v>
      </c>
      <c r="L306" s="5">
        <v>43100</v>
      </c>
      <c r="M306" s="4">
        <v>100</v>
      </c>
      <c r="O306" t="str">
        <f>+VLOOKUP(B306,'[1]Base de Datos'!$A$1:$N$575,14,)</f>
        <v>Gestión</v>
      </c>
    </row>
    <row r="307" spans="1:15" ht="15.75" thickBot="1" x14ac:dyDescent="0.3">
      <c r="A307" s="35"/>
      <c r="B307" s="6" t="s">
        <v>178</v>
      </c>
      <c r="C307" s="6" t="s">
        <v>179</v>
      </c>
      <c r="D307" s="6" t="s">
        <v>175</v>
      </c>
      <c r="E307" s="6" t="s">
        <v>59</v>
      </c>
      <c r="F307" s="6" t="s">
        <v>66</v>
      </c>
      <c r="G307" s="6" t="s">
        <v>112</v>
      </c>
      <c r="H307" s="6" t="s">
        <v>42</v>
      </c>
      <c r="I307" s="6" t="s">
        <v>2491</v>
      </c>
      <c r="J307" s="6" t="s">
        <v>43</v>
      </c>
      <c r="K307" s="8">
        <v>42795</v>
      </c>
      <c r="L307" s="8">
        <v>43100</v>
      </c>
      <c r="M307" s="7">
        <v>100</v>
      </c>
      <c r="O307" t="str">
        <f>+VLOOKUP(B307,'[1]Base de Datos'!$A$1:$N$575,14,)</f>
        <v>Gestión</v>
      </c>
    </row>
    <row r="308" spans="1:15" ht="15.75" thickBot="1" x14ac:dyDescent="0.3">
      <c r="A308" s="34"/>
      <c r="B308" s="3" t="s">
        <v>180</v>
      </c>
      <c r="C308" s="3" t="s">
        <v>181</v>
      </c>
      <c r="D308" s="3" t="s">
        <v>182</v>
      </c>
      <c r="E308" s="3" t="s">
        <v>59</v>
      </c>
      <c r="F308" s="3" t="s">
        <v>66</v>
      </c>
      <c r="G308" s="3" t="s">
        <v>112</v>
      </c>
      <c r="H308" s="3" t="s">
        <v>42</v>
      </c>
      <c r="I308" s="3" t="s">
        <v>2491</v>
      </c>
      <c r="J308" s="3" t="s">
        <v>43</v>
      </c>
      <c r="K308" s="5">
        <v>42795</v>
      </c>
      <c r="L308" s="5">
        <v>43100</v>
      </c>
      <c r="M308" s="4">
        <v>100</v>
      </c>
      <c r="O308" t="str">
        <f>+VLOOKUP(B308,'[1]Base de Datos'!$A$1:$N$575,14,)</f>
        <v>Gestión</v>
      </c>
    </row>
    <row r="309" spans="1:15" ht="15.75" thickBot="1" x14ac:dyDescent="0.3">
      <c r="A309" s="35"/>
      <c r="B309" s="6" t="s">
        <v>183</v>
      </c>
      <c r="C309" s="6" t="s">
        <v>184</v>
      </c>
      <c r="D309" s="6" t="s">
        <v>182</v>
      </c>
      <c r="E309" s="6" t="s">
        <v>59</v>
      </c>
      <c r="F309" s="6" t="s">
        <v>66</v>
      </c>
      <c r="G309" s="6" t="s">
        <v>112</v>
      </c>
      <c r="H309" s="6" t="s">
        <v>42</v>
      </c>
      <c r="I309" s="6" t="s">
        <v>2491</v>
      </c>
      <c r="J309" s="6" t="s">
        <v>43</v>
      </c>
      <c r="K309" s="8">
        <v>42767</v>
      </c>
      <c r="L309" s="8">
        <v>43100</v>
      </c>
      <c r="M309" s="7">
        <v>100</v>
      </c>
      <c r="O309" t="str">
        <f>+VLOOKUP(B309,'[1]Base de Datos'!$A$1:$N$575,14,)</f>
        <v>Gestión</v>
      </c>
    </row>
    <row r="310" spans="1:15" ht="15.75" thickBot="1" x14ac:dyDescent="0.3">
      <c r="A310" s="34"/>
      <c r="B310" s="3" t="s">
        <v>2351</v>
      </c>
      <c r="C310" s="3" t="s">
        <v>2352</v>
      </c>
      <c r="D310" s="3" t="s">
        <v>2353</v>
      </c>
      <c r="E310" s="3" t="s">
        <v>17</v>
      </c>
      <c r="F310" s="3" t="s">
        <v>66</v>
      </c>
      <c r="G310" s="3" t="s">
        <v>78</v>
      </c>
      <c r="H310" s="3" t="s">
        <v>49</v>
      </c>
      <c r="I310" s="3" t="s">
        <v>1462</v>
      </c>
      <c r="J310" s="3" t="s">
        <v>50</v>
      </c>
      <c r="K310" s="5">
        <v>42673</v>
      </c>
      <c r="L310" s="5">
        <v>42734</v>
      </c>
      <c r="M310" s="4">
        <v>100</v>
      </c>
      <c r="O310" t="e">
        <f>+VLOOKUP(B310,'[1]Base de Datos'!$A$1:$N$575,14,)</f>
        <v>#N/A</v>
      </c>
    </row>
    <row r="311" spans="1:15" ht="15.75" thickBot="1" x14ac:dyDescent="0.3">
      <c r="A311" s="35"/>
      <c r="B311" s="6" t="s">
        <v>2354</v>
      </c>
      <c r="C311" s="6" t="s">
        <v>2355</v>
      </c>
      <c r="D311" s="6" t="s">
        <v>2353</v>
      </c>
      <c r="E311" s="6" t="s">
        <v>17</v>
      </c>
      <c r="F311" s="6" t="s">
        <v>66</v>
      </c>
      <c r="G311" s="6" t="s">
        <v>78</v>
      </c>
      <c r="H311" s="6" t="s">
        <v>49</v>
      </c>
      <c r="I311" s="6" t="s">
        <v>1462</v>
      </c>
      <c r="J311" s="6" t="s">
        <v>50</v>
      </c>
      <c r="K311" s="8">
        <v>42673</v>
      </c>
      <c r="L311" s="8">
        <v>42734</v>
      </c>
      <c r="M311" s="7">
        <v>100</v>
      </c>
      <c r="O311" t="e">
        <f>+VLOOKUP(B311,'[1]Base de Datos'!$A$1:$N$575,14,)</f>
        <v>#N/A</v>
      </c>
    </row>
    <row r="312" spans="1:15" ht="15.75" thickBot="1" x14ac:dyDescent="0.3">
      <c r="A312" s="34"/>
      <c r="B312" s="3" t="s">
        <v>186</v>
      </c>
      <c r="C312" s="3" t="s">
        <v>187</v>
      </c>
      <c r="D312" s="3" t="s">
        <v>188</v>
      </c>
      <c r="E312" s="3" t="s">
        <v>17</v>
      </c>
      <c r="F312" s="3" t="s">
        <v>66</v>
      </c>
      <c r="G312" s="3" t="s">
        <v>79</v>
      </c>
      <c r="H312" s="3" t="s">
        <v>27</v>
      </c>
      <c r="I312" s="3" t="s">
        <v>1693</v>
      </c>
      <c r="J312" s="3" t="s">
        <v>60</v>
      </c>
      <c r="K312" s="5">
        <v>42737</v>
      </c>
      <c r="L312" s="5">
        <v>42916</v>
      </c>
      <c r="M312" s="4">
        <v>100</v>
      </c>
      <c r="O312" t="str">
        <f>+VLOOKUP(B312,'[1]Base de Datos'!$A$1:$N$575,14,)</f>
        <v>Auditorias Sistemas Integrados</v>
      </c>
    </row>
    <row r="313" spans="1:15" ht="15.75" thickBot="1" x14ac:dyDescent="0.3">
      <c r="A313" s="35"/>
      <c r="B313" s="6" t="s">
        <v>189</v>
      </c>
      <c r="C313" s="6" t="s">
        <v>190</v>
      </c>
      <c r="D313" s="6" t="s">
        <v>191</v>
      </c>
      <c r="E313" s="6" t="s">
        <v>17</v>
      </c>
      <c r="F313" s="6" t="s">
        <v>66</v>
      </c>
      <c r="G313" s="6" t="s">
        <v>79</v>
      </c>
      <c r="H313" s="6" t="s">
        <v>27</v>
      </c>
      <c r="I313" s="6" t="s">
        <v>1693</v>
      </c>
      <c r="J313" s="6" t="s">
        <v>60</v>
      </c>
      <c r="K313" s="8">
        <v>42681</v>
      </c>
      <c r="L313" s="8">
        <v>43008</v>
      </c>
      <c r="M313" s="7">
        <v>100</v>
      </c>
      <c r="O313" t="str">
        <f>+VLOOKUP(B313,'[1]Base de Datos'!$A$1:$N$575,14,)</f>
        <v>Auditorias Sistemas Integrados</v>
      </c>
    </row>
    <row r="314" spans="1:15" ht="15.75" thickBot="1" x14ac:dyDescent="0.3">
      <c r="A314" s="34"/>
      <c r="B314" s="3" t="s">
        <v>192</v>
      </c>
      <c r="C314" s="3" t="s">
        <v>193</v>
      </c>
      <c r="D314" s="3" t="s">
        <v>194</v>
      </c>
      <c r="E314" s="3" t="s">
        <v>17</v>
      </c>
      <c r="F314" s="3" t="s">
        <v>66</v>
      </c>
      <c r="G314" s="3" t="s">
        <v>169</v>
      </c>
      <c r="H314" s="3" t="s">
        <v>57</v>
      </c>
      <c r="I314" s="3" t="s">
        <v>1460</v>
      </c>
      <c r="J314" s="3" t="s">
        <v>68</v>
      </c>
      <c r="K314" s="5">
        <v>42705</v>
      </c>
      <c r="L314" s="5">
        <v>42916</v>
      </c>
      <c r="M314" s="4">
        <v>100</v>
      </c>
      <c r="O314" t="str">
        <f>+VLOOKUP(B314,'[1]Base de Datos'!$A$1:$N$575,14,)</f>
        <v>Gestión</v>
      </c>
    </row>
    <row r="315" spans="1:15" ht="15.75" thickBot="1" x14ac:dyDescent="0.3">
      <c r="A315" s="35"/>
      <c r="B315" s="6" t="s">
        <v>195</v>
      </c>
      <c r="C315" s="6" t="s">
        <v>196</v>
      </c>
      <c r="D315" s="6" t="s">
        <v>197</v>
      </c>
      <c r="E315" s="6" t="s">
        <v>17</v>
      </c>
      <c r="F315" s="6" t="s">
        <v>66</v>
      </c>
      <c r="G315" s="6" t="s">
        <v>78</v>
      </c>
      <c r="H315" s="6" t="s">
        <v>57</v>
      </c>
      <c r="I315" s="6" t="s">
        <v>1460</v>
      </c>
      <c r="J315" s="6" t="s">
        <v>68</v>
      </c>
      <c r="K315" s="8">
        <v>42705</v>
      </c>
      <c r="L315" s="8">
        <v>42750</v>
      </c>
      <c r="M315" s="7">
        <v>100</v>
      </c>
      <c r="O315" t="str">
        <f>+VLOOKUP(B315,'[1]Base de Datos'!$A$1:$N$575,14,)</f>
        <v>Gestión</v>
      </c>
    </row>
    <row r="316" spans="1:15" ht="15.75" thickBot="1" x14ac:dyDescent="0.3">
      <c r="A316" s="34"/>
      <c r="B316" s="3" t="s">
        <v>198</v>
      </c>
      <c r="C316" s="3" t="s">
        <v>199</v>
      </c>
      <c r="D316" s="3" t="s">
        <v>200</v>
      </c>
      <c r="E316" s="3" t="s">
        <v>17</v>
      </c>
      <c r="F316" s="3" t="s">
        <v>66</v>
      </c>
      <c r="G316" s="3" t="s">
        <v>78</v>
      </c>
      <c r="H316" s="3" t="s">
        <v>57</v>
      </c>
      <c r="I316" s="3" t="s">
        <v>1460</v>
      </c>
      <c r="J316" s="3" t="s">
        <v>68</v>
      </c>
      <c r="K316" s="5">
        <v>42705</v>
      </c>
      <c r="L316" s="5">
        <v>42750</v>
      </c>
      <c r="M316" s="4">
        <v>100</v>
      </c>
      <c r="O316" t="str">
        <f>+VLOOKUP(B316,'[1]Base de Datos'!$A$1:$N$575,14,)</f>
        <v>Gestión</v>
      </c>
    </row>
    <row r="317" spans="1:15" ht="15.75" thickBot="1" x14ac:dyDescent="0.3">
      <c r="A317" s="35"/>
      <c r="B317" s="6" t="s">
        <v>2356</v>
      </c>
      <c r="C317" s="6" t="s">
        <v>2357</v>
      </c>
      <c r="D317" s="6" t="s">
        <v>2358</v>
      </c>
      <c r="E317" s="6" t="s">
        <v>17</v>
      </c>
      <c r="F317" s="6" t="s">
        <v>66</v>
      </c>
      <c r="G317" s="6" t="s">
        <v>78</v>
      </c>
      <c r="H317" s="6" t="s">
        <v>57</v>
      </c>
      <c r="I317" s="6" t="s">
        <v>1460</v>
      </c>
      <c r="J317" s="6" t="s">
        <v>68</v>
      </c>
      <c r="K317" s="8">
        <v>42705</v>
      </c>
      <c r="L317" s="8">
        <v>42735</v>
      </c>
      <c r="M317" s="7">
        <v>100</v>
      </c>
      <c r="O317" t="e">
        <f>+VLOOKUP(B317,'[1]Base de Datos'!$A$1:$N$575,14,)</f>
        <v>#N/A</v>
      </c>
    </row>
    <row r="318" spans="1:15" ht="15.75" thickBot="1" x14ac:dyDescent="0.3">
      <c r="A318" s="34"/>
      <c r="B318" s="3" t="s">
        <v>201</v>
      </c>
      <c r="C318" s="3" t="s">
        <v>202</v>
      </c>
      <c r="D318" s="3" t="s">
        <v>203</v>
      </c>
      <c r="E318" s="3" t="s">
        <v>17</v>
      </c>
      <c r="F318" s="3" t="s">
        <v>66</v>
      </c>
      <c r="G318" s="3" t="s">
        <v>78</v>
      </c>
      <c r="H318" s="3" t="s">
        <v>57</v>
      </c>
      <c r="I318" s="3" t="s">
        <v>1460</v>
      </c>
      <c r="J318" s="3" t="s">
        <v>68</v>
      </c>
      <c r="K318" s="5">
        <v>42705</v>
      </c>
      <c r="L318" s="5">
        <v>42750</v>
      </c>
      <c r="M318" s="4">
        <v>100</v>
      </c>
      <c r="O318" t="str">
        <f>+VLOOKUP(B318,'[1]Base de Datos'!$A$1:$N$575,14,)</f>
        <v>Gestión</v>
      </c>
    </row>
    <row r="319" spans="1:15" ht="15.75" thickBot="1" x14ac:dyDescent="0.3">
      <c r="A319" s="35"/>
      <c r="B319" s="6" t="s">
        <v>204</v>
      </c>
      <c r="C319" s="6" t="s">
        <v>205</v>
      </c>
      <c r="D319" s="6" t="s">
        <v>206</v>
      </c>
      <c r="E319" s="6" t="s">
        <v>17</v>
      </c>
      <c r="F319" s="6" t="s">
        <v>66</v>
      </c>
      <c r="G319" s="6" t="s">
        <v>78</v>
      </c>
      <c r="H319" s="6" t="s">
        <v>57</v>
      </c>
      <c r="I319" s="6" t="s">
        <v>1460</v>
      </c>
      <c r="J319" s="6" t="s">
        <v>68</v>
      </c>
      <c r="K319" s="8">
        <v>42705</v>
      </c>
      <c r="L319" s="8">
        <v>42794</v>
      </c>
      <c r="M319" s="7">
        <v>100</v>
      </c>
      <c r="O319" t="str">
        <f>+VLOOKUP(B319,'[1]Base de Datos'!$A$1:$N$575,14,)</f>
        <v>Gestión</v>
      </c>
    </row>
    <row r="320" spans="1:15" ht="15.75" thickBot="1" x14ac:dyDescent="0.3">
      <c r="A320" s="34"/>
      <c r="B320" s="3" t="s">
        <v>2359</v>
      </c>
      <c r="C320" s="3" t="s">
        <v>2360</v>
      </c>
      <c r="D320" s="3" t="s">
        <v>2361</v>
      </c>
      <c r="E320" s="3" t="s">
        <v>17</v>
      </c>
      <c r="F320" s="3" t="s">
        <v>66</v>
      </c>
      <c r="G320" s="3" t="s">
        <v>78</v>
      </c>
      <c r="H320" s="3" t="s">
        <v>57</v>
      </c>
      <c r="I320" s="3" t="s">
        <v>1460</v>
      </c>
      <c r="J320" s="3" t="s">
        <v>68</v>
      </c>
      <c r="K320" s="5">
        <v>42705</v>
      </c>
      <c r="L320" s="5">
        <v>42735</v>
      </c>
      <c r="M320" s="4">
        <v>100</v>
      </c>
      <c r="O320" t="e">
        <f>+VLOOKUP(B320,'[1]Base de Datos'!$A$1:$N$575,14,)</f>
        <v>#N/A</v>
      </c>
    </row>
    <row r="321" spans="1:15" ht="15.75" thickBot="1" x14ac:dyDescent="0.3">
      <c r="A321" s="35"/>
      <c r="B321" s="6" t="s">
        <v>2362</v>
      </c>
      <c r="C321" s="6" t="s">
        <v>2363</v>
      </c>
      <c r="D321" s="6" t="s">
        <v>2364</v>
      </c>
      <c r="E321" s="6" t="s">
        <v>17</v>
      </c>
      <c r="F321" s="6" t="s">
        <v>66</v>
      </c>
      <c r="G321" s="6" t="s">
        <v>78</v>
      </c>
      <c r="H321" s="6" t="s">
        <v>57</v>
      </c>
      <c r="I321" s="6" t="s">
        <v>1460</v>
      </c>
      <c r="J321" s="6" t="s">
        <v>68</v>
      </c>
      <c r="K321" s="8">
        <v>42705</v>
      </c>
      <c r="L321" s="8">
        <v>42735</v>
      </c>
      <c r="M321" s="7">
        <v>100</v>
      </c>
      <c r="O321" t="e">
        <f>+VLOOKUP(B321,'[1]Base de Datos'!$A$1:$N$575,14,)</f>
        <v>#N/A</v>
      </c>
    </row>
    <row r="322" spans="1:15" ht="15.75" thickBot="1" x14ac:dyDescent="0.3">
      <c r="A322" s="34"/>
      <c r="B322" s="3" t="s">
        <v>207</v>
      </c>
      <c r="C322" s="3" t="s">
        <v>208</v>
      </c>
      <c r="D322" s="3" t="s">
        <v>209</v>
      </c>
      <c r="E322" s="3" t="s">
        <v>17</v>
      </c>
      <c r="F322" s="3" t="s">
        <v>66</v>
      </c>
      <c r="G322" s="3" t="s">
        <v>95</v>
      </c>
      <c r="H322" s="3" t="s">
        <v>57</v>
      </c>
      <c r="I322" s="3" t="s">
        <v>1460</v>
      </c>
      <c r="J322" s="3" t="s">
        <v>68</v>
      </c>
      <c r="K322" s="5">
        <v>42736</v>
      </c>
      <c r="L322" s="5">
        <v>42824</v>
      </c>
      <c r="M322" s="4">
        <v>100</v>
      </c>
      <c r="O322" t="str">
        <f>+VLOOKUP(B322,'[1]Base de Datos'!$A$1:$N$575,14,)</f>
        <v>Auditorias Sistemas Integrados</v>
      </c>
    </row>
    <row r="323" spans="1:15" ht="15.75" thickBot="1" x14ac:dyDescent="0.3">
      <c r="A323" s="35"/>
      <c r="B323" s="6" t="s">
        <v>210</v>
      </c>
      <c r="C323" s="6" t="s">
        <v>211</v>
      </c>
      <c r="D323" s="6" t="s">
        <v>212</v>
      </c>
      <c r="E323" s="6" t="s">
        <v>17</v>
      </c>
      <c r="F323" s="6" t="s">
        <v>66</v>
      </c>
      <c r="G323" s="6" t="s">
        <v>95</v>
      </c>
      <c r="H323" s="6" t="s">
        <v>57</v>
      </c>
      <c r="I323" s="6" t="s">
        <v>1460</v>
      </c>
      <c r="J323" s="6" t="s">
        <v>68</v>
      </c>
      <c r="K323" s="8">
        <v>42736</v>
      </c>
      <c r="L323" s="8">
        <v>42824</v>
      </c>
      <c r="M323" s="7">
        <v>100</v>
      </c>
      <c r="O323" t="str">
        <f>+VLOOKUP(B323,'[1]Base de Datos'!$A$1:$N$575,14,)</f>
        <v>Auditorias Sistemas Integrados</v>
      </c>
    </row>
    <row r="324" spans="1:15" ht="15.75" thickBot="1" x14ac:dyDescent="0.3">
      <c r="A324" s="34"/>
      <c r="B324" s="3" t="s">
        <v>2365</v>
      </c>
      <c r="C324" s="3" t="s">
        <v>2366</v>
      </c>
      <c r="D324" s="3" t="s">
        <v>2367</v>
      </c>
      <c r="E324" s="3" t="s">
        <v>17</v>
      </c>
      <c r="F324" s="3" t="s">
        <v>66</v>
      </c>
      <c r="G324" s="3" t="s">
        <v>79</v>
      </c>
      <c r="H324" s="3" t="s">
        <v>13</v>
      </c>
      <c r="I324" s="3" t="s">
        <v>14</v>
      </c>
      <c r="J324" s="3" t="s">
        <v>55</v>
      </c>
      <c r="K324" s="5">
        <v>42614</v>
      </c>
      <c r="L324" s="5">
        <v>42735</v>
      </c>
      <c r="M324" s="4">
        <v>100</v>
      </c>
      <c r="O324" t="e">
        <f>+VLOOKUP(B324,'[1]Base de Datos'!$A$1:$N$575,14,)</f>
        <v>#N/A</v>
      </c>
    </row>
    <row r="325" spans="1:15" ht="15.75" thickBot="1" x14ac:dyDescent="0.3">
      <c r="A325" s="35"/>
      <c r="B325" s="6" t="s">
        <v>2368</v>
      </c>
      <c r="C325" s="6" t="s">
        <v>2366</v>
      </c>
      <c r="D325" s="6" t="s">
        <v>2369</v>
      </c>
      <c r="E325" s="6" t="s">
        <v>17</v>
      </c>
      <c r="F325" s="6" t="s">
        <v>66</v>
      </c>
      <c r="G325" s="6" t="s">
        <v>79</v>
      </c>
      <c r="H325" s="6" t="s">
        <v>13</v>
      </c>
      <c r="I325" s="6" t="s">
        <v>14</v>
      </c>
      <c r="J325" s="6" t="s">
        <v>55</v>
      </c>
      <c r="K325" s="8">
        <v>42614</v>
      </c>
      <c r="L325" s="8">
        <v>42735</v>
      </c>
      <c r="M325" s="7">
        <v>100</v>
      </c>
      <c r="O325" t="e">
        <f>+VLOOKUP(B325,'[1]Base de Datos'!$A$1:$N$575,14,)</f>
        <v>#N/A</v>
      </c>
    </row>
    <row r="326" spans="1:15" ht="15.75" thickBot="1" x14ac:dyDescent="0.3">
      <c r="A326" s="34"/>
      <c r="B326" s="3" t="s">
        <v>2370</v>
      </c>
      <c r="C326" s="3" t="s">
        <v>2366</v>
      </c>
      <c r="D326" s="3" t="s">
        <v>2371</v>
      </c>
      <c r="E326" s="3" t="s">
        <v>17</v>
      </c>
      <c r="F326" s="3" t="s">
        <v>66</v>
      </c>
      <c r="G326" s="3" t="s">
        <v>79</v>
      </c>
      <c r="H326" s="3" t="s">
        <v>13</v>
      </c>
      <c r="I326" s="3" t="s">
        <v>14</v>
      </c>
      <c r="J326" s="3" t="s">
        <v>55</v>
      </c>
      <c r="K326" s="5">
        <v>42614</v>
      </c>
      <c r="L326" s="5">
        <v>42735</v>
      </c>
      <c r="M326" s="4">
        <v>100</v>
      </c>
      <c r="O326" t="e">
        <f>+VLOOKUP(B326,'[1]Base de Datos'!$A$1:$N$575,14,)</f>
        <v>#N/A</v>
      </c>
    </row>
    <row r="327" spans="1:15" ht="15.75" thickBot="1" x14ac:dyDescent="0.3">
      <c r="A327" s="35"/>
      <c r="B327" s="6" t="s">
        <v>2372</v>
      </c>
      <c r="C327" s="6" t="s">
        <v>2373</v>
      </c>
      <c r="D327" s="6" t="s">
        <v>2374</v>
      </c>
      <c r="E327" s="6" t="s">
        <v>17</v>
      </c>
      <c r="F327" s="6" t="s">
        <v>66</v>
      </c>
      <c r="G327" s="6" t="s">
        <v>79</v>
      </c>
      <c r="H327" s="6" t="s">
        <v>63</v>
      </c>
      <c r="I327" s="6" t="s">
        <v>1461</v>
      </c>
      <c r="J327" s="6" t="s">
        <v>64</v>
      </c>
      <c r="K327" s="8">
        <v>42657</v>
      </c>
      <c r="L327" s="8">
        <v>42735</v>
      </c>
      <c r="M327" s="7">
        <v>100</v>
      </c>
      <c r="O327" t="e">
        <f>+VLOOKUP(B327,'[1]Base de Datos'!$A$1:$N$575,14,)</f>
        <v>#N/A</v>
      </c>
    </row>
    <row r="328" spans="1:15" ht="15.75" thickBot="1" x14ac:dyDescent="0.3">
      <c r="A328" s="34"/>
      <c r="B328" s="3" t="s">
        <v>2375</v>
      </c>
      <c r="C328" s="3" t="s">
        <v>2376</v>
      </c>
      <c r="D328" s="3" t="s">
        <v>2374</v>
      </c>
      <c r="E328" s="3" t="s">
        <v>17</v>
      </c>
      <c r="F328" s="3" t="s">
        <v>66</v>
      </c>
      <c r="G328" s="3" t="s">
        <v>79</v>
      </c>
      <c r="H328" s="3" t="s">
        <v>63</v>
      </c>
      <c r="I328" s="3" t="s">
        <v>1461</v>
      </c>
      <c r="J328" s="3" t="s">
        <v>64</v>
      </c>
      <c r="K328" s="5">
        <v>42682</v>
      </c>
      <c r="L328" s="5">
        <v>42735</v>
      </c>
      <c r="M328" s="4">
        <v>100</v>
      </c>
      <c r="O328" t="e">
        <f>+VLOOKUP(B328,'[1]Base de Datos'!$A$1:$N$575,14,)</f>
        <v>#N/A</v>
      </c>
    </row>
    <row r="329" spans="1:15" ht="15.75" thickBot="1" x14ac:dyDescent="0.3">
      <c r="A329" s="35"/>
      <c r="B329" s="6" t="s">
        <v>2377</v>
      </c>
      <c r="C329" s="6" t="s">
        <v>2378</v>
      </c>
      <c r="D329" s="6" t="s">
        <v>2374</v>
      </c>
      <c r="E329" s="6" t="s">
        <v>17</v>
      </c>
      <c r="F329" s="6" t="s">
        <v>66</v>
      </c>
      <c r="G329" s="6" t="s">
        <v>79</v>
      </c>
      <c r="H329" s="6" t="s">
        <v>63</v>
      </c>
      <c r="I329" s="6" t="s">
        <v>1461</v>
      </c>
      <c r="J329" s="6" t="s">
        <v>64</v>
      </c>
      <c r="K329" s="8">
        <v>42682</v>
      </c>
      <c r="L329" s="8">
        <v>42735</v>
      </c>
      <c r="M329" s="7">
        <v>100</v>
      </c>
      <c r="O329" t="e">
        <f>+VLOOKUP(B329,'[1]Base de Datos'!$A$1:$N$575,14,)</f>
        <v>#N/A</v>
      </c>
    </row>
    <row r="330" spans="1:15" ht="15.75" thickBot="1" x14ac:dyDescent="0.3">
      <c r="A330" s="34"/>
      <c r="B330" s="3" t="s">
        <v>213</v>
      </c>
      <c r="C330" s="3" t="s">
        <v>214</v>
      </c>
      <c r="D330" s="3" t="s">
        <v>215</v>
      </c>
      <c r="E330" s="3" t="s">
        <v>17</v>
      </c>
      <c r="F330" s="3" t="s">
        <v>66</v>
      </c>
      <c r="G330" s="3" t="s">
        <v>79</v>
      </c>
      <c r="H330" s="3" t="s">
        <v>42</v>
      </c>
      <c r="I330" s="3" t="s">
        <v>2491</v>
      </c>
      <c r="J330" s="3" t="s">
        <v>43</v>
      </c>
      <c r="K330" s="5">
        <v>42605</v>
      </c>
      <c r="L330" s="5">
        <v>42766</v>
      </c>
      <c r="M330" s="4">
        <v>100</v>
      </c>
      <c r="O330" t="str">
        <f>+VLOOKUP(B330,'[1]Base de Datos'!$A$1:$N$575,14,)</f>
        <v>Gestión</v>
      </c>
    </row>
    <row r="331" spans="1:15" ht="15.75" thickBot="1" x14ac:dyDescent="0.3">
      <c r="A331" s="35"/>
      <c r="B331" s="6" t="s">
        <v>216</v>
      </c>
      <c r="C331" s="6" t="s">
        <v>217</v>
      </c>
      <c r="D331" s="6" t="s">
        <v>215</v>
      </c>
      <c r="E331" s="6" t="s">
        <v>17</v>
      </c>
      <c r="F331" s="6" t="s">
        <v>66</v>
      </c>
      <c r="G331" s="6" t="s">
        <v>79</v>
      </c>
      <c r="H331" s="6" t="s">
        <v>42</v>
      </c>
      <c r="I331" s="6" t="s">
        <v>2491</v>
      </c>
      <c r="J331" s="6" t="s">
        <v>43</v>
      </c>
      <c r="K331" s="8">
        <v>42736</v>
      </c>
      <c r="L331" s="8">
        <v>42794</v>
      </c>
      <c r="M331" s="7">
        <v>100</v>
      </c>
      <c r="O331" t="str">
        <f>+VLOOKUP(B331,'[1]Base de Datos'!$A$1:$N$575,14,)</f>
        <v>Gestión</v>
      </c>
    </row>
    <row r="332" spans="1:15" ht="15.75" thickBot="1" x14ac:dyDescent="0.3">
      <c r="A332" s="34"/>
      <c r="B332" s="3" t="s">
        <v>218</v>
      </c>
      <c r="C332" s="3" t="s">
        <v>219</v>
      </c>
      <c r="D332" s="3" t="s">
        <v>215</v>
      </c>
      <c r="E332" s="3" t="s">
        <v>17</v>
      </c>
      <c r="F332" s="3" t="s">
        <v>66</v>
      </c>
      <c r="G332" s="3" t="s">
        <v>79</v>
      </c>
      <c r="H332" s="3" t="s">
        <v>42</v>
      </c>
      <c r="I332" s="3" t="s">
        <v>2491</v>
      </c>
      <c r="J332" s="3" t="s">
        <v>43</v>
      </c>
      <c r="K332" s="5">
        <v>42736</v>
      </c>
      <c r="L332" s="5">
        <v>42794</v>
      </c>
      <c r="M332" s="4">
        <v>100</v>
      </c>
      <c r="O332" t="str">
        <f>+VLOOKUP(B332,'[1]Base de Datos'!$A$1:$N$575,14,)</f>
        <v>Gestión</v>
      </c>
    </row>
    <row r="333" spans="1:15" ht="15.75" thickBot="1" x14ac:dyDescent="0.3">
      <c r="A333" s="35"/>
      <c r="B333" s="6" t="s">
        <v>220</v>
      </c>
      <c r="C333" s="6" t="s">
        <v>221</v>
      </c>
      <c r="D333" s="6" t="s">
        <v>222</v>
      </c>
      <c r="E333" s="6" t="s">
        <v>17</v>
      </c>
      <c r="F333" s="6" t="s">
        <v>66</v>
      </c>
      <c r="G333" s="6" t="s">
        <v>79</v>
      </c>
      <c r="H333" s="6" t="s">
        <v>223</v>
      </c>
      <c r="I333" s="6" t="s">
        <v>224</v>
      </c>
      <c r="J333" s="6" t="s">
        <v>225</v>
      </c>
      <c r="K333" s="8">
        <v>42736</v>
      </c>
      <c r="L333" s="8">
        <v>42946</v>
      </c>
      <c r="M333" s="7">
        <v>100</v>
      </c>
      <c r="O333" t="str">
        <f>+VLOOKUP(B333,'[1]Base de Datos'!$A$1:$N$575,14,)</f>
        <v>Gestión</v>
      </c>
    </row>
    <row r="334" spans="1:15" ht="15.75" thickBot="1" x14ac:dyDescent="0.3">
      <c r="A334" s="34"/>
      <c r="B334" s="3" t="s">
        <v>226</v>
      </c>
      <c r="C334" s="3" t="s">
        <v>227</v>
      </c>
      <c r="D334" s="3" t="s">
        <v>228</v>
      </c>
      <c r="E334" s="3" t="s">
        <v>17</v>
      </c>
      <c r="F334" s="3" t="s">
        <v>66</v>
      </c>
      <c r="G334" s="3" t="s">
        <v>79</v>
      </c>
      <c r="H334" s="3" t="s">
        <v>51</v>
      </c>
      <c r="I334" s="3" t="s">
        <v>1463</v>
      </c>
      <c r="J334" s="3" t="s">
        <v>172</v>
      </c>
      <c r="K334" s="5">
        <v>42675</v>
      </c>
      <c r="L334" s="5">
        <v>42916</v>
      </c>
      <c r="M334" s="4">
        <v>100</v>
      </c>
      <c r="O334" t="str">
        <f>+VLOOKUP(B334,'[1]Base de Datos'!$A$1:$N$575,14,)</f>
        <v>Gestión</v>
      </c>
    </row>
    <row r="335" spans="1:15" ht="15.75" thickBot="1" x14ac:dyDescent="0.3">
      <c r="A335" s="35"/>
      <c r="B335" s="6" t="s">
        <v>229</v>
      </c>
      <c r="C335" s="6" t="s">
        <v>230</v>
      </c>
      <c r="D335" s="6" t="s">
        <v>231</v>
      </c>
      <c r="E335" s="6" t="s">
        <v>17</v>
      </c>
      <c r="F335" s="6" t="s">
        <v>66</v>
      </c>
      <c r="G335" s="6" t="s">
        <v>79</v>
      </c>
      <c r="H335" s="6" t="s">
        <v>63</v>
      </c>
      <c r="I335" s="6" t="s">
        <v>1461</v>
      </c>
      <c r="J335" s="6" t="s">
        <v>64</v>
      </c>
      <c r="K335" s="8">
        <v>42675</v>
      </c>
      <c r="L335" s="8">
        <v>42916</v>
      </c>
      <c r="M335" s="7">
        <v>100</v>
      </c>
      <c r="O335" t="str">
        <f>+VLOOKUP(B335,'[1]Base de Datos'!$A$1:$N$575,14,)</f>
        <v>Gestión</v>
      </c>
    </row>
    <row r="336" spans="1:15" ht="15.75" thickBot="1" x14ac:dyDescent="0.3">
      <c r="A336" s="34"/>
      <c r="B336" s="3" t="s">
        <v>232</v>
      </c>
      <c r="C336" s="3" t="s">
        <v>233</v>
      </c>
      <c r="D336" s="3" t="s">
        <v>222</v>
      </c>
      <c r="E336" s="3" t="s">
        <v>17</v>
      </c>
      <c r="F336" s="3" t="s">
        <v>66</v>
      </c>
      <c r="G336" s="3" t="s">
        <v>79</v>
      </c>
      <c r="H336" s="3" t="s">
        <v>223</v>
      </c>
      <c r="I336" s="3" t="s">
        <v>224</v>
      </c>
      <c r="J336" s="3" t="s">
        <v>225</v>
      </c>
      <c r="K336" s="5">
        <v>42736</v>
      </c>
      <c r="L336" s="5">
        <v>43100</v>
      </c>
      <c r="M336" s="4">
        <v>100</v>
      </c>
      <c r="O336" t="str">
        <f>+VLOOKUP(B336,'[1]Base de Datos'!$A$1:$N$575,14,)</f>
        <v>Gestión</v>
      </c>
    </row>
    <row r="337" spans="1:15" ht="15.75" thickBot="1" x14ac:dyDescent="0.3">
      <c r="A337" s="35"/>
      <c r="B337" s="6" t="s">
        <v>234</v>
      </c>
      <c r="C337" s="6" t="s">
        <v>235</v>
      </c>
      <c r="D337" s="6" t="s">
        <v>222</v>
      </c>
      <c r="E337" s="6" t="s">
        <v>17</v>
      </c>
      <c r="F337" s="6" t="s">
        <v>66</v>
      </c>
      <c r="G337" s="6" t="s">
        <v>79</v>
      </c>
      <c r="H337" s="6" t="s">
        <v>223</v>
      </c>
      <c r="I337" s="6" t="s">
        <v>224</v>
      </c>
      <c r="J337" s="6" t="s">
        <v>225</v>
      </c>
      <c r="K337" s="8">
        <v>42736</v>
      </c>
      <c r="L337" s="8">
        <v>42946</v>
      </c>
      <c r="M337" s="7">
        <v>100</v>
      </c>
      <c r="O337" t="str">
        <f>+VLOOKUP(B337,'[1]Base de Datos'!$A$1:$N$575,14,)</f>
        <v>Gestión</v>
      </c>
    </row>
    <row r="338" spans="1:15" ht="15.75" thickBot="1" x14ac:dyDescent="0.3">
      <c r="A338" s="34"/>
      <c r="B338" s="3" t="s">
        <v>236</v>
      </c>
      <c r="C338" s="3" t="s">
        <v>237</v>
      </c>
      <c r="D338" s="3" t="s">
        <v>238</v>
      </c>
      <c r="E338" s="3" t="s">
        <v>59</v>
      </c>
      <c r="F338" s="3" t="s">
        <v>66</v>
      </c>
      <c r="G338" s="3" t="s">
        <v>79</v>
      </c>
      <c r="H338" s="3" t="s">
        <v>223</v>
      </c>
      <c r="I338" s="3" t="s">
        <v>224</v>
      </c>
      <c r="J338" s="3" t="s">
        <v>225</v>
      </c>
      <c r="K338" s="5">
        <v>42552</v>
      </c>
      <c r="L338" s="5">
        <v>43100</v>
      </c>
      <c r="M338" s="4">
        <v>100</v>
      </c>
      <c r="O338" t="str">
        <f>+VLOOKUP(B338,'[1]Base de Datos'!$A$1:$N$575,14,)</f>
        <v>Gestión</v>
      </c>
    </row>
    <row r="339" spans="1:15" ht="15.75" thickBot="1" x14ac:dyDescent="0.3">
      <c r="A339" s="35"/>
      <c r="B339" s="6" t="s">
        <v>239</v>
      </c>
      <c r="C339" s="6" t="s">
        <v>240</v>
      </c>
      <c r="D339" s="6" t="s">
        <v>241</v>
      </c>
      <c r="E339" s="6" t="s">
        <v>17</v>
      </c>
      <c r="F339" s="6" t="s">
        <v>66</v>
      </c>
      <c r="G339" s="6" t="s">
        <v>79</v>
      </c>
      <c r="H339" s="6" t="s">
        <v>27</v>
      </c>
      <c r="I339" s="6" t="s">
        <v>1693</v>
      </c>
      <c r="J339" s="6" t="s">
        <v>60</v>
      </c>
      <c r="K339" s="8">
        <v>42737</v>
      </c>
      <c r="L339" s="8">
        <v>43008</v>
      </c>
      <c r="M339" s="7">
        <v>100</v>
      </c>
      <c r="O339" t="str">
        <f>+VLOOKUP(B339,'[1]Base de Datos'!$A$1:$N$575,14,)</f>
        <v>Auditorias Sistemas Integrados</v>
      </c>
    </row>
    <row r="340" spans="1:15" ht="15.75" thickBot="1" x14ac:dyDescent="0.3">
      <c r="A340" s="34"/>
      <c r="B340" s="3" t="s">
        <v>242</v>
      </c>
      <c r="C340" s="3" t="s">
        <v>243</v>
      </c>
      <c r="D340" s="3" t="s">
        <v>244</v>
      </c>
      <c r="E340" s="3" t="s">
        <v>11</v>
      </c>
      <c r="F340" s="3" t="s">
        <v>66</v>
      </c>
      <c r="G340" s="3" t="s">
        <v>74</v>
      </c>
      <c r="H340" s="3" t="s">
        <v>45</v>
      </c>
      <c r="I340" s="3" t="s">
        <v>46</v>
      </c>
      <c r="J340" s="3" t="s">
        <v>47</v>
      </c>
      <c r="K340" s="5">
        <v>42751</v>
      </c>
      <c r="L340" s="5">
        <v>42825</v>
      </c>
      <c r="M340" s="4">
        <v>0</v>
      </c>
      <c r="O340" t="str">
        <f>+VLOOKUP(B340,'[1]Base de Datos'!$A$1:$N$575,14,)</f>
        <v>Gestión</v>
      </c>
    </row>
    <row r="341" spans="1:15" ht="15.75" thickBot="1" x14ac:dyDescent="0.3">
      <c r="A341" s="35"/>
      <c r="B341" s="6" t="s">
        <v>245</v>
      </c>
      <c r="C341" s="6" t="s">
        <v>246</v>
      </c>
      <c r="D341" s="6" t="s">
        <v>247</v>
      </c>
      <c r="E341" s="6" t="s">
        <v>17</v>
      </c>
      <c r="F341" s="6" t="s">
        <v>66</v>
      </c>
      <c r="G341" s="6" t="s">
        <v>74</v>
      </c>
      <c r="H341" s="6" t="s">
        <v>45</v>
      </c>
      <c r="I341" s="6" t="s">
        <v>46</v>
      </c>
      <c r="J341" s="6" t="s">
        <v>47</v>
      </c>
      <c r="K341" s="8">
        <v>42723</v>
      </c>
      <c r="L341" s="8">
        <v>42765</v>
      </c>
      <c r="M341" s="7">
        <v>100</v>
      </c>
      <c r="O341" t="str">
        <f>+VLOOKUP(B341,'[1]Base de Datos'!$A$1:$N$575,14,)</f>
        <v>Gestión</v>
      </c>
    </row>
    <row r="342" spans="1:15" ht="15.75" thickBot="1" x14ac:dyDescent="0.3">
      <c r="A342" s="34"/>
      <c r="B342" s="3" t="s">
        <v>248</v>
      </c>
      <c r="C342" s="3" t="s">
        <v>249</v>
      </c>
      <c r="D342" s="3" t="s">
        <v>250</v>
      </c>
      <c r="E342" s="3" t="s">
        <v>59</v>
      </c>
      <c r="F342" s="3" t="s">
        <v>66</v>
      </c>
      <c r="G342" s="3" t="s">
        <v>251</v>
      </c>
      <c r="H342" s="3" t="s">
        <v>45</v>
      </c>
      <c r="I342" s="3" t="s">
        <v>46</v>
      </c>
      <c r="J342" s="3" t="s">
        <v>47</v>
      </c>
      <c r="K342" s="5">
        <v>42781</v>
      </c>
      <c r="L342" s="5">
        <v>43078</v>
      </c>
      <c r="M342" s="4">
        <v>100</v>
      </c>
      <c r="O342" t="str">
        <f>+VLOOKUP(B342,'[1]Base de Datos'!$A$1:$N$575,14,)</f>
        <v>Gestión</v>
      </c>
    </row>
    <row r="343" spans="1:15" ht="15.75" thickBot="1" x14ac:dyDescent="0.3">
      <c r="A343" s="35"/>
      <c r="B343" s="6" t="s">
        <v>252</v>
      </c>
      <c r="C343" s="6" t="s">
        <v>249</v>
      </c>
      <c r="D343" s="6" t="s">
        <v>253</v>
      </c>
      <c r="E343" s="6" t="s">
        <v>59</v>
      </c>
      <c r="F343" s="6" t="s">
        <v>66</v>
      </c>
      <c r="G343" s="6" t="s">
        <v>251</v>
      </c>
      <c r="H343" s="6" t="s">
        <v>45</v>
      </c>
      <c r="I343" s="6" t="s">
        <v>46</v>
      </c>
      <c r="J343" s="6" t="s">
        <v>47</v>
      </c>
      <c r="K343" s="8">
        <v>42781</v>
      </c>
      <c r="L343" s="8">
        <v>43078</v>
      </c>
      <c r="M343" s="7">
        <v>100</v>
      </c>
      <c r="O343" t="str">
        <f>+VLOOKUP(B343,'[1]Base de Datos'!$A$1:$N$575,14,)</f>
        <v>Gestión</v>
      </c>
    </row>
    <row r="344" spans="1:15" ht="15.75" thickBot="1" x14ac:dyDescent="0.3">
      <c r="A344" s="34"/>
      <c r="B344" s="3" t="s">
        <v>254</v>
      </c>
      <c r="C344" s="3" t="s">
        <v>255</v>
      </c>
      <c r="D344" s="3" t="s">
        <v>256</v>
      </c>
      <c r="E344" s="3" t="s">
        <v>17</v>
      </c>
      <c r="F344" s="3" t="s">
        <v>66</v>
      </c>
      <c r="G344" s="3" t="s">
        <v>70</v>
      </c>
      <c r="H344" s="3" t="s">
        <v>20</v>
      </c>
      <c r="I344" s="3" t="s">
        <v>1465</v>
      </c>
      <c r="J344" s="3" t="s">
        <v>21</v>
      </c>
      <c r="K344" s="5">
        <v>42745</v>
      </c>
      <c r="L344" s="5">
        <v>42825</v>
      </c>
      <c r="M344" s="4">
        <v>100</v>
      </c>
      <c r="O344" t="str">
        <f>+VLOOKUP(B344,'[1]Base de Datos'!$A$1:$N$575,14,)</f>
        <v>Gestión</v>
      </c>
    </row>
    <row r="345" spans="1:15" ht="15.75" thickBot="1" x14ac:dyDescent="0.3">
      <c r="A345" s="35"/>
      <c r="B345" s="6" t="s">
        <v>257</v>
      </c>
      <c r="C345" s="6" t="s">
        <v>258</v>
      </c>
      <c r="D345" s="6" t="s">
        <v>259</v>
      </c>
      <c r="E345" s="6" t="s">
        <v>17</v>
      </c>
      <c r="F345" s="6" t="s">
        <v>66</v>
      </c>
      <c r="G345" s="6" t="s">
        <v>70</v>
      </c>
      <c r="H345" s="6" t="s">
        <v>20</v>
      </c>
      <c r="I345" s="6" t="s">
        <v>1465</v>
      </c>
      <c r="J345" s="6" t="s">
        <v>21</v>
      </c>
      <c r="K345" s="8">
        <v>42745</v>
      </c>
      <c r="L345" s="8">
        <v>42825</v>
      </c>
      <c r="M345" s="7">
        <v>100</v>
      </c>
      <c r="O345" t="str">
        <f>+VLOOKUP(B345,'[1]Base de Datos'!$A$1:$N$575,14,)</f>
        <v>Gestión</v>
      </c>
    </row>
    <row r="346" spans="1:15" ht="15.75" thickBot="1" x14ac:dyDescent="0.3">
      <c r="A346" s="34"/>
      <c r="B346" s="3" t="s">
        <v>260</v>
      </c>
      <c r="C346" s="3" t="s">
        <v>261</v>
      </c>
      <c r="D346" s="3" t="s">
        <v>262</v>
      </c>
      <c r="E346" s="3" t="s">
        <v>17</v>
      </c>
      <c r="F346" s="3" t="s">
        <v>66</v>
      </c>
      <c r="G346" s="3" t="s">
        <v>70</v>
      </c>
      <c r="H346" s="3" t="s">
        <v>20</v>
      </c>
      <c r="I346" s="3" t="s">
        <v>1465</v>
      </c>
      <c r="J346" s="3" t="s">
        <v>21</v>
      </c>
      <c r="K346" s="5">
        <v>42745</v>
      </c>
      <c r="L346" s="5">
        <v>42916</v>
      </c>
      <c r="M346" s="4">
        <v>100</v>
      </c>
      <c r="O346" t="str">
        <f>+VLOOKUP(B346,'[1]Base de Datos'!$A$1:$N$575,14,)</f>
        <v>Gestión</v>
      </c>
    </row>
    <row r="347" spans="1:15" ht="15.75" thickBot="1" x14ac:dyDescent="0.3">
      <c r="A347" s="35"/>
      <c r="B347" s="6" t="s">
        <v>263</v>
      </c>
      <c r="C347" s="6" t="s">
        <v>264</v>
      </c>
      <c r="D347" s="6" t="s">
        <v>265</v>
      </c>
      <c r="E347" s="6" t="s">
        <v>17</v>
      </c>
      <c r="F347" s="6" t="s">
        <v>66</v>
      </c>
      <c r="G347" s="6" t="s">
        <v>74</v>
      </c>
      <c r="H347" s="6" t="s">
        <v>45</v>
      </c>
      <c r="I347" s="6" t="s">
        <v>46</v>
      </c>
      <c r="J347" s="6" t="s">
        <v>47</v>
      </c>
      <c r="K347" s="8">
        <v>42716</v>
      </c>
      <c r="L347" s="8">
        <v>42825</v>
      </c>
      <c r="M347" s="7">
        <v>100</v>
      </c>
      <c r="O347" t="str">
        <f>+VLOOKUP(B347,'[1]Base de Datos'!$A$1:$N$575,14,)</f>
        <v>Gestión</v>
      </c>
    </row>
    <row r="348" spans="1:15" ht="15.75" thickBot="1" x14ac:dyDescent="0.3">
      <c r="A348" s="34"/>
      <c r="B348" s="3" t="s">
        <v>266</v>
      </c>
      <c r="C348" s="3" t="s">
        <v>267</v>
      </c>
      <c r="D348" s="3" t="s">
        <v>268</v>
      </c>
      <c r="E348" s="3" t="s">
        <v>17</v>
      </c>
      <c r="F348" s="3" t="s">
        <v>66</v>
      </c>
      <c r="G348" s="3" t="s">
        <v>74</v>
      </c>
      <c r="H348" s="3" t="s">
        <v>45</v>
      </c>
      <c r="I348" s="3" t="s">
        <v>46</v>
      </c>
      <c r="J348" s="3" t="s">
        <v>47</v>
      </c>
      <c r="K348" s="5">
        <v>42716</v>
      </c>
      <c r="L348" s="5">
        <v>42765</v>
      </c>
      <c r="M348" s="4">
        <v>100</v>
      </c>
      <c r="O348" t="str">
        <f>+VLOOKUP(B348,'[1]Base de Datos'!$A$1:$N$575,14,)</f>
        <v>Gestión</v>
      </c>
    </row>
    <row r="349" spans="1:15" ht="15.75" thickBot="1" x14ac:dyDescent="0.3">
      <c r="A349" s="35"/>
      <c r="B349" s="6" t="s">
        <v>269</v>
      </c>
      <c r="C349" s="6" t="s">
        <v>270</v>
      </c>
      <c r="D349" s="6" t="s">
        <v>271</v>
      </c>
      <c r="E349" s="6" t="s">
        <v>59</v>
      </c>
      <c r="F349" s="6" t="s">
        <v>66</v>
      </c>
      <c r="G349" s="6" t="s">
        <v>112</v>
      </c>
      <c r="H349" s="6" t="s">
        <v>223</v>
      </c>
      <c r="I349" s="6" t="s">
        <v>224</v>
      </c>
      <c r="J349" s="6" t="s">
        <v>225</v>
      </c>
      <c r="K349" s="8">
        <v>42767</v>
      </c>
      <c r="L349" s="8">
        <v>42855</v>
      </c>
      <c r="M349" s="7">
        <v>100</v>
      </c>
      <c r="O349" t="str">
        <f>+VLOOKUP(B349,'[1]Base de Datos'!$A$1:$N$575,14,)</f>
        <v>Gestión</v>
      </c>
    </row>
    <row r="350" spans="1:15" ht="15.75" thickBot="1" x14ac:dyDescent="0.3">
      <c r="A350" s="34"/>
      <c r="B350" s="3" t="s">
        <v>272</v>
      </c>
      <c r="C350" s="3" t="s">
        <v>273</v>
      </c>
      <c r="D350" s="3" t="s">
        <v>271</v>
      </c>
      <c r="E350" s="3" t="s">
        <v>59</v>
      </c>
      <c r="F350" s="3" t="s">
        <v>66</v>
      </c>
      <c r="G350" s="3" t="s">
        <v>112</v>
      </c>
      <c r="H350" s="3" t="s">
        <v>223</v>
      </c>
      <c r="I350" s="3" t="s">
        <v>224</v>
      </c>
      <c r="J350" s="3" t="s">
        <v>225</v>
      </c>
      <c r="K350" s="5">
        <v>42767</v>
      </c>
      <c r="L350" s="5">
        <v>42855</v>
      </c>
      <c r="M350" s="4">
        <v>100</v>
      </c>
      <c r="O350" t="str">
        <f>+VLOOKUP(B350,'[1]Base de Datos'!$A$1:$N$575,14,)</f>
        <v>Gestión</v>
      </c>
    </row>
    <row r="351" spans="1:15" ht="15.75" thickBot="1" x14ac:dyDescent="0.3">
      <c r="A351" s="35"/>
      <c r="B351" s="6" t="s">
        <v>274</v>
      </c>
      <c r="C351" s="6" t="s">
        <v>275</v>
      </c>
      <c r="D351" s="6" t="s">
        <v>276</v>
      </c>
      <c r="E351" s="6" t="s">
        <v>59</v>
      </c>
      <c r="F351" s="6" t="s">
        <v>66</v>
      </c>
      <c r="G351" s="6" t="s">
        <v>112</v>
      </c>
      <c r="H351" s="6" t="s">
        <v>223</v>
      </c>
      <c r="I351" s="6" t="s">
        <v>224</v>
      </c>
      <c r="J351" s="6" t="s">
        <v>225</v>
      </c>
      <c r="K351" s="8">
        <v>42795</v>
      </c>
      <c r="L351" s="8">
        <v>42886</v>
      </c>
      <c r="M351" s="7">
        <v>100</v>
      </c>
      <c r="O351" t="str">
        <f>+VLOOKUP(B351,'[1]Base de Datos'!$A$1:$N$575,14,)</f>
        <v>Gestión</v>
      </c>
    </row>
    <row r="352" spans="1:15" ht="15.75" thickBot="1" x14ac:dyDescent="0.3">
      <c r="A352" s="34"/>
      <c r="B352" s="3" t="s">
        <v>277</v>
      </c>
      <c r="C352" s="3" t="s">
        <v>278</v>
      </c>
      <c r="D352" s="3" t="s">
        <v>276</v>
      </c>
      <c r="E352" s="3" t="s">
        <v>59</v>
      </c>
      <c r="F352" s="3" t="s">
        <v>66</v>
      </c>
      <c r="G352" s="3" t="s">
        <v>112</v>
      </c>
      <c r="H352" s="3" t="s">
        <v>223</v>
      </c>
      <c r="I352" s="3" t="s">
        <v>224</v>
      </c>
      <c r="J352" s="3" t="s">
        <v>225</v>
      </c>
      <c r="K352" s="5">
        <v>42795</v>
      </c>
      <c r="L352" s="5">
        <v>42886</v>
      </c>
      <c r="M352" s="4">
        <v>100</v>
      </c>
      <c r="O352" t="str">
        <f>+VLOOKUP(B352,'[1]Base de Datos'!$A$1:$N$575,14,)</f>
        <v>Gestión</v>
      </c>
    </row>
    <row r="353" spans="1:15" ht="15.75" thickBot="1" x14ac:dyDescent="0.3">
      <c r="A353" s="35"/>
      <c r="B353" s="6" t="s">
        <v>279</v>
      </c>
      <c r="C353" s="6" t="s">
        <v>280</v>
      </c>
      <c r="D353" s="6" t="s">
        <v>281</v>
      </c>
      <c r="E353" s="6" t="s">
        <v>185</v>
      </c>
      <c r="F353" s="6" t="s">
        <v>66</v>
      </c>
      <c r="G353" s="6" t="s">
        <v>67</v>
      </c>
      <c r="H353" s="6" t="s">
        <v>13</v>
      </c>
      <c r="I353" s="6" t="s">
        <v>14</v>
      </c>
      <c r="J353" s="6" t="s">
        <v>55</v>
      </c>
      <c r="K353" s="8">
        <v>42887</v>
      </c>
      <c r="L353" s="8">
        <v>43465</v>
      </c>
      <c r="M353" s="7">
        <v>100</v>
      </c>
      <c r="O353" t="str">
        <f>+VLOOKUP(B353,'[1]Base de Datos'!$A$1:$N$575,14,)</f>
        <v>Gestión</v>
      </c>
    </row>
    <row r="354" spans="1:15" ht="15.75" thickBot="1" x14ac:dyDescent="0.3">
      <c r="A354" s="34"/>
      <c r="B354" s="3" t="s">
        <v>282</v>
      </c>
      <c r="C354" s="3" t="s">
        <v>283</v>
      </c>
      <c r="D354" s="3" t="s">
        <v>284</v>
      </c>
      <c r="E354" s="3" t="s">
        <v>17</v>
      </c>
      <c r="F354" s="3" t="s">
        <v>66</v>
      </c>
      <c r="G354" s="3" t="s">
        <v>67</v>
      </c>
      <c r="H354" s="3" t="s">
        <v>13</v>
      </c>
      <c r="I354" s="3" t="s">
        <v>14</v>
      </c>
      <c r="J354" s="3" t="s">
        <v>55</v>
      </c>
      <c r="K354" s="5">
        <v>42736</v>
      </c>
      <c r="L354" s="5">
        <v>43100</v>
      </c>
      <c r="M354" s="4">
        <v>100</v>
      </c>
      <c r="O354" t="str">
        <f>+VLOOKUP(B354,'[1]Base de Datos'!$A$1:$N$575,14,)</f>
        <v>Gestión</v>
      </c>
    </row>
    <row r="355" spans="1:15" ht="15.75" thickBot="1" x14ac:dyDescent="0.3">
      <c r="A355" s="35"/>
      <c r="B355" s="6" t="s">
        <v>285</v>
      </c>
      <c r="C355" s="6" t="s">
        <v>286</v>
      </c>
      <c r="D355" s="6" t="s">
        <v>287</v>
      </c>
      <c r="E355" s="6" t="s">
        <v>17</v>
      </c>
      <c r="F355" s="6" t="s">
        <v>66</v>
      </c>
      <c r="G355" s="6" t="s">
        <v>67</v>
      </c>
      <c r="H355" s="6" t="s">
        <v>13</v>
      </c>
      <c r="I355" s="6" t="s">
        <v>14</v>
      </c>
      <c r="J355" s="6" t="s">
        <v>55</v>
      </c>
      <c r="K355" s="8">
        <v>42675</v>
      </c>
      <c r="L355" s="8">
        <v>42794</v>
      </c>
      <c r="M355" s="7">
        <v>100</v>
      </c>
      <c r="O355" t="str">
        <f>+VLOOKUP(B355,'[1]Base de Datos'!$A$1:$N$575,14,)</f>
        <v>Gestión</v>
      </c>
    </row>
    <row r="356" spans="1:15" ht="15.75" thickBot="1" x14ac:dyDescent="0.3">
      <c r="A356" s="34"/>
      <c r="B356" s="3" t="s">
        <v>288</v>
      </c>
      <c r="C356" s="3" t="s">
        <v>289</v>
      </c>
      <c r="D356" s="3" t="s">
        <v>287</v>
      </c>
      <c r="E356" s="3" t="s">
        <v>17</v>
      </c>
      <c r="F356" s="3" t="s">
        <v>66</v>
      </c>
      <c r="G356" s="3" t="s">
        <v>67</v>
      </c>
      <c r="H356" s="3" t="s">
        <v>13</v>
      </c>
      <c r="I356" s="3" t="s">
        <v>14</v>
      </c>
      <c r="J356" s="3" t="s">
        <v>55</v>
      </c>
      <c r="K356" s="5">
        <v>42692</v>
      </c>
      <c r="L356" s="5">
        <v>42794</v>
      </c>
      <c r="M356" s="4">
        <v>100</v>
      </c>
      <c r="O356" t="str">
        <f>+VLOOKUP(B356,'[1]Base de Datos'!$A$1:$N$575,14,)</f>
        <v>Gestión</v>
      </c>
    </row>
    <row r="357" spans="1:15" ht="15.75" thickBot="1" x14ac:dyDescent="0.3">
      <c r="A357" s="35"/>
      <c r="B357" s="6" t="s">
        <v>290</v>
      </c>
      <c r="C357" s="6" t="s">
        <v>291</v>
      </c>
      <c r="D357" s="6" t="s">
        <v>292</v>
      </c>
      <c r="E357" s="6" t="s">
        <v>17</v>
      </c>
      <c r="F357" s="6" t="s">
        <v>66</v>
      </c>
      <c r="G357" s="6" t="s">
        <v>67</v>
      </c>
      <c r="H357" s="6" t="s">
        <v>13</v>
      </c>
      <c r="I357" s="6" t="s">
        <v>14</v>
      </c>
      <c r="J357" s="6" t="s">
        <v>55</v>
      </c>
      <c r="K357" s="8">
        <v>42767</v>
      </c>
      <c r="L357" s="8">
        <v>43070</v>
      </c>
      <c r="M357" s="7">
        <v>100</v>
      </c>
      <c r="O357" t="str">
        <f>+VLOOKUP(B357,'[1]Base de Datos'!$A$1:$N$575,14,)</f>
        <v>Gestión</v>
      </c>
    </row>
    <row r="358" spans="1:15" ht="15.75" thickBot="1" x14ac:dyDescent="0.3">
      <c r="A358" s="34"/>
      <c r="B358" s="3" t="s">
        <v>293</v>
      </c>
      <c r="C358" s="3" t="s">
        <v>294</v>
      </c>
      <c r="D358" s="3" t="s">
        <v>295</v>
      </c>
      <c r="E358" s="3" t="s">
        <v>17</v>
      </c>
      <c r="F358" s="3" t="s">
        <v>66</v>
      </c>
      <c r="G358" s="3" t="s">
        <v>67</v>
      </c>
      <c r="H358" s="3" t="s">
        <v>52</v>
      </c>
      <c r="I358" s="3" t="s">
        <v>53</v>
      </c>
      <c r="J358" s="3" t="s">
        <v>58</v>
      </c>
      <c r="K358" s="5">
        <v>42758</v>
      </c>
      <c r="L358" s="5">
        <v>42849</v>
      </c>
      <c r="M358" s="4">
        <v>100</v>
      </c>
      <c r="O358" t="str">
        <f>+VLOOKUP(B358,'[1]Base de Datos'!$A$1:$N$575,14,)</f>
        <v>Gestión</v>
      </c>
    </row>
    <row r="359" spans="1:15" ht="15.75" thickBot="1" x14ac:dyDescent="0.3">
      <c r="A359" s="35"/>
      <c r="B359" s="6" t="s">
        <v>296</v>
      </c>
      <c r="C359" s="6" t="s">
        <v>297</v>
      </c>
      <c r="D359" s="6" t="s">
        <v>298</v>
      </c>
      <c r="E359" s="6" t="s">
        <v>17</v>
      </c>
      <c r="F359" s="6" t="s">
        <v>66</v>
      </c>
      <c r="G359" s="6" t="s">
        <v>67</v>
      </c>
      <c r="H359" s="6" t="s">
        <v>52</v>
      </c>
      <c r="I359" s="6" t="s">
        <v>53</v>
      </c>
      <c r="J359" s="6" t="s">
        <v>58</v>
      </c>
      <c r="K359" s="8">
        <v>42758</v>
      </c>
      <c r="L359" s="8">
        <v>42940</v>
      </c>
      <c r="M359" s="7">
        <v>100</v>
      </c>
      <c r="O359" t="str">
        <f>+VLOOKUP(B359,'[1]Base de Datos'!$A$1:$N$575,14,)</f>
        <v>Gestión</v>
      </c>
    </row>
    <row r="360" spans="1:15" ht="15.75" thickBot="1" x14ac:dyDescent="0.3">
      <c r="A360" s="34"/>
      <c r="B360" s="3" t="s">
        <v>299</v>
      </c>
      <c r="C360" s="3" t="s">
        <v>300</v>
      </c>
      <c r="D360" s="3" t="s">
        <v>301</v>
      </c>
      <c r="E360" s="3" t="s">
        <v>17</v>
      </c>
      <c r="F360" s="3" t="s">
        <v>66</v>
      </c>
      <c r="G360" s="3" t="s">
        <v>67</v>
      </c>
      <c r="H360" s="3" t="s">
        <v>52</v>
      </c>
      <c r="I360" s="3" t="s">
        <v>53</v>
      </c>
      <c r="J360" s="3" t="s">
        <v>58</v>
      </c>
      <c r="K360" s="5">
        <v>42719</v>
      </c>
      <c r="L360" s="5">
        <v>42809</v>
      </c>
      <c r="M360" s="4">
        <v>100</v>
      </c>
      <c r="O360" t="str">
        <f>+VLOOKUP(B360,'[1]Base de Datos'!$A$1:$N$575,14,)</f>
        <v>Gestión</v>
      </c>
    </row>
    <row r="361" spans="1:15" ht="15.75" thickBot="1" x14ac:dyDescent="0.3">
      <c r="A361" s="35"/>
      <c r="B361" s="6" t="s">
        <v>302</v>
      </c>
      <c r="C361" s="6" t="s">
        <v>303</v>
      </c>
      <c r="D361" s="6" t="s">
        <v>304</v>
      </c>
      <c r="E361" s="6" t="s">
        <v>17</v>
      </c>
      <c r="F361" s="6" t="s">
        <v>66</v>
      </c>
      <c r="G361" s="6" t="s">
        <v>67</v>
      </c>
      <c r="H361" s="6" t="s">
        <v>52</v>
      </c>
      <c r="I361" s="6" t="s">
        <v>53</v>
      </c>
      <c r="J361" s="6" t="s">
        <v>58</v>
      </c>
      <c r="K361" s="8">
        <v>42758</v>
      </c>
      <c r="L361" s="8">
        <v>42849</v>
      </c>
      <c r="M361" s="7">
        <v>100</v>
      </c>
      <c r="O361" t="str">
        <f>+VLOOKUP(B361,'[1]Base de Datos'!$A$1:$N$575,14,)</f>
        <v>Gestión</v>
      </c>
    </row>
    <row r="362" spans="1:15" ht="15.75" thickBot="1" x14ac:dyDescent="0.3">
      <c r="A362" s="34"/>
      <c r="B362" s="3" t="s">
        <v>305</v>
      </c>
      <c r="C362" s="3" t="s">
        <v>306</v>
      </c>
      <c r="D362" s="3" t="s">
        <v>304</v>
      </c>
      <c r="E362" s="3" t="s">
        <v>17</v>
      </c>
      <c r="F362" s="3" t="s">
        <v>66</v>
      </c>
      <c r="G362" s="3" t="s">
        <v>67</v>
      </c>
      <c r="H362" s="3" t="s">
        <v>52</v>
      </c>
      <c r="I362" s="3" t="s">
        <v>53</v>
      </c>
      <c r="J362" s="3" t="s">
        <v>58</v>
      </c>
      <c r="K362" s="5">
        <v>42758</v>
      </c>
      <c r="L362" s="5">
        <v>42849</v>
      </c>
      <c r="M362" s="4">
        <v>100</v>
      </c>
      <c r="O362" t="str">
        <f>+VLOOKUP(B362,'[1]Base de Datos'!$A$1:$N$575,14,)</f>
        <v>Gestión</v>
      </c>
    </row>
    <row r="363" spans="1:15" ht="15.75" thickBot="1" x14ac:dyDescent="0.3">
      <c r="A363" s="35"/>
      <c r="B363" s="6" t="s">
        <v>307</v>
      </c>
      <c r="C363" s="6" t="s">
        <v>308</v>
      </c>
      <c r="D363" s="6" t="s">
        <v>309</v>
      </c>
      <c r="E363" s="6" t="s">
        <v>17</v>
      </c>
      <c r="F363" s="6" t="s">
        <v>66</v>
      </c>
      <c r="G363" s="6" t="s">
        <v>67</v>
      </c>
      <c r="H363" s="6" t="s">
        <v>28</v>
      </c>
      <c r="I363" s="6" t="s">
        <v>1750</v>
      </c>
      <c r="J363" s="6" t="s">
        <v>29</v>
      </c>
      <c r="K363" s="8">
        <v>42716</v>
      </c>
      <c r="L363" s="8">
        <v>43080</v>
      </c>
      <c r="M363" s="7">
        <v>100</v>
      </c>
      <c r="O363" t="str">
        <f>+VLOOKUP(B363,'[1]Base de Datos'!$A$1:$N$575,14,)</f>
        <v>Gestión</v>
      </c>
    </row>
    <row r="364" spans="1:15" ht="15.75" thickBot="1" x14ac:dyDescent="0.3">
      <c r="A364" s="34"/>
      <c r="B364" s="3" t="s">
        <v>310</v>
      </c>
      <c r="C364" s="3" t="s">
        <v>311</v>
      </c>
      <c r="D364" s="3" t="s">
        <v>312</v>
      </c>
      <c r="E364" s="3" t="s">
        <v>17</v>
      </c>
      <c r="F364" s="3" t="s">
        <v>66</v>
      </c>
      <c r="G364" s="3" t="s">
        <v>67</v>
      </c>
      <c r="H364" s="3" t="s">
        <v>22</v>
      </c>
      <c r="I364" s="3" t="s">
        <v>2494</v>
      </c>
      <c r="J364" s="3" t="s">
        <v>65</v>
      </c>
      <c r="K364" s="5">
        <v>42752</v>
      </c>
      <c r="L364" s="5">
        <v>43100</v>
      </c>
      <c r="M364" s="4">
        <v>100</v>
      </c>
      <c r="O364" t="str">
        <f>+VLOOKUP(B364,'[1]Base de Datos'!$A$1:$N$575,14,)</f>
        <v>Gestión</v>
      </c>
    </row>
    <row r="365" spans="1:15" ht="15.75" thickBot="1" x14ac:dyDescent="0.3">
      <c r="A365" s="35"/>
      <c r="B365" s="6" t="s">
        <v>313</v>
      </c>
      <c r="C365" s="6" t="s">
        <v>314</v>
      </c>
      <c r="D365" s="6" t="s">
        <v>315</v>
      </c>
      <c r="E365" s="6" t="s">
        <v>17</v>
      </c>
      <c r="F365" s="6" t="s">
        <v>66</v>
      </c>
      <c r="G365" s="6" t="s">
        <v>67</v>
      </c>
      <c r="H365" s="6" t="s">
        <v>22</v>
      </c>
      <c r="I365" s="6" t="s">
        <v>2494</v>
      </c>
      <c r="J365" s="6" t="s">
        <v>65</v>
      </c>
      <c r="K365" s="8">
        <v>42752</v>
      </c>
      <c r="L365" s="8">
        <v>43100</v>
      </c>
      <c r="M365" s="7">
        <v>100</v>
      </c>
      <c r="O365" t="str">
        <f>+VLOOKUP(B365,'[1]Base de Datos'!$A$1:$N$575,14,)</f>
        <v>Gestión</v>
      </c>
    </row>
    <row r="366" spans="1:15" ht="15.75" thickBot="1" x14ac:dyDescent="0.3">
      <c r="A366" s="34"/>
      <c r="B366" s="3" t="s">
        <v>316</v>
      </c>
      <c r="C366" s="3" t="s">
        <v>317</v>
      </c>
      <c r="D366" s="3" t="s">
        <v>318</v>
      </c>
      <c r="E366" s="3" t="s">
        <v>17</v>
      </c>
      <c r="F366" s="3" t="s">
        <v>66</v>
      </c>
      <c r="G366" s="3" t="s">
        <v>67</v>
      </c>
      <c r="H366" s="3" t="s">
        <v>22</v>
      </c>
      <c r="I366" s="3" t="s">
        <v>2494</v>
      </c>
      <c r="J366" s="3" t="s">
        <v>65</v>
      </c>
      <c r="K366" s="5">
        <v>42752</v>
      </c>
      <c r="L366" s="5">
        <v>43070</v>
      </c>
      <c r="M366" s="4">
        <v>100</v>
      </c>
      <c r="O366" t="str">
        <f>+VLOOKUP(B366,'[1]Base de Datos'!$A$1:$N$575,14,)</f>
        <v>Gestión</v>
      </c>
    </row>
    <row r="367" spans="1:15" ht="15.75" thickBot="1" x14ac:dyDescent="0.3">
      <c r="A367" s="35"/>
      <c r="B367" s="6" t="s">
        <v>319</v>
      </c>
      <c r="C367" s="6" t="s">
        <v>320</v>
      </c>
      <c r="D367" s="6" t="s">
        <v>321</v>
      </c>
      <c r="E367" s="6" t="s">
        <v>17</v>
      </c>
      <c r="F367" s="6" t="s">
        <v>66</v>
      </c>
      <c r="G367" s="6" t="s">
        <v>67</v>
      </c>
      <c r="H367" s="6" t="s">
        <v>22</v>
      </c>
      <c r="I367" s="6" t="s">
        <v>2494</v>
      </c>
      <c r="J367" s="6" t="s">
        <v>65</v>
      </c>
      <c r="K367" s="8">
        <v>42736</v>
      </c>
      <c r="L367" s="8">
        <v>43070</v>
      </c>
      <c r="M367" s="7">
        <v>100</v>
      </c>
      <c r="O367" t="str">
        <f>+VLOOKUP(B367,'[1]Base de Datos'!$A$1:$N$575,14,)</f>
        <v>Gestión</v>
      </c>
    </row>
    <row r="368" spans="1:15" ht="15.75" thickBot="1" x14ac:dyDescent="0.3">
      <c r="A368" s="34"/>
      <c r="B368" s="3" t="s">
        <v>322</v>
      </c>
      <c r="C368" s="3" t="s">
        <v>323</v>
      </c>
      <c r="D368" s="3" t="s">
        <v>324</v>
      </c>
      <c r="E368" s="3" t="s">
        <v>17</v>
      </c>
      <c r="F368" s="3" t="s">
        <v>66</v>
      </c>
      <c r="G368" s="3" t="s">
        <v>67</v>
      </c>
      <c r="H368" s="3" t="s">
        <v>22</v>
      </c>
      <c r="I368" s="3" t="s">
        <v>2494</v>
      </c>
      <c r="J368" s="3" t="s">
        <v>65</v>
      </c>
      <c r="K368" s="5">
        <v>42736</v>
      </c>
      <c r="L368" s="5">
        <v>43070</v>
      </c>
      <c r="M368" s="4">
        <v>100</v>
      </c>
      <c r="O368" t="str">
        <f>+VLOOKUP(B368,'[1]Base de Datos'!$A$1:$N$575,14,)</f>
        <v>Gestión</v>
      </c>
    </row>
    <row r="369" spans="1:15" ht="15.75" thickBot="1" x14ac:dyDescent="0.3">
      <c r="A369" s="35"/>
      <c r="B369" s="6" t="s">
        <v>325</v>
      </c>
      <c r="C369" s="6" t="s">
        <v>326</v>
      </c>
      <c r="D369" s="6" t="s">
        <v>327</v>
      </c>
      <c r="E369" s="6" t="s">
        <v>59</v>
      </c>
      <c r="F369" s="6" t="s">
        <v>66</v>
      </c>
      <c r="G369" s="6" t="s">
        <v>112</v>
      </c>
      <c r="H369" s="6" t="s">
        <v>223</v>
      </c>
      <c r="I369" s="6" t="s">
        <v>224</v>
      </c>
      <c r="J369" s="6" t="s">
        <v>225</v>
      </c>
      <c r="K369" s="8">
        <v>42750</v>
      </c>
      <c r="L369" s="8">
        <v>42824</v>
      </c>
      <c r="M369" s="7">
        <v>100</v>
      </c>
      <c r="O369" t="str">
        <f>+VLOOKUP(B369,'[1]Base de Datos'!$A$1:$N$575,14,)</f>
        <v>Gestión</v>
      </c>
    </row>
    <row r="370" spans="1:15" ht="15.75" thickBot="1" x14ac:dyDescent="0.3">
      <c r="A370" s="34"/>
      <c r="B370" s="3" t="s">
        <v>328</v>
      </c>
      <c r="C370" s="3" t="s">
        <v>329</v>
      </c>
      <c r="D370" s="3" t="s">
        <v>327</v>
      </c>
      <c r="E370" s="3" t="s">
        <v>59</v>
      </c>
      <c r="F370" s="3" t="s">
        <v>66</v>
      </c>
      <c r="G370" s="3" t="s">
        <v>112</v>
      </c>
      <c r="H370" s="3" t="s">
        <v>223</v>
      </c>
      <c r="I370" s="3" t="s">
        <v>224</v>
      </c>
      <c r="J370" s="3" t="s">
        <v>225</v>
      </c>
      <c r="K370" s="5">
        <v>42750</v>
      </c>
      <c r="L370" s="5">
        <v>42825</v>
      </c>
      <c r="M370" s="4">
        <v>100</v>
      </c>
      <c r="O370" t="str">
        <f>+VLOOKUP(B370,'[1]Base de Datos'!$A$1:$N$575,14,)</f>
        <v>Gestión</v>
      </c>
    </row>
    <row r="371" spans="1:15" ht="15.75" thickBot="1" x14ac:dyDescent="0.3">
      <c r="A371" s="35"/>
      <c r="B371" s="6" t="s">
        <v>330</v>
      </c>
      <c r="C371" s="6" t="s">
        <v>331</v>
      </c>
      <c r="D371" s="6" t="s">
        <v>332</v>
      </c>
      <c r="E371" s="6" t="s">
        <v>17</v>
      </c>
      <c r="F371" s="6" t="s">
        <v>66</v>
      </c>
      <c r="G371" s="6" t="s">
        <v>80</v>
      </c>
      <c r="H371" s="6" t="s">
        <v>27</v>
      </c>
      <c r="I371" s="6" t="s">
        <v>1693</v>
      </c>
      <c r="J371" s="6" t="s">
        <v>32</v>
      </c>
      <c r="K371" s="8">
        <v>42736</v>
      </c>
      <c r="L371" s="8">
        <v>42855</v>
      </c>
      <c r="M371" s="7">
        <v>100</v>
      </c>
      <c r="O371" t="str">
        <f>+VLOOKUP(B371,'[1]Base de Datos'!$A$1:$N$575,14,)</f>
        <v>Gestión</v>
      </c>
    </row>
    <row r="372" spans="1:15" ht="15.75" thickBot="1" x14ac:dyDescent="0.3">
      <c r="A372" s="34"/>
      <c r="B372" s="3" t="s">
        <v>333</v>
      </c>
      <c r="C372" s="3" t="s">
        <v>334</v>
      </c>
      <c r="D372" s="3" t="s">
        <v>335</v>
      </c>
      <c r="E372" s="3" t="s">
        <v>17</v>
      </c>
      <c r="F372" s="3" t="s">
        <v>66</v>
      </c>
      <c r="G372" s="3" t="s">
        <v>80</v>
      </c>
      <c r="H372" s="3" t="s">
        <v>27</v>
      </c>
      <c r="I372" s="3" t="s">
        <v>1693</v>
      </c>
      <c r="J372" s="3" t="s">
        <v>32</v>
      </c>
      <c r="K372" s="5">
        <v>42736</v>
      </c>
      <c r="L372" s="5">
        <v>42901</v>
      </c>
      <c r="M372" s="4">
        <v>100</v>
      </c>
      <c r="O372" t="str">
        <f>+VLOOKUP(B372,'[1]Base de Datos'!$A$1:$N$575,14,)</f>
        <v>Gestión</v>
      </c>
    </row>
    <row r="373" spans="1:15" ht="15.75" thickBot="1" x14ac:dyDescent="0.3">
      <c r="A373" s="35"/>
      <c r="B373" s="6" t="s">
        <v>336</v>
      </c>
      <c r="C373" s="6" t="s">
        <v>337</v>
      </c>
      <c r="D373" s="6" t="s">
        <v>338</v>
      </c>
      <c r="E373" s="6" t="s">
        <v>17</v>
      </c>
      <c r="F373" s="6" t="s">
        <v>66</v>
      </c>
      <c r="G373" s="6" t="s">
        <v>80</v>
      </c>
      <c r="H373" s="6" t="s">
        <v>27</v>
      </c>
      <c r="I373" s="6" t="s">
        <v>1693</v>
      </c>
      <c r="J373" s="6" t="s">
        <v>32</v>
      </c>
      <c r="K373" s="8">
        <v>42736</v>
      </c>
      <c r="L373" s="8">
        <v>42901</v>
      </c>
      <c r="M373" s="7">
        <v>100</v>
      </c>
      <c r="O373" t="str">
        <f>+VLOOKUP(B373,'[1]Base de Datos'!$A$1:$N$575,14,)</f>
        <v>Gestión</v>
      </c>
    </row>
    <row r="374" spans="1:15" ht="15.75" thickBot="1" x14ac:dyDescent="0.3">
      <c r="A374" s="34"/>
      <c r="B374" s="3" t="s">
        <v>339</v>
      </c>
      <c r="C374" s="3" t="s">
        <v>340</v>
      </c>
      <c r="D374" s="3" t="s">
        <v>341</v>
      </c>
      <c r="E374" s="3" t="s">
        <v>17</v>
      </c>
      <c r="F374" s="3" t="s">
        <v>66</v>
      </c>
      <c r="G374" s="3" t="s">
        <v>80</v>
      </c>
      <c r="H374" s="3" t="s">
        <v>27</v>
      </c>
      <c r="I374" s="3" t="s">
        <v>1693</v>
      </c>
      <c r="J374" s="3" t="s">
        <v>32</v>
      </c>
      <c r="K374" s="5">
        <v>42736</v>
      </c>
      <c r="L374" s="5">
        <v>42901</v>
      </c>
      <c r="M374" s="4">
        <v>100</v>
      </c>
      <c r="O374" t="str">
        <f>+VLOOKUP(B374,'[1]Base de Datos'!$A$1:$N$575,14,)</f>
        <v>Gestión</v>
      </c>
    </row>
    <row r="375" spans="1:15" ht="15.75" thickBot="1" x14ac:dyDescent="0.3">
      <c r="A375" s="35"/>
      <c r="B375" s="6" t="s">
        <v>342</v>
      </c>
      <c r="C375" s="6" t="s">
        <v>343</v>
      </c>
      <c r="D375" s="6" t="s">
        <v>344</v>
      </c>
      <c r="E375" s="6" t="s">
        <v>17</v>
      </c>
      <c r="F375" s="6" t="s">
        <v>66</v>
      </c>
      <c r="G375" s="6" t="s">
        <v>80</v>
      </c>
      <c r="H375" s="6" t="s">
        <v>27</v>
      </c>
      <c r="I375" s="6" t="s">
        <v>1693</v>
      </c>
      <c r="J375" s="6" t="s">
        <v>32</v>
      </c>
      <c r="K375" s="8">
        <v>42736</v>
      </c>
      <c r="L375" s="8">
        <v>42916</v>
      </c>
      <c r="M375" s="7">
        <v>100</v>
      </c>
      <c r="O375" t="str">
        <f>+VLOOKUP(B375,'[1]Base de Datos'!$A$1:$N$575,14,)</f>
        <v>Gestión</v>
      </c>
    </row>
    <row r="376" spans="1:15" ht="15.75" thickBot="1" x14ac:dyDescent="0.3">
      <c r="A376" s="34"/>
      <c r="B376" s="3" t="s">
        <v>345</v>
      </c>
      <c r="C376" s="3" t="s">
        <v>346</v>
      </c>
      <c r="D376" s="3" t="s">
        <v>347</v>
      </c>
      <c r="E376" s="3" t="s">
        <v>17</v>
      </c>
      <c r="F376" s="3" t="s">
        <v>66</v>
      </c>
      <c r="G376" s="3" t="s">
        <v>80</v>
      </c>
      <c r="H376" s="3" t="s">
        <v>27</v>
      </c>
      <c r="I376" s="3" t="s">
        <v>1693</v>
      </c>
      <c r="J376" s="3" t="s">
        <v>32</v>
      </c>
      <c r="K376" s="5">
        <v>42736</v>
      </c>
      <c r="L376" s="5">
        <v>42977</v>
      </c>
      <c r="M376" s="4">
        <v>100</v>
      </c>
      <c r="O376" t="str">
        <f>+VLOOKUP(B376,'[1]Base de Datos'!$A$1:$N$575,14,)</f>
        <v>Gestión</v>
      </c>
    </row>
    <row r="377" spans="1:15" ht="15.75" thickBot="1" x14ac:dyDescent="0.3">
      <c r="A377" s="35"/>
      <c r="B377" s="6" t="s">
        <v>348</v>
      </c>
      <c r="C377" s="6" t="s">
        <v>349</v>
      </c>
      <c r="D377" s="6" t="s">
        <v>350</v>
      </c>
      <c r="E377" s="6" t="s">
        <v>17</v>
      </c>
      <c r="F377" s="6" t="s">
        <v>66</v>
      </c>
      <c r="G377" s="6" t="s">
        <v>80</v>
      </c>
      <c r="H377" s="6" t="s">
        <v>27</v>
      </c>
      <c r="I377" s="6" t="s">
        <v>1693</v>
      </c>
      <c r="J377" s="6" t="s">
        <v>32</v>
      </c>
      <c r="K377" s="8">
        <v>42736</v>
      </c>
      <c r="L377" s="8">
        <v>42855</v>
      </c>
      <c r="M377" s="7">
        <v>100</v>
      </c>
      <c r="O377" t="str">
        <f>+VLOOKUP(B377,'[1]Base de Datos'!$A$1:$N$575,14,)</f>
        <v>Gestión</v>
      </c>
    </row>
    <row r="378" spans="1:15" ht="15.75" thickBot="1" x14ac:dyDescent="0.3">
      <c r="A378" s="34"/>
      <c r="B378" s="3" t="s">
        <v>351</v>
      </c>
      <c r="C378" s="3" t="s">
        <v>352</v>
      </c>
      <c r="D378" s="3" t="s">
        <v>353</v>
      </c>
      <c r="E378" s="3" t="s">
        <v>17</v>
      </c>
      <c r="F378" s="3" t="s">
        <v>66</v>
      </c>
      <c r="G378" s="3" t="s">
        <v>80</v>
      </c>
      <c r="H378" s="3" t="s">
        <v>27</v>
      </c>
      <c r="I378" s="3" t="s">
        <v>1693</v>
      </c>
      <c r="J378" s="3" t="s">
        <v>32</v>
      </c>
      <c r="K378" s="5">
        <v>42767</v>
      </c>
      <c r="L378" s="5">
        <v>42901</v>
      </c>
      <c r="M378" s="4">
        <v>100</v>
      </c>
      <c r="O378" t="str">
        <f>+VLOOKUP(B378,'[1]Base de Datos'!$A$1:$N$575,14,)</f>
        <v>Gestión</v>
      </c>
    </row>
    <row r="379" spans="1:15" ht="15.75" thickBot="1" x14ac:dyDescent="0.3">
      <c r="A379" s="35"/>
      <c r="B379" s="6" t="s">
        <v>354</v>
      </c>
      <c r="C379" s="6" t="s">
        <v>355</v>
      </c>
      <c r="D379" s="6" t="s">
        <v>356</v>
      </c>
      <c r="E379" s="6" t="s">
        <v>17</v>
      </c>
      <c r="F379" s="6" t="s">
        <v>66</v>
      </c>
      <c r="G379" s="6" t="s">
        <v>80</v>
      </c>
      <c r="H379" s="6" t="s">
        <v>27</v>
      </c>
      <c r="I379" s="6" t="s">
        <v>1693</v>
      </c>
      <c r="J379" s="6" t="s">
        <v>32</v>
      </c>
      <c r="K379" s="8">
        <v>42736</v>
      </c>
      <c r="L379" s="8">
        <v>42901</v>
      </c>
      <c r="M379" s="7">
        <v>100</v>
      </c>
      <c r="O379" t="str">
        <f>+VLOOKUP(B379,'[1]Base de Datos'!$A$1:$N$575,14,)</f>
        <v>Gestión</v>
      </c>
    </row>
    <row r="380" spans="1:15" ht="15.75" thickBot="1" x14ac:dyDescent="0.3">
      <c r="A380" s="34"/>
      <c r="B380" s="3" t="s">
        <v>357</v>
      </c>
      <c r="C380" s="3" t="s">
        <v>358</v>
      </c>
      <c r="D380" s="3" t="s">
        <v>356</v>
      </c>
      <c r="E380" s="3" t="s">
        <v>17</v>
      </c>
      <c r="F380" s="3" t="s">
        <v>66</v>
      </c>
      <c r="G380" s="3" t="s">
        <v>80</v>
      </c>
      <c r="H380" s="3" t="s">
        <v>27</v>
      </c>
      <c r="I380" s="3" t="s">
        <v>1693</v>
      </c>
      <c r="J380" s="3" t="s">
        <v>32</v>
      </c>
      <c r="K380" s="5">
        <v>42736</v>
      </c>
      <c r="L380" s="5">
        <v>42901</v>
      </c>
      <c r="M380" s="4">
        <v>100</v>
      </c>
      <c r="O380" t="str">
        <f>+VLOOKUP(B380,'[1]Base de Datos'!$A$1:$N$575,14,)</f>
        <v>Gestión</v>
      </c>
    </row>
    <row r="381" spans="1:15" ht="15.75" thickBot="1" x14ac:dyDescent="0.3">
      <c r="A381" s="35"/>
      <c r="B381" s="6" t="s">
        <v>359</v>
      </c>
      <c r="C381" s="6" t="s">
        <v>360</v>
      </c>
      <c r="D381" s="6" t="s">
        <v>361</v>
      </c>
      <c r="E381" s="6" t="s">
        <v>17</v>
      </c>
      <c r="F381" s="6" t="s">
        <v>66</v>
      </c>
      <c r="G381" s="6" t="s">
        <v>80</v>
      </c>
      <c r="H381" s="6" t="s">
        <v>27</v>
      </c>
      <c r="I381" s="6" t="s">
        <v>1693</v>
      </c>
      <c r="J381" s="6" t="s">
        <v>32</v>
      </c>
      <c r="K381" s="8">
        <v>42736</v>
      </c>
      <c r="L381" s="8">
        <v>42901</v>
      </c>
      <c r="M381" s="7">
        <v>100</v>
      </c>
      <c r="O381" t="str">
        <f>+VLOOKUP(B381,'[1]Base de Datos'!$A$1:$N$575,14,)</f>
        <v>Gestión</v>
      </c>
    </row>
    <row r="382" spans="1:15" ht="15.75" thickBot="1" x14ac:dyDescent="0.3">
      <c r="A382" s="34"/>
      <c r="B382" s="3" t="s">
        <v>362</v>
      </c>
      <c r="C382" s="3" t="s">
        <v>363</v>
      </c>
      <c r="D382" s="3" t="s">
        <v>361</v>
      </c>
      <c r="E382" s="3" t="s">
        <v>17</v>
      </c>
      <c r="F382" s="3" t="s">
        <v>66</v>
      </c>
      <c r="G382" s="3" t="s">
        <v>80</v>
      </c>
      <c r="H382" s="3" t="s">
        <v>27</v>
      </c>
      <c r="I382" s="3" t="s">
        <v>1693</v>
      </c>
      <c r="J382" s="3" t="s">
        <v>32</v>
      </c>
      <c r="K382" s="5">
        <v>42736</v>
      </c>
      <c r="L382" s="5">
        <v>42901</v>
      </c>
      <c r="M382" s="4">
        <v>100</v>
      </c>
      <c r="O382" t="str">
        <f>+VLOOKUP(B382,'[1]Base de Datos'!$A$1:$N$575,14,)</f>
        <v>Gestión</v>
      </c>
    </row>
    <row r="383" spans="1:15" ht="15.75" thickBot="1" x14ac:dyDescent="0.3">
      <c r="A383" s="35"/>
      <c r="B383" s="6" t="s">
        <v>364</v>
      </c>
      <c r="C383" s="6" t="s">
        <v>365</v>
      </c>
      <c r="D383" s="6" t="s">
        <v>366</v>
      </c>
      <c r="E383" s="6" t="s">
        <v>59</v>
      </c>
      <c r="F383" s="6" t="s">
        <v>66</v>
      </c>
      <c r="G383" s="6" t="s">
        <v>12</v>
      </c>
      <c r="H383" s="6" t="s">
        <v>38</v>
      </c>
      <c r="I383" s="6" t="s">
        <v>39</v>
      </c>
      <c r="J383" s="6" t="s">
        <v>40</v>
      </c>
      <c r="K383" s="8">
        <v>42719</v>
      </c>
      <c r="L383" s="8">
        <v>42765</v>
      </c>
      <c r="M383" s="7">
        <v>100</v>
      </c>
      <c r="O383" t="str">
        <f>+VLOOKUP(B383,'[1]Base de Datos'!$A$1:$N$575,14,)</f>
        <v>Gestión</v>
      </c>
    </row>
    <row r="384" spans="1:15" ht="15.75" thickBot="1" x14ac:dyDescent="0.3">
      <c r="A384" s="34"/>
      <c r="B384" s="3" t="s">
        <v>367</v>
      </c>
      <c r="C384" s="3" t="s">
        <v>368</v>
      </c>
      <c r="D384" s="3" t="s">
        <v>369</v>
      </c>
      <c r="E384" s="3" t="s">
        <v>59</v>
      </c>
      <c r="F384" s="3" t="s">
        <v>66</v>
      </c>
      <c r="G384" s="3" t="s">
        <v>12</v>
      </c>
      <c r="H384" s="3" t="s">
        <v>38</v>
      </c>
      <c r="I384" s="3" t="s">
        <v>39</v>
      </c>
      <c r="J384" s="3" t="s">
        <v>40</v>
      </c>
      <c r="K384" s="5">
        <v>42750</v>
      </c>
      <c r="L384" s="5">
        <v>42824</v>
      </c>
      <c r="M384" s="4">
        <v>100</v>
      </c>
      <c r="O384" t="str">
        <f>+VLOOKUP(B384,'[1]Base de Datos'!$A$1:$N$575,14,)</f>
        <v>Gestión</v>
      </c>
    </row>
    <row r="385" spans="1:15" ht="15.75" thickBot="1" x14ac:dyDescent="0.3">
      <c r="A385" s="35"/>
      <c r="B385" s="6" t="s">
        <v>370</v>
      </c>
      <c r="C385" s="6" t="s">
        <v>371</v>
      </c>
      <c r="D385" s="6" t="s">
        <v>372</v>
      </c>
      <c r="E385" s="6" t="s">
        <v>11</v>
      </c>
      <c r="F385" s="6" t="s">
        <v>66</v>
      </c>
      <c r="G385" s="6" t="s">
        <v>12</v>
      </c>
      <c r="H385" s="6" t="s">
        <v>38</v>
      </c>
      <c r="I385" s="6" t="s">
        <v>39</v>
      </c>
      <c r="J385" s="6" t="s">
        <v>40</v>
      </c>
      <c r="K385" s="8">
        <v>42750</v>
      </c>
      <c r="L385" s="8">
        <v>42824</v>
      </c>
      <c r="M385" s="7">
        <v>100</v>
      </c>
      <c r="O385" t="str">
        <f>+VLOOKUP(B385,'[1]Base de Datos'!$A$1:$N$575,14,)</f>
        <v>Gestión</v>
      </c>
    </row>
    <row r="386" spans="1:15" ht="15.75" thickBot="1" x14ac:dyDescent="0.3">
      <c r="A386" s="34"/>
      <c r="B386" s="3" t="s">
        <v>373</v>
      </c>
      <c r="C386" s="3" t="s">
        <v>374</v>
      </c>
      <c r="D386" s="3" t="s">
        <v>375</v>
      </c>
      <c r="E386" s="3" t="s">
        <v>17</v>
      </c>
      <c r="F386" s="3" t="s">
        <v>66</v>
      </c>
      <c r="G386" s="3" t="s">
        <v>12</v>
      </c>
      <c r="H386" s="3" t="s">
        <v>38</v>
      </c>
      <c r="I386" s="3" t="s">
        <v>39</v>
      </c>
      <c r="J386" s="3" t="s">
        <v>40</v>
      </c>
      <c r="K386" s="5">
        <v>42709</v>
      </c>
      <c r="L386" s="5">
        <v>42824</v>
      </c>
      <c r="M386" s="4">
        <v>100</v>
      </c>
      <c r="O386" t="str">
        <f>+VLOOKUP(B386,'[1]Base de Datos'!$A$1:$N$575,14,)</f>
        <v>Gestión</v>
      </c>
    </row>
    <row r="387" spans="1:15" ht="15.75" thickBot="1" x14ac:dyDescent="0.3">
      <c r="A387" s="35"/>
      <c r="B387" s="6" t="s">
        <v>376</v>
      </c>
      <c r="C387" s="6" t="s">
        <v>377</v>
      </c>
      <c r="D387" s="6" t="s">
        <v>378</v>
      </c>
      <c r="E387" s="6" t="s">
        <v>17</v>
      </c>
      <c r="F387" s="6" t="s">
        <v>66</v>
      </c>
      <c r="G387" s="6" t="s">
        <v>74</v>
      </c>
      <c r="H387" s="6" t="s">
        <v>45</v>
      </c>
      <c r="I387" s="6" t="s">
        <v>46</v>
      </c>
      <c r="J387" s="6" t="s">
        <v>47</v>
      </c>
      <c r="K387" s="8">
        <v>42705</v>
      </c>
      <c r="L387" s="8">
        <v>42786</v>
      </c>
      <c r="M387" s="7">
        <v>100</v>
      </c>
      <c r="O387" t="str">
        <f>+VLOOKUP(B387,'[1]Base de Datos'!$A$1:$N$575,14,)</f>
        <v>Gestión</v>
      </c>
    </row>
    <row r="388" spans="1:15" ht="15.75" thickBot="1" x14ac:dyDescent="0.3">
      <c r="A388" s="34"/>
      <c r="B388" s="3" t="s">
        <v>379</v>
      </c>
      <c r="C388" s="3" t="s">
        <v>377</v>
      </c>
      <c r="D388" s="3" t="s">
        <v>380</v>
      </c>
      <c r="E388" s="3" t="s">
        <v>17</v>
      </c>
      <c r="F388" s="3" t="s">
        <v>66</v>
      </c>
      <c r="G388" s="3" t="s">
        <v>74</v>
      </c>
      <c r="H388" s="3" t="s">
        <v>45</v>
      </c>
      <c r="I388" s="3" t="s">
        <v>46</v>
      </c>
      <c r="J388" s="3" t="s">
        <v>47</v>
      </c>
      <c r="K388" s="5">
        <v>42705</v>
      </c>
      <c r="L388" s="5">
        <v>42786</v>
      </c>
      <c r="M388" s="4">
        <v>100</v>
      </c>
      <c r="O388" t="str">
        <f>+VLOOKUP(B388,'[1]Base de Datos'!$A$1:$N$575,14,)</f>
        <v>Gestión</v>
      </c>
    </row>
    <row r="389" spans="1:15" ht="15.75" thickBot="1" x14ac:dyDescent="0.3">
      <c r="A389" s="35"/>
      <c r="B389" s="6" t="s">
        <v>381</v>
      </c>
      <c r="C389" s="6" t="s">
        <v>382</v>
      </c>
      <c r="D389" s="6" t="s">
        <v>383</v>
      </c>
      <c r="E389" s="6" t="s">
        <v>59</v>
      </c>
      <c r="F389" s="6" t="s">
        <v>66</v>
      </c>
      <c r="G389" s="6" t="s">
        <v>112</v>
      </c>
      <c r="H389" s="6" t="s">
        <v>57</v>
      </c>
      <c r="I389" s="6" t="s">
        <v>1460</v>
      </c>
      <c r="J389" s="6" t="s">
        <v>68</v>
      </c>
      <c r="K389" s="8">
        <v>42746</v>
      </c>
      <c r="L389" s="8">
        <v>42927</v>
      </c>
      <c r="M389" s="7">
        <v>100</v>
      </c>
      <c r="O389" t="str">
        <f>+VLOOKUP(B389,'[1]Base de Datos'!$A$1:$N$575,14,)</f>
        <v>Gestión</v>
      </c>
    </row>
    <row r="390" spans="1:15" ht="15.75" thickBot="1" x14ac:dyDescent="0.3">
      <c r="A390" s="34"/>
      <c r="B390" s="3" t="s">
        <v>384</v>
      </c>
      <c r="C390" s="3" t="s">
        <v>385</v>
      </c>
      <c r="D390" s="3" t="s">
        <v>386</v>
      </c>
      <c r="E390" s="3" t="s">
        <v>17</v>
      </c>
      <c r="F390" s="3" t="s">
        <v>66</v>
      </c>
      <c r="G390" s="3" t="s">
        <v>79</v>
      </c>
      <c r="H390" s="3" t="s">
        <v>33</v>
      </c>
      <c r="I390" s="3" t="s">
        <v>2497</v>
      </c>
      <c r="J390" s="3" t="s">
        <v>34</v>
      </c>
      <c r="K390" s="5">
        <v>42736</v>
      </c>
      <c r="L390" s="5">
        <v>43038</v>
      </c>
      <c r="M390" s="4">
        <v>100</v>
      </c>
      <c r="O390" t="str">
        <f>+VLOOKUP(B390,'[1]Base de Datos'!$A$1:$N$575,14,)</f>
        <v>Gestión</v>
      </c>
    </row>
    <row r="391" spans="1:15" ht="15.75" thickBot="1" x14ac:dyDescent="0.3">
      <c r="A391" s="35"/>
      <c r="B391" s="6" t="s">
        <v>387</v>
      </c>
      <c r="C391" s="6" t="s">
        <v>388</v>
      </c>
      <c r="D391" s="6" t="s">
        <v>389</v>
      </c>
      <c r="E391" s="6" t="s">
        <v>59</v>
      </c>
      <c r="F391" s="6" t="s">
        <v>66</v>
      </c>
      <c r="G391" s="6" t="s">
        <v>79</v>
      </c>
      <c r="H391" s="6" t="s">
        <v>33</v>
      </c>
      <c r="I391" s="6" t="s">
        <v>2497</v>
      </c>
      <c r="J391" s="6" t="s">
        <v>34</v>
      </c>
      <c r="K391" s="8">
        <v>42736</v>
      </c>
      <c r="L391" s="8">
        <v>42824</v>
      </c>
      <c r="M391" s="7">
        <v>100</v>
      </c>
      <c r="O391" t="str">
        <f>+VLOOKUP(B391,'[1]Base de Datos'!$A$1:$N$575,14,)</f>
        <v>Gestión</v>
      </c>
    </row>
    <row r="392" spans="1:15" ht="15.75" thickBot="1" x14ac:dyDescent="0.3">
      <c r="A392" s="34"/>
      <c r="B392" s="3" t="s">
        <v>390</v>
      </c>
      <c r="C392" s="3" t="s">
        <v>391</v>
      </c>
      <c r="D392" s="3" t="s">
        <v>392</v>
      </c>
      <c r="E392" s="3" t="s">
        <v>59</v>
      </c>
      <c r="F392" s="3" t="s">
        <v>66</v>
      </c>
      <c r="G392" s="3" t="s">
        <v>79</v>
      </c>
      <c r="H392" s="3" t="s">
        <v>33</v>
      </c>
      <c r="I392" s="3" t="s">
        <v>2497</v>
      </c>
      <c r="J392" s="3" t="s">
        <v>34</v>
      </c>
      <c r="K392" s="5">
        <v>42736</v>
      </c>
      <c r="L392" s="5">
        <v>42794</v>
      </c>
      <c r="M392" s="4">
        <v>100</v>
      </c>
      <c r="O392" t="str">
        <f>+VLOOKUP(B392,'[1]Base de Datos'!$A$1:$N$575,14,)</f>
        <v>Gestión</v>
      </c>
    </row>
    <row r="393" spans="1:15" ht="15.75" thickBot="1" x14ac:dyDescent="0.3">
      <c r="A393" s="35"/>
      <c r="B393" s="6" t="s">
        <v>393</v>
      </c>
      <c r="C393" s="6" t="s">
        <v>394</v>
      </c>
      <c r="D393" s="6" t="s">
        <v>395</v>
      </c>
      <c r="E393" s="6" t="s">
        <v>59</v>
      </c>
      <c r="F393" s="6" t="s">
        <v>66</v>
      </c>
      <c r="G393" s="6" t="s">
        <v>79</v>
      </c>
      <c r="H393" s="6" t="s">
        <v>33</v>
      </c>
      <c r="I393" s="6" t="s">
        <v>2497</v>
      </c>
      <c r="J393" s="6" t="s">
        <v>34</v>
      </c>
      <c r="K393" s="8">
        <v>42736</v>
      </c>
      <c r="L393" s="8">
        <v>43100</v>
      </c>
      <c r="M393" s="7">
        <v>100</v>
      </c>
      <c r="O393" t="str">
        <f>+VLOOKUP(B393,'[1]Base de Datos'!$A$1:$N$575,14,)</f>
        <v>Gestión</v>
      </c>
    </row>
    <row r="394" spans="1:15" ht="15.75" thickBot="1" x14ac:dyDescent="0.3">
      <c r="A394" s="34"/>
      <c r="B394" s="3" t="s">
        <v>396</v>
      </c>
      <c r="C394" s="3" t="s">
        <v>397</v>
      </c>
      <c r="D394" s="3" t="s">
        <v>398</v>
      </c>
      <c r="E394" s="3" t="s">
        <v>17</v>
      </c>
      <c r="F394" s="3" t="s">
        <v>66</v>
      </c>
      <c r="G394" s="3" t="s">
        <v>79</v>
      </c>
      <c r="H394" s="3" t="s">
        <v>33</v>
      </c>
      <c r="I394" s="3" t="s">
        <v>2497</v>
      </c>
      <c r="J394" s="3" t="s">
        <v>34</v>
      </c>
      <c r="K394" s="5">
        <v>42736</v>
      </c>
      <c r="L394" s="5">
        <v>42916</v>
      </c>
      <c r="M394" s="4">
        <v>100</v>
      </c>
      <c r="O394" t="str">
        <f>+VLOOKUP(B394,'[1]Base de Datos'!$A$1:$N$575,14,)</f>
        <v>Gestión</v>
      </c>
    </row>
    <row r="395" spans="1:15" ht="15.75" thickBot="1" x14ac:dyDescent="0.3">
      <c r="A395" s="35"/>
      <c r="B395" s="6" t="s">
        <v>399</v>
      </c>
      <c r="C395" s="6" t="s">
        <v>400</v>
      </c>
      <c r="D395" s="6" t="s">
        <v>401</v>
      </c>
      <c r="E395" s="6" t="s">
        <v>59</v>
      </c>
      <c r="F395" s="6" t="s">
        <v>66</v>
      </c>
      <c r="G395" s="6" t="s">
        <v>79</v>
      </c>
      <c r="H395" s="6" t="s">
        <v>33</v>
      </c>
      <c r="I395" s="6" t="s">
        <v>2497</v>
      </c>
      <c r="J395" s="6" t="s">
        <v>34</v>
      </c>
      <c r="K395" s="8">
        <v>42736</v>
      </c>
      <c r="L395" s="8">
        <v>42916</v>
      </c>
      <c r="M395" s="7">
        <v>100</v>
      </c>
      <c r="O395" t="str">
        <f>+VLOOKUP(B395,'[1]Base de Datos'!$A$1:$N$575,14,)</f>
        <v>Gestión</v>
      </c>
    </row>
    <row r="396" spans="1:15" ht="15.75" thickBot="1" x14ac:dyDescent="0.3">
      <c r="A396" s="34"/>
      <c r="B396" s="3" t="s">
        <v>402</v>
      </c>
      <c r="C396" s="3" t="s">
        <v>403</v>
      </c>
      <c r="D396" s="3" t="s">
        <v>404</v>
      </c>
      <c r="E396" s="3" t="s">
        <v>59</v>
      </c>
      <c r="F396" s="3" t="s">
        <v>66</v>
      </c>
      <c r="G396" s="3" t="s">
        <v>79</v>
      </c>
      <c r="H396" s="3" t="s">
        <v>33</v>
      </c>
      <c r="I396" s="3" t="s">
        <v>2497</v>
      </c>
      <c r="J396" s="3" t="s">
        <v>34</v>
      </c>
      <c r="K396" s="5">
        <v>42736</v>
      </c>
      <c r="L396" s="5">
        <v>42916</v>
      </c>
      <c r="M396" s="4">
        <v>100</v>
      </c>
      <c r="O396" t="str">
        <f>+VLOOKUP(B396,'[1]Base de Datos'!$A$1:$N$575,14,)</f>
        <v>Gestión</v>
      </c>
    </row>
    <row r="397" spans="1:15" ht="15.75" thickBot="1" x14ac:dyDescent="0.3">
      <c r="A397" s="35"/>
      <c r="B397" s="6" t="s">
        <v>405</v>
      </c>
      <c r="C397" s="6" t="s">
        <v>406</v>
      </c>
      <c r="D397" s="6" t="s">
        <v>404</v>
      </c>
      <c r="E397" s="6" t="s">
        <v>59</v>
      </c>
      <c r="F397" s="6" t="s">
        <v>66</v>
      </c>
      <c r="G397" s="6" t="s">
        <v>79</v>
      </c>
      <c r="H397" s="6" t="s">
        <v>33</v>
      </c>
      <c r="I397" s="6" t="s">
        <v>2497</v>
      </c>
      <c r="J397" s="6" t="s">
        <v>34</v>
      </c>
      <c r="K397" s="8">
        <v>42736</v>
      </c>
      <c r="L397" s="8">
        <v>42916</v>
      </c>
      <c r="M397" s="7">
        <v>100</v>
      </c>
      <c r="O397" t="str">
        <f>+VLOOKUP(B397,'[1]Base de Datos'!$A$1:$N$575,14,)</f>
        <v>Gestión</v>
      </c>
    </row>
    <row r="398" spans="1:15" ht="15.75" thickBot="1" x14ac:dyDescent="0.3">
      <c r="A398" s="34"/>
      <c r="B398" s="3" t="s">
        <v>407</v>
      </c>
      <c r="C398" s="3" t="s">
        <v>408</v>
      </c>
      <c r="D398" s="3" t="s">
        <v>409</v>
      </c>
      <c r="E398" s="3" t="s">
        <v>59</v>
      </c>
      <c r="F398" s="3" t="s">
        <v>66</v>
      </c>
      <c r="G398" s="3" t="s">
        <v>79</v>
      </c>
      <c r="H398" s="3" t="s">
        <v>33</v>
      </c>
      <c r="I398" s="3" t="s">
        <v>2497</v>
      </c>
      <c r="J398" s="3" t="s">
        <v>34</v>
      </c>
      <c r="K398" s="5">
        <v>42736</v>
      </c>
      <c r="L398" s="5">
        <v>42916</v>
      </c>
      <c r="M398" s="4">
        <v>100</v>
      </c>
      <c r="O398" t="str">
        <f>+VLOOKUP(B398,'[1]Base de Datos'!$A$1:$N$575,14,)</f>
        <v>Gestión</v>
      </c>
    </row>
    <row r="399" spans="1:15" ht="15.75" thickBot="1" x14ac:dyDescent="0.3">
      <c r="A399" s="35"/>
      <c r="B399" s="6" t="s">
        <v>410</v>
      </c>
      <c r="C399" s="6" t="s">
        <v>113</v>
      </c>
      <c r="D399" s="6" t="s">
        <v>411</v>
      </c>
      <c r="E399" s="6" t="s">
        <v>59</v>
      </c>
      <c r="F399" s="6" t="s">
        <v>66</v>
      </c>
      <c r="G399" s="6" t="s">
        <v>79</v>
      </c>
      <c r="H399" s="6" t="s">
        <v>33</v>
      </c>
      <c r="I399" s="6" t="s">
        <v>2497</v>
      </c>
      <c r="J399" s="6" t="s">
        <v>34</v>
      </c>
      <c r="K399" s="8">
        <v>42736</v>
      </c>
      <c r="L399" s="8">
        <v>42916</v>
      </c>
      <c r="M399" s="7">
        <v>100</v>
      </c>
      <c r="O399" t="str">
        <f>+VLOOKUP(B399,'[1]Base de Datos'!$A$1:$N$575,14,)</f>
        <v>Gestión</v>
      </c>
    </row>
    <row r="400" spans="1:15" ht="15.75" thickBot="1" x14ac:dyDescent="0.3">
      <c r="A400" s="34"/>
      <c r="B400" s="3" t="s">
        <v>412</v>
      </c>
      <c r="C400" s="3" t="s">
        <v>413</v>
      </c>
      <c r="D400" s="3" t="s">
        <v>414</v>
      </c>
      <c r="E400" s="3" t="s">
        <v>59</v>
      </c>
      <c r="F400" s="3" t="s">
        <v>66</v>
      </c>
      <c r="G400" s="3" t="s">
        <v>79</v>
      </c>
      <c r="H400" s="3" t="s">
        <v>33</v>
      </c>
      <c r="I400" s="3" t="s">
        <v>2497</v>
      </c>
      <c r="J400" s="3" t="s">
        <v>34</v>
      </c>
      <c r="K400" s="5">
        <v>42736</v>
      </c>
      <c r="L400" s="5">
        <v>42916</v>
      </c>
      <c r="M400" s="4">
        <v>100</v>
      </c>
      <c r="O400" t="str">
        <f>+VLOOKUP(B400,'[1]Base de Datos'!$A$1:$N$575,14,)</f>
        <v>Gestión</v>
      </c>
    </row>
    <row r="401" spans="1:15" ht="15.75" thickBot="1" x14ac:dyDescent="0.3">
      <c r="A401" s="35"/>
      <c r="B401" s="6" t="s">
        <v>415</v>
      </c>
      <c r="C401" s="6" t="s">
        <v>416</v>
      </c>
      <c r="D401" s="6" t="s">
        <v>417</v>
      </c>
      <c r="E401" s="6" t="s">
        <v>59</v>
      </c>
      <c r="F401" s="6" t="s">
        <v>66</v>
      </c>
      <c r="G401" s="6" t="s">
        <v>79</v>
      </c>
      <c r="H401" s="6" t="s">
        <v>33</v>
      </c>
      <c r="I401" s="6" t="s">
        <v>2497</v>
      </c>
      <c r="J401" s="6" t="s">
        <v>34</v>
      </c>
      <c r="K401" s="8">
        <v>42736</v>
      </c>
      <c r="L401" s="8">
        <v>42840</v>
      </c>
      <c r="M401" s="7">
        <v>100</v>
      </c>
      <c r="O401" t="str">
        <f>+VLOOKUP(B401,'[1]Base de Datos'!$A$1:$N$575,14,)</f>
        <v>Gestión</v>
      </c>
    </row>
    <row r="402" spans="1:15" ht="15.75" thickBot="1" x14ac:dyDescent="0.3">
      <c r="A402" s="34"/>
      <c r="B402" s="3" t="s">
        <v>418</v>
      </c>
      <c r="C402" s="3" t="s">
        <v>419</v>
      </c>
      <c r="D402" s="3" t="s">
        <v>420</v>
      </c>
      <c r="E402" s="3" t="s">
        <v>59</v>
      </c>
      <c r="F402" s="3" t="s">
        <v>66</v>
      </c>
      <c r="G402" s="3" t="s">
        <v>79</v>
      </c>
      <c r="H402" s="3" t="s">
        <v>33</v>
      </c>
      <c r="I402" s="3" t="s">
        <v>2497</v>
      </c>
      <c r="J402" s="3" t="s">
        <v>34</v>
      </c>
      <c r="K402" s="5">
        <v>42736</v>
      </c>
      <c r="L402" s="5">
        <v>42916</v>
      </c>
      <c r="M402" s="4">
        <v>100</v>
      </c>
      <c r="O402" t="str">
        <f>+VLOOKUP(B402,'[1]Base de Datos'!$A$1:$N$575,14,)</f>
        <v>Gestión</v>
      </c>
    </row>
    <row r="403" spans="1:15" ht="15.75" thickBot="1" x14ac:dyDescent="0.3">
      <c r="A403" s="35"/>
      <c r="B403" s="6" t="s">
        <v>421</v>
      </c>
      <c r="C403" s="6" t="s">
        <v>422</v>
      </c>
      <c r="D403" s="6" t="s">
        <v>423</v>
      </c>
      <c r="E403" s="6" t="s">
        <v>59</v>
      </c>
      <c r="F403" s="6" t="s">
        <v>66</v>
      </c>
      <c r="G403" s="6" t="s">
        <v>79</v>
      </c>
      <c r="H403" s="6" t="s">
        <v>33</v>
      </c>
      <c r="I403" s="6" t="s">
        <v>2497</v>
      </c>
      <c r="J403" s="6" t="s">
        <v>34</v>
      </c>
      <c r="K403" s="8">
        <v>42736</v>
      </c>
      <c r="L403" s="8">
        <v>42916</v>
      </c>
      <c r="M403" s="7">
        <v>100</v>
      </c>
      <c r="O403" t="str">
        <f>+VLOOKUP(B403,'[1]Base de Datos'!$A$1:$N$575,14,)</f>
        <v>Gestión</v>
      </c>
    </row>
    <row r="404" spans="1:15" ht="15.75" thickBot="1" x14ac:dyDescent="0.3">
      <c r="A404" s="34"/>
      <c r="B404" s="3" t="s">
        <v>424</v>
      </c>
      <c r="C404" s="3" t="s">
        <v>425</v>
      </c>
      <c r="D404" s="3" t="s">
        <v>426</v>
      </c>
      <c r="E404" s="3" t="s">
        <v>59</v>
      </c>
      <c r="F404" s="3" t="s">
        <v>66</v>
      </c>
      <c r="G404" s="3" t="s">
        <v>79</v>
      </c>
      <c r="H404" s="3" t="s">
        <v>33</v>
      </c>
      <c r="I404" s="3" t="s">
        <v>2497</v>
      </c>
      <c r="J404" s="3" t="s">
        <v>34</v>
      </c>
      <c r="K404" s="5">
        <v>42736</v>
      </c>
      <c r="L404" s="5">
        <v>42977</v>
      </c>
      <c r="M404" s="4">
        <v>100</v>
      </c>
      <c r="O404" t="str">
        <f>+VLOOKUP(B404,'[1]Base de Datos'!$A$1:$N$575,14,)</f>
        <v>Gestión</v>
      </c>
    </row>
    <row r="405" spans="1:15" ht="15.75" thickBot="1" x14ac:dyDescent="0.3">
      <c r="A405" s="35"/>
      <c r="B405" s="6" t="s">
        <v>427</v>
      </c>
      <c r="C405" s="6" t="s">
        <v>428</v>
      </c>
      <c r="D405" s="6" t="s">
        <v>429</v>
      </c>
      <c r="E405" s="6" t="s">
        <v>59</v>
      </c>
      <c r="F405" s="6" t="s">
        <v>66</v>
      </c>
      <c r="G405" s="6" t="s">
        <v>79</v>
      </c>
      <c r="H405" s="6" t="s">
        <v>33</v>
      </c>
      <c r="I405" s="6" t="s">
        <v>2497</v>
      </c>
      <c r="J405" s="6" t="s">
        <v>34</v>
      </c>
      <c r="K405" s="8">
        <v>42736</v>
      </c>
      <c r="L405" s="8">
        <v>42916</v>
      </c>
      <c r="M405" s="7">
        <v>100</v>
      </c>
      <c r="O405" t="str">
        <f>+VLOOKUP(B405,'[1]Base de Datos'!$A$1:$N$575,14,)</f>
        <v>Gestión</v>
      </c>
    </row>
    <row r="406" spans="1:15" ht="15.75" thickBot="1" x14ac:dyDescent="0.3">
      <c r="A406" s="34"/>
      <c r="B406" s="3" t="s">
        <v>430</v>
      </c>
      <c r="C406" s="3" t="s">
        <v>431</v>
      </c>
      <c r="D406" s="3" t="s">
        <v>432</v>
      </c>
      <c r="E406" s="3" t="s">
        <v>59</v>
      </c>
      <c r="F406" s="3" t="s">
        <v>66</v>
      </c>
      <c r="G406" s="3" t="s">
        <v>79</v>
      </c>
      <c r="H406" s="3" t="s">
        <v>33</v>
      </c>
      <c r="I406" s="3" t="s">
        <v>2497</v>
      </c>
      <c r="J406" s="3" t="s">
        <v>34</v>
      </c>
      <c r="K406" s="5">
        <v>42736</v>
      </c>
      <c r="L406" s="5">
        <v>42855</v>
      </c>
      <c r="M406" s="4">
        <v>100</v>
      </c>
      <c r="O406" t="str">
        <f>+VLOOKUP(B406,'[1]Base de Datos'!$A$1:$N$575,14,)</f>
        <v>Gestión</v>
      </c>
    </row>
    <row r="407" spans="1:15" ht="15.75" thickBot="1" x14ac:dyDescent="0.3">
      <c r="A407" s="35"/>
      <c r="B407" s="6" t="s">
        <v>433</v>
      </c>
      <c r="C407" s="6" t="s">
        <v>434</v>
      </c>
      <c r="D407" s="6" t="s">
        <v>435</v>
      </c>
      <c r="E407" s="6" t="s">
        <v>59</v>
      </c>
      <c r="F407" s="6" t="s">
        <v>66</v>
      </c>
      <c r="G407" s="6" t="s">
        <v>79</v>
      </c>
      <c r="H407" s="6" t="s">
        <v>33</v>
      </c>
      <c r="I407" s="6" t="s">
        <v>2497</v>
      </c>
      <c r="J407" s="6" t="s">
        <v>34</v>
      </c>
      <c r="K407" s="8">
        <v>42736</v>
      </c>
      <c r="L407" s="8">
        <v>42916</v>
      </c>
      <c r="M407" s="7">
        <v>100</v>
      </c>
      <c r="O407" t="str">
        <f>+VLOOKUP(B407,'[1]Base de Datos'!$A$1:$N$575,14,)</f>
        <v>Gestión</v>
      </c>
    </row>
    <row r="408" spans="1:15" ht="15.75" thickBot="1" x14ac:dyDescent="0.3">
      <c r="A408" s="34"/>
      <c r="B408" s="3" t="s">
        <v>436</v>
      </c>
      <c r="C408" s="3" t="s">
        <v>437</v>
      </c>
      <c r="D408" s="3" t="s">
        <v>438</v>
      </c>
      <c r="E408" s="3" t="s">
        <v>59</v>
      </c>
      <c r="F408" s="3" t="s">
        <v>66</v>
      </c>
      <c r="G408" s="3" t="s">
        <v>79</v>
      </c>
      <c r="H408" s="3" t="s">
        <v>33</v>
      </c>
      <c r="I408" s="3" t="s">
        <v>2497</v>
      </c>
      <c r="J408" s="3" t="s">
        <v>34</v>
      </c>
      <c r="K408" s="5">
        <v>42736</v>
      </c>
      <c r="L408" s="5">
        <v>42916</v>
      </c>
      <c r="M408" s="4">
        <v>100</v>
      </c>
      <c r="O408" t="str">
        <f>+VLOOKUP(B408,'[1]Base de Datos'!$A$1:$N$575,14,)</f>
        <v>Gestión</v>
      </c>
    </row>
    <row r="409" spans="1:15" ht="15.75" thickBot="1" x14ac:dyDescent="0.3">
      <c r="A409" s="35"/>
      <c r="B409" s="6" t="s">
        <v>439</v>
      </c>
      <c r="C409" s="6" t="s">
        <v>440</v>
      </c>
      <c r="D409" s="6" t="s">
        <v>441</v>
      </c>
      <c r="E409" s="6" t="s">
        <v>59</v>
      </c>
      <c r="F409" s="6" t="s">
        <v>66</v>
      </c>
      <c r="G409" s="6" t="s">
        <v>79</v>
      </c>
      <c r="H409" s="6" t="s">
        <v>33</v>
      </c>
      <c r="I409" s="6" t="s">
        <v>2497</v>
      </c>
      <c r="J409" s="6" t="s">
        <v>34</v>
      </c>
      <c r="K409" s="8">
        <v>42736</v>
      </c>
      <c r="L409" s="8">
        <v>42916</v>
      </c>
      <c r="M409" s="7">
        <v>100</v>
      </c>
      <c r="O409" t="str">
        <f>+VLOOKUP(B409,'[1]Base de Datos'!$A$1:$N$575,14,)</f>
        <v>Gestión</v>
      </c>
    </row>
    <row r="410" spans="1:15" ht="15.75" thickBot="1" x14ac:dyDescent="0.3">
      <c r="A410" s="34"/>
      <c r="B410" s="3" t="s">
        <v>442</v>
      </c>
      <c r="C410" s="3" t="s">
        <v>443</v>
      </c>
      <c r="D410" s="3" t="s">
        <v>444</v>
      </c>
      <c r="E410" s="3" t="s">
        <v>17</v>
      </c>
      <c r="F410" s="3" t="s">
        <v>66</v>
      </c>
      <c r="G410" s="3" t="s">
        <v>79</v>
      </c>
      <c r="H410" s="3" t="s">
        <v>33</v>
      </c>
      <c r="I410" s="3" t="s">
        <v>2497</v>
      </c>
      <c r="J410" s="3" t="s">
        <v>34</v>
      </c>
      <c r="K410" s="5">
        <v>42736</v>
      </c>
      <c r="L410" s="5">
        <v>42916</v>
      </c>
      <c r="M410" s="4">
        <v>100</v>
      </c>
      <c r="O410" t="str">
        <f>+VLOOKUP(B410,'[1]Base de Datos'!$A$1:$N$575,14,)</f>
        <v>Gestión</v>
      </c>
    </row>
    <row r="411" spans="1:15" ht="15.75" thickBot="1" x14ac:dyDescent="0.3">
      <c r="A411" s="35"/>
      <c r="B411" s="6" t="s">
        <v>445</v>
      </c>
      <c r="C411" s="6" t="s">
        <v>446</v>
      </c>
      <c r="D411" s="6" t="s">
        <v>447</v>
      </c>
      <c r="E411" s="6" t="s">
        <v>59</v>
      </c>
      <c r="F411" s="6" t="s">
        <v>66</v>
      </c>
      <c r="G411" s="6" t="s">
        <v>79</v>
      </c>
      <c r="H411" s="6" t="s">
        <v>33</v>
      </c>
      <c r="I411" s="6" t="s">
        <v>2497</v>
      </c>
      <c r="J411" s="6" t="s">
        <v>34</v>
      </c>
      <c r="K411" s="8">
        <v>42736</v>
      </c>
      <c r="L411" s="8">
        <v>42916</v>
      </c>
      <c r="M411" s="7">
        <v>100</v>
      </c>
      <c r="O411" t="str">
        <f>+VLOOKUP(B411,'[1]Base de Datos'!$A$1:$N$575,14,)</f>
        <v>Gestión</v>
      </c>
    </row>
    <row r="412" spans="1:15" ht="15.75" thickBot="1" x14ac:dyDescent="0.3">
      <c r="A412" s="34"/>
      <c r="B412" s="3" t="s">
        <v>448</v>
      </c>
      <c r="C412" s="3" t="s">
        <v>449</v>
      </c>
      <c r="D412" s="3" t="s">
        <v>450</v>
      </c>
      <c r="E412" s="3" t="s">
        <v>17</v>
      </c>
      <c r="F412" s="3" t="s">
        <v>66</v>
      </c>
      <c r="G412" s="3" t="s">
        <v>79</v>
      </c>
      <c r="H412" s="3" t="s">
        <v>33</v>
      </c>
      <c r="I412" s="3" t="s">
        <v>2497</v>
      </c>
      <c r="J412" s="3" t="s">
        <v>34</v>
      </c>
      <c r="K412" s="5">
        <v>42736</v>
      </c>
      <c r="L412" s="5">
        <v>42916</v>
      </c>
      <c r="M412" s="4">
        <v>100</v>
      </c>
      <c r="O412" t="str">
        <f>+VLOOKUP(B412,'[1]Base de Datos'!$A$1:$N$575,14,)</f>
        <v>Gestión</v>
      </c>
    </row>
    <row r="413" spans="1:15" ht="15.75" thickBot="1" x14ac:dyDescent="0.3">
      <c r="A413" s="35"/>
      <c r="B413" s="6" t="s">
        <v>451</v>
      </c>
      <c r="C413" s="6" t="s">
        <v>449</v>
      </c>
      <c r="D413" s="6" t="s">
        <v>452</v>
      </c>
      <c r="E413" s="6" t="s">
        <v>17</v>
      </c>
      <c r="F413" s="6" t="s">
        <v>66</v>
      </c>
      <c r="G413" s="6" t="s">
        <v>79</v>
      </c>
      <c r="H413" s="6" t="s">
        <v>33</v>
      </c>
      <c r="I413" s="6" t="s">
        <v>2497</v>
      </c>
      <c r="J413" s="6" t="s">
        <v>34</v>
      </c>
      <c r="K413" s="8">
        <v>42736</v>
      </c>
      <c r="L413" s="8">
        <v>42916</v>
      </c>
      <c r="M413" s="7">
        <v>100</v>
      </c>
      <c r="O413" t="str">
        <f>+VLOOKUP(B413,'[1]Base de Datos'!$A$1:$N$575,14,)</f>
        <v>Gestión</v>
      </c>
    </row>
    <row r="414" spans="1:15" ht="15.75" thickBot="1" x14ac:dyDescent="0.3">
      <c r="A414" s="34"/>
      <c r="B414" s="3" t="s">
        <v>453</v>
      </c>
      <c r="C414" s="3" t="s">
        <v>454</v>
      </c>
      <c r="D414" s="3" t="s">
        <v>455</v>
      </c>
      <c r="E414" s="3" t="s">
        <v>17</v>
      </c>
      <c r="F414" s="3" t="s">
        <v>66</v>
      </c>
      <c r="G414" s="3" t="s">
        <v>79</v>
      </c>
      <c r="H414" s="3" t="s">
        <v>18</v>
      </c>
      <c r="I414" s="3" t="s">
        <v>2495</v>
      </c>
      <c r="J414" s="3" t="s">
        <v>19</v>
      </c>
      <c r="K414" s="5">
        <v>42727</v>
      </c>
      <c r="L414" s="5">
        <v>43069</v>
      </c>
      <c r="M414" s="4">
        <v>100</v>
      </c>
      <c r="O414" t="str">
        <f>+VLOOKUP(B414,'[1]Base de Datos'!$A$1:$N$575,14,)</f>
        <v>Gestión</v>
      </c>
    </row>
    <row r="415" spans="1:15" ht="15.75" thickBot="1" x14ac:dyDescent="0.3">
      <c r="A415" s="35"/>
      <c r="B415" s="6" t="s">
        <v>456</v>
      </c>
      <c r="C415" s="6" t="s">
        <v>457</v>
      </c>
      <c r="D415" s="6" t="s">
        <v>455</v>
      </c>
      <c r="E415" s="6" t="s">
        <v>59</v>
      </c>
      <c r="F415" s="6" t="s">
        <v>66</v>
      </c>
      <c r="G415" s="6" t="s">
        <v>79</v>
      </c>
      <c r="H415" s="6" t="s">
        <v>18</v>
      </c>
      <c r="I415" s="6" t="s">
        <v>2495</v>
      </c>
      <c r="J415" s="6" t="s">
        <v>19</v>
      </c>
      <c r="K415" s="8">
        <v>42727</v>
      </c>
      <c r="L415" s="8">
        <v>42794</v>
      </c>
      <c r="M415" s="7">
        <v>100</v>
      </c>
      <c r="O415" t="str">
        <f>+VLOOKUP(B415,'[1]Base de Datos'!$A$1:$N$575,14,)</f>
        <v>Gestión</v>
      </c>
    </row>
    <row r="416" spans="1:15" ht="15.75" thickBot="1" x14ac:dyDescent="0.3">
      <c r="A416" s="34"/>
      <c r="B416" s="3" t="s">
        <v>458</v>
      </c>
      <c r="C416" s="3" t="s">
        <v>459</v>
      </c>
      <c r="D416" s="3" t="s">
        <v>455</v>
      </c>
      <c r="E416" s="3" t="s">
        <v>59</v>
      </c>
      <c r="F416" s="3" t="s">
        <v>66</v>
      </c>
      <c r="G416" s="3" t="s">
        <v>79</v>
      </c>
      <c r="H416" s="3" t="s">
        <v>18</v>
      </c>
      <c r="I416" s="3" t="s">
        <v>2495</v>
      </c>
      <c r="J416" s="3" t="s">
        <v>19</v>
      </c>
      <c r="K416" s="5">
        <v>42727</v>
      </c>
      <c r="L416" s="5">
        <v>42825</v>
      </c>
      <c r="M416" s="4">
        <v>100</v>
      </c>
      <c r="O416" t="str">
        <f>+VLOOKUP(B416,'[1]Base de Datos'!$A$1:$N$575,14,)</f>
        <v>Gestión</v>
      </c>
    </row>
    <row r="417" spans="1:15" ht="15.75" thickBot="1" x14ac:dyDescent="0.3">
      <c r="A417" s="35"/>
      <c r="B417" s="6" t="s">
        <v>460</v>
      </c>
      <c r="C417" s="6" t="s">
        <v>461</v>
      </c>
      <c r="D417" s="6" t="s">
        <v>455</v>
      </c>
      <c r="E417" s="6" t="s">
        <v>59</v>
      </c>
      <c r="F417" s="6" t="s">
        <v>66</v>
      </c>
      <c r="G417" s="6" t="s">
        <v>79</v>
      </c>
      <c r="H417" s="6" t="s">
        <v>18</v>
      </c>
      <c r="I417" s="6" t="s">
        <v>2495</v>
      </c>
      <c r="J417" s="6" t="s">
        <v>19</v>
      </c>
      <c r="K417" s="8">
        <v>42727</v>
      </c>
      <c r="L417" s="8">
        <v>42825</v>
      </c>
      <c r="M417" s="7">
        <v>100</v>
      </c>
      <c r="O417" t="str">
        <f>+VLOOKUP(B417,'[1]Base de Datos'!$A$1:$N$575,14,)</f>
        <v>Gestión</v>
      </c>
    </row>
    <row r="418" spans="1:15" ht="15.75" thickBot="1" x14ac:dyDescent="0.3">
      <c r="A418" s="34"/>
      <c r="B418" s="3" t="s">
        <v>462</v>
      </c>
      <c r="C418" s="3" t="s">
        <v>463</v>
      </c>
      <c r="D418" s="3" t="s">
        <v>455</v>
      </c>
      <c r="E418" s="3" t="s">
        <v>17</v>
      </c>
      <c r="F418" s="3" t="s">
        <v>66</v>
      </c>
      <c r="G418" s="3" t="s">
        <v>79</v>
      </c>
      <c r="H418" s="3" t="s">
        <v>18</v>
      </c>
      <c r="I418" s="3" t="s">
        <v>2495</v>
      </c>
      <c r="J418" s="3" t="s">
        <v>19</v>
      </c>
      <c r="K418" s="5">
        <v>42727</v>
      </c>
      <c r="L418" s="5">
        <v>42916</v>
      </c>
      <c r="M418" s="4">
        <v>100</v>
      </c>
      <c r="O418" t="str">
        <f>+VLOOKUP(B418,'[1]Base de Datos'!$A$1:$N$575,14,)</f>
        <v>Gestión</v>
      </c>
    </row>
    <row r="419" spans="1:15" ht="15.75" thickBot="1" x14ac:dyDescent="0.3">
      <c r="A419" s="35"/>
      <c r="B419" s="6" t="s">
        <v>464</v>
      </c>
      <c r="C419" s="6" t="s">
        <v>465</v>
      </c>
      <c r="D419" s="6" t="s">
        <v>466</v>
      </c>
      <c r="E419" s="6" t="s">
        <v>59</v>
      </c>
      <c r="F419" s="6" t="s">
        <v>66</v>
      </c>
      <c r="G419" s="6" t="s">
        <v>79</v>
      </c>
      <c r="H419" s="6" t="s">
        <v>13</v>
      </c>
      <c r="I419" s="6" t="s">
        <v>14</v>
      </c>
      <c r="J419" s="6" t="s">
        <v>55</v>
      </c>
      <c r="K419" s="8">
        <v>42727</v>
      </c>
      <c r="L419" s="8">
        <v>43091</v>
      </c>
      <c r="M419" s="7">
        <v>100</v>
      </c>
      <c r="O419" t="str">
        <f>+VLOOKUP(B419,'[1]Base de Datos'!$A$1:$N$575,14,)</f>
        <v>Gestión</v>
      </c>
    </row>
    <row r="420" spans="1:15" ht="15.75" thickBot="1" x14ac:dyDescent="0.3">
      <c r="A420" s="34"/>
      <c r="B420" s="3" t="s">
        <v>467</v>
      </c>
      <c r="C420" s="3" t="s">
        <v>468</v>
      </c>
      <c r="D420" s="3" t="s">
        <v>466</v>
      </c>
      <c r="E420" s="3" t="s">
        <v>59</v>
      </c>
      <c r="F420" s="3" t="s">
        <v>66</v>
      </c>
      <c r="G420" s="3" t="s">
        <v>79</v>
      </c>
      <c r="H420" s="3" t="s">
        <v>13</v>
      </c>
      <c r="I420" s="3" t="s">
        <v>14</v>
      </c>
      <c r="J420" s="3" t="s">
        <v>55</v>
      </c>
      <c r="K420" s="5">
        <v>42727</v>
      </c>
      <c r="L420" s="5">
        <v>43091</v>
      </c>
      <c r="M420" s="4">
        <v>100</v>
      </c>
      <c r="O420" t="str">
        <f>+VLOOKUP(B420,'[1]Base de Datos'!$A$1:$N$575,14,)</f>
        <v>Gestión</v>
      </c>
    </row>
    <row r="421" spans="1:15" ht="15.75" thickBot="1" x14ac:dyDescent="0.3">
      <c r="A421" s="35"/>
      <c r="B421" s="6" t="s">
        <v>469</v>
      </c>
      <c r="C421" s="6" t="s">
        <v>470</v>
      </c>
      <c r="D421" s="6" t="s">
        <v>466</v>
      </c>
      <c r="E421" s="6" t="s">
        <v>59</v>
      </c>
      <c r="F421" s="6" t="s">
        <v>66</v>
      </c>
      <c r="G421" s="6" t="s">
        <v>79</v>
      </c>
      <c r="H421" s="6" t="s">
        <v>13</v>
      </c>
      <c r="I421" s="6" t="s">
        <v>14</v>
      </c>
      <c r="J421" s="6" t="s">
        <v>55</v>
      </c>
      <c r="K421" s="8">
        <v>42855</v>
      </c>
      <c r="L421" s="8">
        <v>43131</v>
      </c>
      <c r="M421" s="7">
        <v>100</v>
      </c>
      <c r="O421" t="str">
        <f>+VLOOKUP(B421,'[1]Base de Datos'!$A$1:$N$575,14,)</f>
        <v>Gestión</v>
      </c>
    </row>
    <row r="422" spans="1:15" ht="15.75" thickBot="1" x14ac:dyDescent="0.3">
      <c r="A422" s="34"/>
      <c r="B422" s="3" t="s">
        <v>471</v>
      </c>
      <c r="C422" s="3" t="s">
        <v>472</v>
      </c>
      <c r="D422" s="3" t="s">
        <v>466</v>
      </c>
      <c r="E422" s="3" t="s">
        <v>59</v>
      </c>
      <c r="F422" s="3" t="s">
        <v>66</v>
      </c>
      <c r="G422" s="3" t="s">
        <v>79</v>
      </c>
      <c r="H422" s="3" t="s">
        <v>13</v>
      </c>
      <c r="I422" s="3" t="s">
        <v>14</v>
      </c>
      <c r="J422" s="3" t="s">
        <v>55</v>
      </c>
      <c r="K422" s="5">
        <v>42855</v>
      </c>
      <c r="L422" s="5">
        <v>43131</v>
      </c>
      <c r="M422" s="4">
        <v>100</v>
      </c>
      <c r="O422" t="str">
        <f>+VLOOKUP(B422,'[1]Base de Datos'!$A$1:$N$575,14,)</f>
        <v>Gestión</v>
      </c>
    </row>
    <row r="423" spans="1:15" ht="15.75" thickBot="1" x14ac:dyDescent="0.3">
      <c r="A423" s="35"/>
      <c r="B423" s="6" t="s">
        <v>473</v>
      </c>
      <c r="C423" s="6" t="s">
        <v>474</v>
      </c>
      <c r="D423" s="6" t="s">
        <v>466</v>
      </c>
      <c r="E423" s="6" t="s">
        <v>59</v>
      </c>
      <c r="F423" s="6" t="s">
        <v>66</v>
      </c>
      <c r="G423" s="6" t="s">
        <v>79</v>
      </c>
      <c r="H423" s="6" t="s">
        <v>13</v>
      </c>
      <c r="I423" s="6" t="s">
        <v>14</v>
      </c>
      <c r="J423" s="6" t="s">
        <v>55</v>
      </c>
      <c r="K423" s="8">
        <v>42727</v>
      </c>
      <c r="L423" s="8">
        <v>42794</v>
      </c>
      <c r="M423" s="7">
        <v>100</v>
      </c>
      <c r="O423" t="str">
        <f>+VLOOKUP(B423,'[1]Base de Datos'!$A$1:$N$575,14,)</f>
        <v>Gestión</v>
      </c>
    </row>
    <row r="424" spans="1:15" ht="15.75" thickBot="1" x14ac:dyDescent="0.3">
      <c r="A424" s="34"/>
      <c r="B424" s="3" t="s">
        <v>475</v>
      </c>
      <c r="C424" s="3" t="s">
        <v>476</v>
      </c>
      <c r="D424" s="3" t="s">
        <v>477</v>
      </c>
      <c r="E424" s="3" t="s">
        <v>59</v>
      </c>
      <c r="F424" s="3" t="s">
        <v>66</v>
      </c>
      <c r="G424" s="3" t="s">
        <v>79</v>
      </c>
      <c r="H424" s="3" t="s">
        <v>18</v>
      </c>
      <c r="I424" s="3" t="s">
        <v>2495</v>
      </c>
      <c r="J424" s="3" t="s">
        <v>19</v>
      </c>
      <c r="K424" s="5">
        <v>42727</v>
      </c>
      <c r="L424" s="5">
        <v>42794</v>
      </c>
      <c r="M424" s="4">
        <v>100</v>
      </c>
      <c r="O424" t="str">
        <f>+VLOOKUP(B424,'[1]Base de Datos'!$A$1:$N$575,14,)</f>
        <v>Gestión</v>
      </c>
    </row>
    <row r="425" spans="1:15" ht="15.75" thickBot="1" x14ac:dyDescent="0.3">
      <c r="A425" s="35"/>
      <c r="B425" s="6" t="s">
        <v>478</v>
      </c>
      <c r="C425" s="6" t="s">
        <v>479</v>
      </c>
      <c r="D425" s="6" t="s">
        <v>477</v>
      </c>
      <c r="E425" s="6" t="s">
        <v>59</v>
      </c>
      <c r="F425" s="6" t="s">
        <v>66</v>
      </c>
      <c r="G425" s="6" t="s">
        <v>79</v>
      </c>
      <c r="H425" s="6" t="s">
        <v>18</v>
      </c>
      <c r="I425" s="6" t="s">
        <v>2495</v>
      </c>
      <c r="J425" s="6" t="s">
        <v>19</v>
      </c>
      <c r="K425" s="8">
        <v>42727</v>
      </c>
      <c r="L425" s="8">
        <v>42794</v>
      </c>
      <c r="M425" s="7">
        <v>100</v>
      </c>
      <c r="O425" t="str">
        <f>+VLOOKUP(B425,'[1]Base de Datos'!$A$1:$N$575,14,)</f>
        <v>Gestión</v>
      </c>
    </row>
    <row r="426" spans="1:15" ht="15.75" thickBot="1" x14ac:dyDescent="0.3">
      <c r="A426" s="34"/>
      <c r="B426" s="3" t="s">
        <v>480</v>
      </c>
      <c r="C426" s="3" t="s">
        <v>481</v>
      </c>
      <c r="D426" s="3" t="s">
        <v>482</v>
      </c>
      <c r="E426" s="3" t="s">
        <v>17</v>
      </c>
      <c r="F426" s="3" t="s">
        <v>66</v>
      </c>
      <c r="G426" s="3" t="s">
        <v>79</v>
      </c>
      <c r="H426" s="3" t="s">
        <v>13</v>
      </c>
      <c r="I426" s="3" t="s">
        <v>14</v>
      </c>
      <c r="J426" s="3" t="s">
        <v>55</v>
      </c>
      <c r="K426" s="5">
        <v>42745</v>
      </c>
      <c r="L426" s="5">
        <v>42826</v>
      </c>
      <c r="M426" s="4">
        <v>100</v>
      </c>
      <c r="O426" t="str">
        <f>+VLOOKUP(B426,'[1]Base de Datos'!$A$1:$N$575,14,)</f>
        <v>Gestión</v>
      </c>
    </row>
    <row r="427" spans="1:15" ht="15.75" thickBot="1" x14ac:dyDescent="0.3">
      <c r="A427" s="35"/>
      <c r="B427" s="6" t="s">
        <v>483</v>
      </c>
      <c r="C427" s="6" t="s">
        <v>484</v>
      </c>
      <c r="D427" s="6" t="s">
        <v>482</v>
      </c>
      <c r="E427" s="6" t="s">
        <v>17</v>
      </c>
      <c r="F427" s="6" t="s">
        <v>66</v>
      </c>
      <c r="G427" s="6" t="s">
        <v>79</v>
      </c>
      <c r="H427" s="6" t="s">
        <v>13</v>
      </c>
      <c r="I427" s="6" t="s">
        <v>14</v>
      </c>
      <c r="J427" s="6" t="s">
        <v>55</v>
      </c>
      <c r="K427" s="8">
        <v>42736</v>
      </c>
      <c r="L427" s="8">
        <v>42794</v>
      </c>
      <c r="M427" s="7">
        <v>100</v>
      </c>
      <c r="O427" t="str">
        <f>+VLOOKUP(B427,'[1]Base de Datos'!$A$1:$N$575,14,)</f>
        <v>Gestión</v>
      </c>
    </row>
    <row r="428" spans="1:15" ht="15.75" thickBot="1" x14ac:dyDescent="0.3">
      <c r="A428" s="34"/>
      <c r="B428" s="3" t="s">
        <v>485</v>
      </c>
      <c r="C428" s="3" t="s">
        <v>486</v>
      </c>
      <c r="D428" s="3" t="s">
        <v>482</v>
      </c>
      <c r="E428" s="3" t="s">
        <v>17</v>
      </c>
      <c r="F428" s="3" t="s">
        <v>66</v>
      </c>
      <c r="G428" s="3" t="s">
        <v>79</v>
      </c>
      <c r="H428" s="3" t="s">
        <v>13</v>
      </c>
      <c r="I428" s="3" t="s">
        <v>14</v>
      </c>
      <c r="J428" s="3" t="s">
        <v>55</v>
      </c>
      <c r="K428" s="5">
        <v>42726</v>
      </c>
      <c r="L428" s="5">
        <v>42828</v>
      </c>
      <c r="M428" s="4">
        <v>100</v>
      </c>
      <c r="O428" t="str">
        <f>+VLOOKUP(B428,'[1]Base de Datos'!$A$1:$N$575,14,)</f>
        <v>Gestión</v>
      </c>
    </row>
    <row r="429" spans="1:15" ht="15.75" thickBot="1" x14ac:dyDescent="0.3">
      <c r="A429" s="35"/>
      <c r="B429" s="6" t="s">
        <v>487</v>
      </c>
      <c r="C429" s="6" t="s">
        <v>488</v>
      </c>
      <c r="D429" s="6" t="s">
        <v>482</v>
      </c>
      <c r="E429" s="6" t="s">
        <v>17</v>
      </c>
      <c r="F429" s="6" t="s">
        <v>66</v>
      </c>
      <c r="G429" s="6" t="s">
        <v>79</v>
      </c>
      <c r="H429" s="6" t="s">
        <v>13</v>
      </c>
      <c r="I429" s="6" t="s">
        <v>14</v>
      </c>
      <c r="J429" s="6" t="s">
        <v>55</v>
      </c>
      <c r="K429" s="8">
        <v>42726</v>
      </c>
      <c r="L429" s="8">
        <v>42828</v>
      </c>
      <c r="M429" s="7">
        <v>100</v>
      </c>
      <c r="O429" t="str">
        <f>+VLOOKUP(B429,'[1]Base de Datos'!$A$1:$N$575,14,)</f>
        <v>Gestión</v>
      </c>
    </row>
    <row r="430" spans="1:15" ht="15.75" thickBot="1" x14ac:dyDescent="0.3">
      <c r="A430" s="34"/>
      <c r="B430" s="3" t="s">
        <v>489</v>
      </c>
      <c r="C430" s="3" t="s">
        <v>490</v>
      </c>
      <c r="D430" s="3" t="s">
        <v>491</v>
      </c>
      <c r="E430" s="3" t="s">
        <v>59</v>
      </c>
      <c r="F430" s="3" t="s">
        <v>66</v>
      </c>
      <c r="G430" s="3" t="s">
        <v>112</v>
      </c>
      <c r="H430" s="3" t="s">
        <v>57</v>
      </c>
      <c r="I430" s="3" t="s">
        <v>1460</v>
      </c>
      <c r="J430" s="3" t="s">
        <v>68</v>
      </c>
      <c r="K430" s="5">
        <v>42746</v>
      </c>
      <c r="L430" s="5">
        <v>42927</v>
      </c>
      <c r="M430" s="4">
        <v>100</v>
      </c>
      <c r="O430" t="str">
        <f>+VLOOKUP(B430,'[1]Base de Datos'!$A$1:$N$575,14,)</f>
        <v>Gestión</v>
      </c>
    </row>
    <row r="431" spans="1:15" ht="15.75" thickBot="1" x14ac:dyDescent="0.3">
      <c r="A431" s="35"/>
      <c r="B431" s="6" t="s">
        <v>492</v>
      </c>
      <c r="C431" s="6" t="s">
        <v>493</v>
      </c>
      <c r="D431" s="6" t="s">
        <v>491</v>
      </c>
      <c r="E431" s="6" t="s">
        <v>59</v>
      </c>
      <c r="F431" s="6" t="s">
        <v>66</v>
      </c>
      <c r="G431" s="6" t="s">
        <v>112</v>
      </c>
      <c r="H431" s="6" t="s">
        <v>57</v>
      </c>
      <c r="I431" s="6" t="s">
        <v>1460</v>
      </c>
      <c r="J431" s="6" t="s">
        <v>68</v>
      </c>
      <c r="K431" s="8">
        <v>42746</v>
      </c>
      <c r="L431" s="8">
        <v>42927</v>
      </c>
      <c r="M431" s="7">
        <v>100</v>
      </c>
      <c r="O431" t="str">
        <f>+VLOOKUP(B431,'[1]Base de Datos'!$A$1:$N$575,14,)</f>
        <v>Gestión</v>
      </c>
    </row>
    <row r="432" spans="1:15" ht="15.75" thickBot="1" x14ac:dyDescent="0.3">
      <c r="A432" s="34"/>
      <c r="B432" s="3" t="s">
        <v>494</v>
      </c>
      <c r="C432" s="3" t="s">
        <v>495</v>
      </c>
      <c r="D432" s="3" t="s">
        <v>491</v>
      </c>
      <c r="E432" s="3" t="s">
        <v>59</v>
      </c>
      <c r="F432" s="3" t="s">
        <v>66</v>
      </c>
      <c r="G432" s="3" t="s">
        <v>112</v>
      </c>
      <c r="H432" s="3" t="s">
        <v>57</v>
      </c>
      <c r="I432" s="3" t="s">
        <v>1460</v>
      </c>
      <c r="J432" s="3" t="s">
        <v>68</v>
      </c>
      <c r="K432" s="5">
        <v>42746</v>
      </c>
      <c r="L432" s="5">
        <v>42927</v>
      </c>
      <c r="M432" s="4">
        <v>100</v>
      </c>
      <c r="O432" t="str">
        <f>+VLOOKUP(B432,'[1]Base de Datos'!$A$1:$N$575,14,)</f>
        <v>Gestión</v>
      </c>
    </row>
    <row r="433" spans="1:15" ht="15.75" thickBot="1" x14ac:dyDescent="0.3">
      <c r="A433" s="35"/>
      <c r="B433" s="6" t="s">
        <v>496</v>
      </c>
      <c r="C433" s="6" t="s">
        <v>497</v>
      </c>
      <c r="D433" s="6" t="s">
        <v>498</v>
      </c>
      <c r="E433" s="6" t="s">
        <v>59</v>
      </c>
      <c r="F433" s="6" t="s">
        <v>66</v>
      </c>
      <c r="G433" s="6" t="s">
        <v>112</v>
      </c>
      <c r="H433" s="6" t="s">
        <v>57</v>
      </c>
      <c r="I433" s="6" t="s">
        <v>1460</v>
      </c>
      <c r="J433" s="6" t="s">
        <v>68</v>
      </c>
      <c r="K433" s="8">
        <v>42746</v>
      </c>
      <c r="L433" s="8">
        <v>42927</v>
      </c>
      <c r="M433" s="7">
        <v>100</v>
      </c>
      <c r="O433" t="str">
        <f>+VLOOKUP(B433,'[1]Base de Datos'!$A$1:$N$575,14,)</f>
        <v>Gestión</v>
      </c>
    </row>
    <row r="434" spans="1:15" ht="15.75" thickBot="1" x14ac:dyDescent="0.3">
      <c r="A434" s="34"/>
      <c r="B434" s="3" t="s">
        <v>499</v>
      </c>
      <c r="C434" s="3" t="s">
        <v>500</v>
      </c>
      <c r="D434" s="3" t="s">
        <v>498</v>
      </c>
      <c r="E434" s="3" t="s">
        <v>59</v>
      </c>
      <c r="F434" s="3" t="s">
        <v>66</v>
      </c>
      <c r="G434" s="3" t="s">
        <v>112</v>
      </c>
      <c r="H434" s="3" t="s">
        <v>57</v>
      </c>
      <c r="I434" s="3" t="s">
        <v>1460</v>
      </c>
      <c r="J434" s="3" t="s">
        <v>68</v>
      </c>
      <c r="K434" s="5">
        <v>42746</v>
      </c>
      <c r="L434" s="5">
        <v>42927</v>
      </c>
      <c r="M434" s="4">
        <v>100</v>
      </c>
      <c r="O434" t="str">
        <f>+VLOOKUP(B434,'[1]Base de Datos'!$A$1:$N$575,14,)</f>
        <v>Gestión</v>
      </c>
    </row>
    <row r="435" spans="1:15" ht="15.75" thickBot="1" x14ac:dyDescent="0.3">
      <c r="A435" s="35"/>
      <c r="B435" s="6" t="s">
        <v>501</v>
      </c>
      <c r="C435" s="6" t="s">
        <v>502</v>
      </c>
      <c r="D435" s="6" t="s">
        <v>503</v>
      </c>
      <c r="E435" s="6" t="s">
        <v>17</v>
      </c>
      <c r="F435" s="6" t="s">
        <v>66</v>
      </c>
      <c r="G435" s="6" t="s">
        <v>80</v>
      </c>
      <c r="H435" s="6" t="s">
        <v>135</v>
      </c>
      <c r="I435" s="6" t="s">
        <v>136</v>
      </c>
      <c r="J435" s="6" t="s">
        <v>138</v>
      </c>
      <c r="K435" s="8">
        <v>42736</v>
      </c>
      <c r="L435" s="8">
        <v>42817</v>
      </c>
      <c r="M435" s="7">
        <v>100</v>
      </c>
      <c r="O435" t="str">
        <f>+VLOOKUP(B435,'[1]Base de Datos'!$A$1:$N$575,14,)</f>
        <v>Gestión</v>
      </c>
    </row>
    <row r="436" spans="1:15" ht="15.75" thickBot="1" x14ac:dyDescent="0.3">
      <c r="A436" s="34"/>
      <c r="B436" s="3" t="s">
        <v>504</v>
      </c>
      <c r="C436" s="3" t="s">
        <v>505</v>
      </c>
      <c r="D436" s="3" t="s">
        <v>506</v>
      </c>
      <c r="E436" s="3" t="s">
        <v>17</v>
      </c>
      <c r="F436" s="3" t="s">
        <v>66</v>
      </c>
      <c r="G436" s="3" t="s">
        <v>81</v>
      </c>
      <c r="H436" s="3" t="s">
        <v>24</v>
      </c>
      <c r="I436" s="3" t="s">
        <v>25</v>
      </c>
      <c r="J436" s="3" t="s">
        <v>26</v>
      </c>
      <c r="K436" s="5">
        <v>42725</v>
      </c>
      <c r="L436" s="5">
        <v>42825</v>
      </c>
      <c r="M436" s="4">
        <v>100</v>
      </c>
      <c r="O436" t="str">
        <f>+VLOOKUP(B436,'[1]Base de Datos'!$A$1:$N$575,14,)</f>
        <v>Gestión</v>
      </c>
    </row>
    <row r="437" spans="1:15" ht="15.75" thickBot="1" x14ac:dyDescent="0.3">
      <c r="A437" s="35"/>
      <c r="B437" s="6" t="s">
        <v>507</v>
      </c>
      <c r="C437" s="6" t="s">
        <v>508</v>
      </c>
      <c r="D437" s="6" t="s">
        <v>509</v>
      </c>
      <c r="E437" s="6" t="s">
        <v>59</v>
      </c>
      <c r="F437" s="6" t="s">
        <v>66</v>
      </c>
      <c r="G437" s="6" t="s">
        <v>112</v>
      </c>
      <c r="H437" s="6" t="s">
        <v>24</v>
      </c>
      <c r="I437" s="6" t="s">
        <v>25</v>
      </c>
      <c r="J437" s="6" t="s">
        <v>26</v>
      </c>
      <c r="K437" s="8">
        <v>42725</v>
      </c>
      <c r="L437" s="8">
        <v>42916</v>
      </c>
      <c r="M437" s="7">
        <v>100</v>
      </c>
      <c r="O437" t="str">
        <f>+VLOOKUP(B437,'[1]Base de Datos'!$A$1:$N$575,14,)</f>
        <v>Gestión</v>
      </c>
    </row>
    <row r="438" spans="1:15" ht="15.75" thickBot="1" x14ac:dyDescent="0.3">
      <c r="A438" s="34"/>
      <c r="B438" s="3" t="s">
        <v>510</v>
      </c>
      <c r="C438" s="3" t="s">
        <v>511</v>
      </c>
      <c r="D438" s="3" t="s">
        <v>512</v>
      </c>
      <c r="E438" s="3" t="s">
        <v>59</v>
      </c>
      <c r="F438" s="3" t="s">
        <v>66</v>
      </c>
      <c r="G438" s="3" t="s">
        <v>112</v>
      </c>
      <c r="H438" s="3" t="s">
        <v>42</v>
      </c>
      <c r="I438" s="3" t="s">
        <v>2491</v>
      </c>
      <c r="J438" s="3" t="s">
        <v>43</v>
      </c>
      <c r="K438" s="5">
        <v>42748</v>
      </c>
      <c r="L438" s="5">
        <v>43100</v>
      </c>
      <c r="M438" s="4">
        <v>100</v>
      </c>
      <c r="O438" t="str">
        <f>+VLOOKUP(B438,'[1]Base de Datos'!$A$1:$N$575,14,)</f>
        <v>Gestión</v>
      </c>
    </row>
    <row r="439" spans="1:15" ht="15.75" thickBot="1" x14ac:dyDescent="0.3">
      <c r="A439" s="35"/>
      <c r="B439" s="6" t="s">
        <v>513</v>
      </c>
      <c r="C439" s="6" t="s">
        <v>514</v>
      </c>
      <c r="D439" s="6" t="s">
        <v>512</v>
      </c>
      <c r="E439" s="6" t="s">
        <v>59</v>
      </c>
      <c r="F439" s="6" t="s">
        <v>66</v>
      </c>
      <c r="G439" s="6" t="s">
        <v>112</v>
      </c>
      <c r="H439" s="6" t="s">
        <v>42</v>
      </c>
      <c r="I439" s="6" t="s">
        <v>2491</v>
      </c>
      <c r="J439" s="6" t="s">
        <v>43</v>
      </c>
      <c r="K439" s="8">
        <v>42795</v>
      </c>
      <c r="L439" s="8">
        <v>43100</v>
      </c>
      <c r="M439" s="7">
        <v>100</v>
      </c>
      <c r="O439" t="str">
        <f>+VLOOKUP(B439,'[1]Base de Datos'!$A$1:$N$575,14,)</f>
        <v>Gestión</v>
      </c>
    </row>
    <row r="440" spans="1:15" ht="15.75" thickBot="1" x14ac:dyDescent="0.3">
      <c r="A440" s="34"/>
      <c r="B440" s="3" t="s">
        <v>515</v>
      </c>
      <c r="C440" s="3" t="s">
        <v>516</v>
      </c>
      <c r="D440" s="3" t="s">
        <v>512</v>
      </c>
      <c r="E440" s="3" t="s">
        <v>59</v>
      </c>
      <c r="F440" s="3" t="s">
        <v>66</v>
      </c>
      <c r="G440" s="3" t="s">
        <v>112</v>
      </c>
      <c r="H440" s="3" t="s">
        <v>42</v>
      </c>
      <c r="I440" s="3" t="s">
        <v>2491</v>
      </c>
      <c r="J440" s="3" t="s">
        <v>43</v>
      </c>
      <c r="K440" s="5">
        <v>42748</v>
      </c>
      <c r="L440" s="5">
        <v>43100</v>
      </c>
      <c r="M440" s="4">
        <v>100</v>
      </c>
      <c r="O440" t="str">
        <f>+VLOOKUP(B440,'[1]Base de Datos'!$A$1:$N$575,14,)</f>
        <v>Gestión</v>
      </c>
    </row>
    <row r="441" spans="1:15" ht="15.75" thickBot="1" x14ac:dyDescent="0.3">
      <c r="A441" s="35"/>
      <c r="B441" s="6" t="s">
        <v>517</v>
      </c>
      <c r="C441" s="6" t="s">
        <v>518</v>
      </c>
      <c r="D441" s="6" t="s">
        <v>519</v>
      </c>
      <c r="E441" s="6" t="s">
        <v>59</v>
      </c>
      <c r="F441" s="6" t="s">
        <v>66</v>
      </c>
      <c r="G441" s="6" t="s">
        <v>112</v>
      </c>
      <c r="H441" s="6" t="s">
        <v>42</v>
      </c>
      <c r="I441" s="6" t="s">
        <v>2491</v>
      </c>
      <c r="J441" s="6" t="s">
        <v>43</v>
      </c>
      <c r="K441" s="8">
        <v>42855</v>
      </c>
      <c r="L441" s="8">
        <v>42947</v>
      </c>
      <c r="M441" s="7">
        <v>100</v>
      </c>
      <c r="O441" t="str">
        <f>+VLOOKUP(B441,'[1]Base de Datos'!$A$1:$N$575,14,)</f>
        <v>Gestión</v>
      </c>
    </row>
    <row r="442" spans="1:15" ht="15.75" thickBot="1" x14ac:dyDescent="0.3">
      <c r="A442" s="34"/>
      <c r="B442" s="3" t="s">
        <v>520</v>
      </c>
      <c r="C442" s="3" t="s">
        <v>514</v>
      </c>
      <c r="D442" s="3" t="s">
        <v>519</v>
      </c>
      <c r="E442" s="3" t="s">
        <v>59</v>
      </c>
      <c r="F442" s="3" t="s">
        <v>66</v>
      </c>
      <c r="G442" s="3" t="s">
        <v>112</v>
      </c>
      <c r="H442" s="3" t="s">
        <v>42</v>
      </c>
      <c r="I442" s="3" t="s">
        <v>2491</v>
      </c>
      <c r="J442" s="3" t="s">
        <v>43</v>
      </c>
      <c r="K442" s="5">
        <v>42795</v>
      </c>
      <c r="L442" s="5">
        <v>43100</v>
      </c>
      <c r="M442" s="4">
        <v>100</v>
      </c>
      <c r="O442" t="str">
        <f>+VLOOKUP(B442,'[1]Base de Datos'!$A$1:$N$575,14,)</f>
        <v>Gestión</v>
      </c>
    </row>
    <row r="443" spans="1:15" ht="15.75" thickBot="1" x14ac:dyDescent="0.3">
      <c r="A443" s="35"/>
      <c r="B443" s="6" t="s">
        <v>521</v>
      </c>
      <c r="C443" s="6" t="s">
        <v>522</v>
      </c>
      <c r="D443" s="6" t="s">
        <v>523</v>
      </c>
      <c r="E443" s="6" t="s">
        <v>59</v>
      </c>
      <c r="F443" s="6" t="s">
        <v>66</v>
      </c>
      <c r="G443" s="6" t="s">
        <v>112</v>
      </c>
      <c r="H443" s="6" t="s">
        <v>42</v>
      </c>
      <c r="I443" s="6" t="s">
        <v>2491</v>
      </c>
      <c r="J443" s="6" t="s">
        <v>43</v>
      </c>
      <c r="K443" s="8">
        <v>42917</v>
      </c>
      <c r="L443" s="8">
        <v>43100</v>
      </c>
      <c r="M443" s="7">
        <v>100</v>
      </c>
      <c r="O443" t="str">
        <f>+VLOOKUP(B443,'[1]Base de Datos'!$A$1:$N$575,14,)</f>
        <v>Gestión</v>
      </c>
    </row>
    <row r="444" spans="1:15" ht="15.75" thickBot="1" x14ac:dyDescent="0.3">
      <c r="A444" s="34"/>
      <c r="B444" s="3" t="s">
        <v>524</v>
      </c>
      <c r="C444" s="3" t="s">
        <v>511</v>
      </c>
      <c r="D444" s="3" t="s">
        <v>523</v>
      </c>
      <c r="E444" s="3" t="s">
        <v>59</v>
      </c>
      <c r="F444" s="3" t="s">
        <v>66</v>
      </c>
      <c r="G444" s="3" t="s">
        <v>112</v>
      </c>
      <c r="H444" s="3" t="s">
        <v>42</v>
      </c>
      <c r="I444" s="3" t="s">
        <v>2491</v>
      </c>
      <c r="J444" s="3" t="s">
        <v>43</v>
      </c>
      <c r="K444" s="5">
        <v>42795</v>
      </c>
      <c r="L444" s="5">
        <v>43100</v>
      </c>
      <c r="M444" s="4">
        <v>100</v>
      </c>
      <c r="O444" t="str">
        <f>+VLOOKUP(B444,'[1]Base de Datos'!$A$1:$N$575,14,)</f>
        <v>Gestión</v>
      </c>
    </row>
    <row r="445" spans="1:15" ht="15.75" thickBot="1" x14ac:dyDescent="0.3">
      <c r="A445" s="35"/>
      <c r="B445" s="6" t="s">
        <v>525</v>
      </c>
      <c r="C445" s="6" t="s">
        <v>526</v>
      </c>
      <c r="D445" s="6" t="s">
        <v>527</v>
      </c>
      <c r="E445" s="6" t="s">
        <v>59</v>
      </c>
      <c r="F445" s="6" t="s">
        <v>66</v>
      </c>
      <c r="G445" s="6" t="s">
        <v>112</v>
      </c>
      <c r="H445" s="6" t="s">
        <v>42</v>
      </c>
      <c r="I445" s="6" t="s">
        <v>2491</v>
      </c>
      <c r="J445" s="6" t="s">
        <v>43</v>
      </c>
      <c r="K445" s="8">
        <v>42917</v>
      </c>
      <c r="L445" s="8">
        <v>43100</v>
      </c>
      <c r="M445" s="7">
        <v>100</v>
      </c>
      <c r="O445" t="str">
        <f>+VLOOKUP(B445,'[1]Base de Datos'!$A$1:$N$575,14,)</f>
        <v>Gestión</v>
      </c>
    </row>
    <row r="446" spans="1:15" ht="15.75" thickBot="1" x14ac:dyDescent="0.3">
      <c r="A446" s="34"/>
      <c r="B446" s="3" t="s">
        <v>528</v>
      </c>
      <c r="C446" s="3" t="s">
        <v>529</v>
      </c>
      <c r="D446" s="3" t="s">
        <v>530</v>
      </c>
      <c r="E446" s="3" t="s">
        <v>17</v>
      </c>
      <c r="F446" s="3" t="s">
        <v>66</v>
      </c>
      <c r="G446" s="3" t="s">
        <v>80</v>
      </c>
      <c r="H446" s="3" t="s">
        <v>15</v>
      </c>
      <c r="I446" s="3" t="s">
        <v>2496</v>
      </c>
      <c r="J446" s="3" t="s">
        <v>16</v>
      </c>
      <c r="K446" s="5">
        <v>42780</v>
      </c>
      <c r="L446" s="5">
        <v>42810</v>
      </c>
      <c r="M446" s="4">
        <v>100</v>
      </c>
      <c r="O446" t="str">
        <f>+VLOOKUP(B446,'[1]Base de Datos'!$A$1:$N$575,14,)</f>
        <v>Gestión</v>
      </c>
    </row>
    <row r="447" spans="1:15" ht="15.75" thickBot="1" x14ac:dyDescent="0.3">
      <c r="A447" s="35"/>
      <c r="B447" s="6" t="s">
        <v>531</v>
      </c>
      <c r="C447" s="6" t="s">
        <v>532</v>
      </c>
      <c r="D447" s="6" t="s">
        <v>533</v>
      </c>
      <c r="E447" s="6" t="s">
        <v>17</v>
      </c>
      <c r="F447" s="6" t="s">
        <v>66</v>
      </c>
      <c r="G447" s="6" t="s">
        <v>80</v>
      </c>
      <c r="H447" s="6" t="s">
        <v>15</v>
      </c>
      <c r="I447" s="6" t="s">
        <v>2496</v>
      </c>
      <c r="J447" s="6" t="s">
        <v>16</v>
      </c>
      <c r="K447" s="8">
        <v>42780</v>
      </c>
      <c r="L447" s="8">
        <v>42810</v>
      </c>
      <c r="M447" s="7">
        <v>100</v>
      </c>
      <c r="O447" t="str">
        <f>+VLOOKUP(B447,'[1]Base de Datos'!$A$1:$N$575,14,)</f>
        <v>Gestión</v>
      </c>
    </row>
    <row r="448" spans="1:15" ht="15.75" thickBot="1" x14ac:dyDescent="0.3">
      <c r="A448" s="34"/>
      <c r="B448" s="3" t="s">
        <v>534</v>
      </c>
      <c r="C448" s="3" t="s">
        <v>535</v>
      </c>
      <c r="D448" s="3" t="s">
        <v>536</v>
      </c>
      <c r="E448" s="3" t="s">
        <v>17</v>
      </c>
      <c r="F448" s="3" t="s">
        <v>66</v>
      </c>
      <c r="G448" s="3" t="s">
        <v>94</v>
      </c>
      <c r="H448" s="3" t="s">
        <v>15</v>
      </c>
      <c r="I448" s="3" t="s">
        <v>2496</v>
      </c>
      <c r="J448" s="3" t="s">
        <v>16</v>
      </c>
      <c r="K448" s="5">
        <v>42780</v>
      </c>
      <c r="L448" s="5">
        <v>43100</v>
      </c>
      <c r="M448" s="4">
        <v>100</v>
      </c>
      <c r="O448" t="str">
        <f>+VLOOKUP(B448,'[1]Base de Datos'!$A$1:$N$575,14,)</f>
        <v>Gestión</v>
      </c>
    </row>
    <row r="449" spans="1:15" ht="15.75" thickBot="1" x14ac:dyDescent="0.3">
      <c r="A449" s="35"/>
      <c r="B449" s="6" t="s">
        <v>537</v>
      </c>
      <c r="C449" s="6" t="s">
        <v>538</v>
      </c>
      <c r="D449" s="6" t="s">
        <v>539</v>
      </c>
      <c r="E449" s="6" t="s">
        <v>59</v>
      </c>
      <c r="F449" s="6" t="s">
        <v>66</v>
      </c>
      <c r="G449" s="6" t="s">
        <v>94</v>
      </c>
      <c r="H449" s="6" t="s">
        <v>15</v>
      </c>
      <c r="I449" s="6" t="s">
        <v>2496</v>
      </c>
      <c r="J449" s="6" t="s">
        <v>16</v>
      </c>
      <c r="K449" s="8">
        <v>42780</v>
      </c>
      <c r="L449" s="8">
        <v>43100</v>
      </c>
      <c r="M449" s="7">
        <v>100</v>
      </c>
      <c r="O449" t="str">
        <f>+VLOOKUP(B449,'[1]Base de Datos'!$A$1:$N$575,14,)</f>
        <v>Gestión</v>
      </c>
    </row>
    <row r="450" spans="1:15" ht="15.75" thickBot="1" x14ac:dyDescent="0.3">
      <c r="A450" s="34"/>
      <c r="B450" s="3" t="s">
        <v>540</v>
      </c>
      <c r="C450" s="3" t="s">
        <v>541</v>
      </c>
      <c r="D450" s="3" t="s">
        <v>542</v>
      </c>
      <c r="E450" s="3" t="s">
        <v>59</v>
      </c>
      <c r="F450" s="3" t="s">
        <v>66</v>
      </c>
      <c r="G450" s="3" t="s">
        <v>94</v>
      </c>
      <c r="H450" s="3" t="s">
        <v>15</v>
      </c>
      <c r="I450" s="3" t="s">
        <v>2496</v>
      </c>
      <c r="J450" s="3" t="s">
        <v>16</v>
      </c>
      <c r="K450" s="5">
        <v>42780</v>
      </c>
      <c r="L450" s="5">
        <v>43140</v>
      </c>
      <c r="M450" s="4">
        <v>100</v>
      </c>
      <c r="O450" t="str">
        <f>+VLOOKUP(B450,'[1]Base de Datos'!$A$1:$N$575,14,)</f>
        <v>Gestión</v>
      </c>
    </row>
    <row r="451" spans="1:15" ht="15.75" thickBot="1" x14ac:dyDescent="0.3">
      <c r="A451" s="35"/>
      <c r="B451" s="6" t="s">
        <v>543</v>
      </c>
      <c r="C451" s="6" t="s">
        <v>544</v>
      </c>
      <c r="D451" s="6" t="s">
        <v>545</v>
      </c>
      <c r="E451" s="6" t="s">
        <v>59</v>
      </c>
      <c r="F451" s="6" t="s">
        <v>66</v>
      </c>
      <c r="G451" s="6" t="s">
        <v>251</v>
      </c>
      <c r="H451" s="6" t="s">
        <v>45</v>
      </c>
      <c r="I451" s="6" t="s">
        <v>46</v>
      </c>
      <c r="J451" s="6" t="s">
        <v>47</v>
      </c>
      <c r="K451" s="8">
        <v>42768</v>
      </c>
      <c r="L451" s="8">
        <v>43100</v>
      </c>
      <c r="M451" s="7">
        <v>100</v>
      </c>
      <c r="O451" t="str">
        <f>+VLOOKUP(B451,'[1]Base de Datos'!$A$1:$N$575,14,)</f>
        <v>Gestión</v>
      </c>
    </row>
    <row r="452" spans="1:15" ht="15.75" thickBot="1" x14ac:dyDescent="0.3">
      <c r="A452" s="34"/>
      <c r="B452" s="3" t="s">
        <v>546</v>
      </c>
      <c r="C452" s="3" t="s">
        <v>547</v>
      </c>
      <c r="D452" s="3" t="s">
        <v>548</v>
      </c>
      <c r="E452" s="3" t="s">
        <v>17</v>
      </c>
      <c r="F452" s="3" t="s">
        <v>66</v>
      </c>
      <c r="G452" s="3" t="s">
        <v>74</v>
      </c>
      <c r="H452" s="3" t="s">
        <v>45</v>
      </c>
      <c r="I452" s="3" t="s">
        <v>46</v>
      </c>
      <c r="J452" s="3" t="s">
        <v>47</v>
      </c>
      <c r="K452" s="5">
        <v>42768</v>
      </c>
      <c r="L452" s="5">
        <v>42794</v>
      </c>
      <c r="M452" s="4">
        <v>100</v>
      </c>
      <c r="O452" t="str">
        <f>+VLOOKUP(B452,'[1]Base de Datos'!$A$1:$N$575,14,)</f>
        <v>Gestión</v>
      </c>
    </row>
    <row r="453" spans="1:15" ht="15.75" thickBot="1" x14ac:dyDescent="0.3">
      <c r="A453" s="35"/>
      <c r="B453" s="6" t="s">
        <v>549</v>
      </c>
      <c r="C453" s="6" t="s">
        <v>550</v>
      </c>
      <c r="D453" s="6" t="s">
        <v>551</v>
      </c>
      <c r="E453" s="6" t="s">
        <v>17</v>
      </c>
      <c r="F453" s="6" t="s">
        <v>66</v>
      </c>
      <c r="G453" s="6" t="s">
        <v>74</v>
      </c>
      <c r="H453" s="6" t="s">
        <v>45</v>
      </c>
      <c r="I453" s="6" t="s">
        <v>46</v>
      </c>
      <c r="J453" s="6" t="s">
        <v>47</v>
      </c>
      <c r="K453" s="8">
        <v>42768</v>
      </c>
      <c r="L453" s="8">
        <v>42822</v>
      </c>
      <c r="M453" s="7">
        <v>100</v>
      </c>
      <c r="O453" t="str">
        <f>+VLOOKUP(B453,'[1]Base de Datos'!$A$1:$N$575,14,)</f>
        <v>Gestión</v>
      </c>
    </row>
    <row r="454" spans="1:15" ht="15.75" thickBot="1" x14ac:dyDescent="0.3">
      <c r="A454" s="34"/>
      <c r="B454" s="3" t="s">
        <v>552</v>
      </c>
      <c r="C454" s="3" t="s">
        <v>553</v>
      </c>
      <c r="D454" s="3" t="s">
        <v>554</v>
      </c>
      <c r="E454" s="3" t="s">
        <v>17</v>
      </c>
      <c r="F454" s="3" t="s">
        <v>66</v>
      </c>
      <c r="G454" s="3" t="s">
        <v>74</v>
      </c>
      <c r="H454" s="3" t="s">
        <v>45</v>
      </c>
      <c r="I454" s="3" t="s">
        <v>46</v>
      </c>
      <c r="J454" s="3" t="s">
        <v>47</v>
      </c>
      <c r="K454" s="5">
        <v>42795</v>
      </c>
      <c r="L454" s="5">
        <v>42825</v>
      </c>
      <c r="M454" s="4">
        <v>100</v>
      </c>
      <c r="O454" t="str">
        <f>+VLOOKUP(B454,'[1]Base de Datos'!$A$1:$N$575,14,)</f>
        <v>Gestión</v>
      </c>
    </row>
    <row r="455" spans="1:15" ht="15.75" thickBot="1" x14ac:dyDescent="0.3">
      <c r="A455" s="35"/>
      <c r="B455" s="6" t="s">
        <v>555</v>
      </c>
      <c r="C455" s="6" t="s">
        <v>556</v>
      </c>
      <c r="D455" s="6" t="s">
        <v>557</v>
      </c>
      <c r="E455" s="6" t="s">
        <v>17</v>
      </c>
      <c r="F455" s="6" t="s">
        <v>66</v>
      </c>
      <c r="G455" s="6" t="s">
        <v>67</v>
      </c>
      <c r="H455" s="6" t="s">
        <v>82</v>
      </c>
      <c r="I455" s="6" t="s">
        <v>2493</v>
      </c>
      <c r="J455" s="6" t="s">
        <v>83</v>
      </c>
      <c r="K455" s="8">
        <v>42825</v>
      </c>
      <c r="L455" s="8">
        <v>43100</v>
      </c>
      <c r="M455" s="7">
        <v>100</v>
      </c>
      <c r="O455" t="str">
        <f>+VLOOKUP(B455,'[1]Base de Datos'!$A$1:$N$575,14,)</f>
        <v>Gestión</v>
      </c>
    </row>
    <row r="456" spans="1:15" ht="15.75" thickBot="1" x14ac:dyDescent="0.3">
      <c r="A456" s="34"/>
      <c r="B456" s="3" t="s">
        <v>558</v>
      </c>
      <c r="C456" s="3" t="s">
        <v>559</v>
      </c>
      <c r="D456" s="3" t="s">
        <v>557</v>
      </c>
      <c r="E456" s="3" t="s">
        <v>17</v>
      </c>
      <c r="F456" s="3" t="s">
        <v>66</v>
      </c>
      <c r="G456" s="3" t="s">
        <v>67</v>
      </c>
      <c r="H456" s="3" t="s">
        <v>45</v>
      </c>
      <c r="I456" s="3" t="s">
        <v>46</v>
      </c>
      <c r="J456" s="3" t="s">
        <v>560</v>
      </c>
      <c r="K456" s="5">
        <v>42825</v>
      </c>
      <c r="L456" s="5">
        <v>43100</v>
      </c>
      <c r="M456" s="4">
        <v>100</v>
      </c>
      <c r="O456" t="str">
        <f>+VLOOKUP(B456,'[1]Base de Datos'!$A$1:$N$575,14,)</f>
        <v>Gestión</v>
      </c>
    </row>
    <row r="457" spans="1:15" ht="15.75" thickBot="1" x14ac:dyDescent="0.3">
      <c r="A457" s="35"/>
      <c r="B457" s="6" t="s">
        <v>561</v>
      </c>
      <c r="C457" s="6" t="s">
        <v>562</v>
      </c>
      <c r="D457" s="6" t="s">
        <v>563</v>
      </c>
      <c r="E457" s="6" t="s">
        <v>17</v>
      </c>
      <c r="F457" s="6" t="s">
        <v>66</v>
      </c>
      <c r="G457" s="6" t="s">
        <v>169</v>
      </c>
      <c r="H457" s="6" t="s">
        <v>90</v>
      </c>
      <c r="I457" s="6" t="s">
        <v>91</v>
      </c>
      <c r="J457" s="6" t="s">
        <v>92</v>
      </c>
      <c r="K457" s="8">
        <v>42856</v>
      </c>
      <c r="L457" s="8">
        <v>43100</v>
      </c>
      <c r="M457" s="7">
        <v>100</v>
      </c>
      <c r="O457" t="str">
        <f>+VLOOKUP(B457,'[1]Base de Datos'!$A$1:$N$575,14,)</f>
        <v>Gestión</v>
      </c>
    </row>
    <row r="458" spans="1:15" ht="15.75" thickBot="1" x14ac:dyDescent="0.3">
      <c r="A458" s="34"/>
      <c r="B458" s="3" t="s">
        <v>564</v>
      </c>
      <c r="C458" s="3" t="s">
        <v>565</v>
      </c>
      <c r="D458" s="3" t="s">
        <v>563</v>
      </c>
      <c r="E458" s="3" t="s">
        <v>17</v>
      </c>
      <c r="F458" s="3" t="s">
        <v>66</v>
      </c>
      <c r="G458" s="3" t="s">
        <v>169</v>
      </c>
      <c r="H458" s="3" t="s">
        <v>90</v>
      </c>
      <c r="I458" s="3" t="s">
        <v>91</v>
      </c>
      <c r="J458" s="3" t="s">
        <v>92</v>
      </c>
      <c r="K458" s="5">
        <v>42840</v>
      </c>
      <c r="L458" s="5">
        <v>42885</v>
      </c>
      <c r="M458" s="4">
        <v>100</v>
      </c>
      <c r="O458" t="str">
        <f>+VLOOKUP(B458,'[1]Base de Datos'!$A$1:$N$575,14,)</f>
        <v>Gestión</v>
      </c>
    </row>
    <row r="459" spans="1:15" ht="15.75" thickBot="1" x14ac:dyDescent="0.3">
      <c r="A459" s="35"/>
      <c r="B459" s="6" t="s">
        <v>566</v>
      </c>
      <c r="C459" s="6" t="s">
        <v>567</v>
      </c>
      <c r="D459" s="6" t="s">
        <v>568</v>
      </c>
      <c r="E459" s="6" t="s">
        <v>17</v>
      </c>
      <c r="F459" s="6" t="s">
        <v>66</v>
      </c>
      <c r="G459" s="6" t="s">
        <v>169</v>
      </c>
      <c r="H459" s="6" t="s">
        <v>30</v>
      </c>
      <c r="I459" s="6" t="s">
        <v>31</v>
      </c>
      <c r="J459" s="6" t="s">
        <v>569</v>
      </c>
      <c r="K459" s="8">
        <v>42826</v>
      </c>
      <c r="L459" s="8">
        <v>42916</v>
      </c>
      <c r="M459" s="7">
        <v>100</v>
      </c>
      <c r="O459" t="str">
        <f>+VLOOKUP(B459,'[1]Base de Datos'!$A$1:$N$575,14,)</f>
        <v>Gestión</v>
      </c>
    </row>
    <row r="460" spans="1:15" ht="15.75" thickBot="1" x14ac:dyDescent="0.3">
      <c r="A460" s="34"/>
      <c r="B460" s="3" t="s">
        <v>570</v>
      </c>
      <c r="C460" s="3" t="s">
        <v>571</v>
      </c>
      <c r="D460" s="3" t="s">
        <v>568</v>
      </c>
      <c r="E460" s="3" t="s">
        <v>17</v>
      </c>
      <c r="F460" s="3" t="s">
        <v>66</v>
      </c>
      <c r="G460" s="3" t="s">
        <v>169</v>
      </c>
      <c r="H460" s="3" t="s">
        <v>30</v>
      </c>
      <c r="I460" s="3" t="s">
        <v>31</v>
      </c>
      <c r="J460" s="3" t="s">
        <v>569</v>
      </c>
      <c r="K460" s="5">
        <v>42826</v>
      </c>
      <c r="L460" s="5">
        <v>42916</v>
      </c>
      <c r="M460" s="4">
        <v>100</v>
      </c>
      <c r="O460" t="str">
        <f>+VLOOKUP(B460,'[1]Base de Datos'!$A$1:$N$575,14,)</f>
        <v>Gestión</v>
      </c>
    </row>
    <row r="461" spans="1:15" ht="15.75" thickBot="1" x14ac:dyDescent="0.3">
      <c r="A461" s="35"/>
      <c r="B461" s="6" t="s">
        <v>572</v>
      </c>
      <c r="C461" s="6" t="s">
        <v>573</v>
      </c>
      <c r="D461" s="6" t="s">
        <v>574</v>
      </c>
      <c r="E461" s="6" t="s">
        <v>59</v>
      </c>
      <c r="F461" s="6" t="s">
        <v>66</v>
      </c>
      <c r="G461" s="6" t="s">
        <v>251</v>
      </c>
      <c r="H461" s="6" t="s">
        <v>45</v>
      </c>
      <c r="I461" s="6" t="s">
        <v>46</v>
      </c>
      <c r="J461" s="6" t="s">
        <v>47</v>
      </c>
      <c r="K461" s="8">
        <v>42917</v>
      </c>
      <c r="L461" s="8">
        <v>43131</v>
      </c>
      <c r="M461" s="7">
        <v>100</v>
      </c>
      <c r="O461" t="str">
        <f>+VLOOKUP(B461,'[1]Base de Datos'!$A$1:$N$575,14,)</f>
        <v>Gestión</v>
      </c>
    </row>
    <row r="462" spans="1:15" ht="15.75" thickBot="1" x14ac:dyDescent="0.3">
      <c r="A462" s="34"/>
      <c r="B462" s="3" t="s">
        <v>575</v>
      </c>
      <c r="C462" s="3" t="s">
        <v>576</v>
      </c>
      <c r="D462" s="3" t="s">
        <v>574</v>
      </c>
      <c r="E462" s="3" t="s">
        <v>59</v>
      </c>
      <c r="F462" s="3" t="s">
        <v>66</v>
      </c>
      <c r="G462" s="3" t="s">
        <v>251</v>
      </c>
      <c r="H462" s="3" t="s">
        <v>45</v>
      </c>
      <c r="I462" s="3" t="s">
        <v>46</v>
      </c>
      <c r="J462" s="3" t="s">
        <v>47</v>
      </c>
      <c r="K462" s="5">
        <v>42948</v>
      </c>
      <c r="L462" s="5">
        <v>43251</v>
      </c>
      <c r="M462" s="4">
        <v>100</v>
      </c>
      <c r="O462" t="str">
        <f>+VLOOKUP(B462,'[1]Base de Datos'!$A$1:$N$575,14,)</f>
        <v>Gestión</v>
      </c>
    </row>
    <row r="463" spans="1:15" ht="15.75" thickBot="1" x14ac:dyDescent="0.3">
      <c r="A463" s="35"/>
      <c r="B463" s="6" t="s">
        <v>577</v>
      </c>
      <c r="C463" s="6" t="s">
        <v>578</v>
      </c>
      <c r="D463" s="6" t="s">
        <v>574</v>
      </c>
      <c r="E463" s="6" t="s">
        <v>59</v>
      </c>
      <c r="F463" s="6" t="s">
        <v>66</v>
      </c>
      <c r="G463" s="6" t="s">
        <v>251</v>
      </c>
      <c r="H463" s="6" t="s">
        <v>45</v>
      </c>
      <c r="I463" s="6" t="s">
        <v>46</v>
      </c>
      <c r="J463" s="6" t="s">
        <v>47</v>
      </c>
      <c r="K463" s="8">
        <v>42855</v>
      </c>
      <c r="L463" s="8">
        <v>43100</v>
      </c>
      <c r="M463" s="7">
        <v>100</v>
      </c>
      <c r="O463" t="str">
        <f>+VLOOKUP(B463,'[1]Base de Datos'!$A$1:$N$575,14,)</f>
        <v>Gestión</v>
      </c>
    </row>
    <row r="464" spans="1:15" ht="15.75" thickBot="1" x14ac:dyDescent="0.3">
      <c r="A464" s="34"/>
      <c r="B464" s="3" t="s">
        <v>579</v>
      </c>
      <c r="C464" s="3" t="s">
        <v>580</v>
      </c>
      <c r="D464" s="3" t="s">
        <v>574</v>
      </c>
      <c r="E464" s="3" t="s">
        <v>59</v>
      </c>
      <c r="F464" s="3" t="s">
        <v>66</v>
      </c>
      <c r="G464" s="3" t="s">
        <v>251</v>
      </c>
      <c r="H464" s="3" t="s">
        <v>45</v>
      </c>
      <c r="I464" s="3" t="s">
        <v>46</v>
      </c>
      <c r="J464" s="3" t="s">
        <v>581</v>
      </c>
      <c r="K464" s="5">
        <v>42856</v>
      </c>
      <c r="L464" s="5">
        <v>43100</v>
      </c>
      <c r="M464" s="4">
        <v>100</v>
      </c>
      <c r="O464" t="str">
        <f>+VLOOKUP(B464,'[1]Base de Datos'!$A$1:$N$575,14,)</f>
        <v>Gestión</v>
      </c>
    </row>
    <row r="465" spans="1:15" ht="15.75" thickBot="1" x14ac:dyDescent="0.3">
      <c r="A465" s="35"/>
      <c r="B465" s="6" t="s">
        <v>582</v>
      </c>
      <c r="C465" s="6" t="s">
        <v>583</v>
      </c>
      <c r="D465" s="6" t="s">
        <v>584</v>
      </c>
      <c r="E465" s="6" t="s">
        <v>17</v>
      </c>
      <c r="F465" s="6" t="s">
        <v>66</v>
      </c>
      <c r="G465" s="6" t="s">
        <v>70</v>
      </c>
      <c r="H465" s="6" t="s">
        <v>61</v>
      </c>
      <c r="I465" s="6" t="s">
        <v>2492</v>
      </c>
      <c r="J465" s="6" t="s">
        <v>62</v>
      </c>
      <c r="K465" s="8">
        <v>42863</v>
      </c>
      <c r="L465" s="8">
        <v>42983</v>
      </c>
      <c r="M465" s="7">
        <v>100</v>
      </c>
      <c r="O465" t="str">
        <f>+VLOOKUP(B465,'[1]Base de Datos'!$A$1:$N$575,14,)</f>
        <v>Gestión</v>
      </c>
    </row>
    <row r="466" spans="1:15" ht="15.75" thickBot="1" x14ac:dyDescent="0.3">
      <c r="A466" s="34"/>
      <c r="B466" s="3" t="s">
        <v>585</v>
      </c>
      <c r="C466" s="3" t="s">
        <v>586</v>
      </c>
      <c r="D466" s="3" t="s">
        <v>587</v>
      </c>
      <c r="E466" s="3" t="s">
        <v>17</v>
      </c>
      <c r="F466" s="3" t="s">
        <v>66</v>
      </c>
      <c r="G466" s="3" t="s">
        <v>70</v>
      </c>
      <c r="H466" s="3" t="s">
        <v>61</v>
      </c>
      <c r="I466" s="3" t="s">
        <v>2492</v>
      </c>
      <c r="J466" s="3" t="s">
        <v>62</v>
      </c>
      <c r="K466" s="5">
        <v>42863</v>
      </c>
      <c r="L466" s="5">
        <v>43043</v>
      </c>
      <c r="M466" s="4">
        <v>100</v>
      </c>
      <c r="O466" t="str">
        <f>+VLOOKUP(B466,'[1]Base de Datos'!$A$1:$N$575,14,)</f>
        <v>Gestión</v>
      </c>
    </row>
    <row r="467" spans="1:15" ht="15.75" thickBot="1" x14ac:dyDescent="0.3">
      <c r="A467" s="35"/>
      <c r="B467" s="6" t="s">
        <v>588</v>
      </c>
      <c r="C467" s="6" t="s">
        <v>589</v>
      </c>
      <c r="D467" s="6" t="s">
        <v>590</v>
      </c>
      <c r="E467" s="6" t="s">
        <v>17</v>
      </c>
      <c r="F467" s="6" t="s">
        <v>66</v>
      </c>
      <c r="G467" s="6" t="s">
        <v>70</v>
      </c>
      <c r="H467" s="6" t="s">
        <v>61</v>
      </c>
      <c r="I467" s="6" t="s">
        <v>2492</v>
      </c>
      <c r="J467" s="6" t="s">
        <v>62</v>
      </c>
      <c r="K467" s="8">
        <v>42863</v>
      </c>
      <c r="L467" s="8">
        <v>42983</v>
      </c>
      <c r="M467" s="7">
        <v>100</v>
      </c>
      <c r="O467" t="str">
        <f>+VLOOKUP(B467,'[1]Base de Datos'!$A$1:$N$575,14,)</f>
        <v>Gestión</v>
      </c>
    </row>
    <row r="468" spans="1:15" ht="15.75" thickBot="1" x14ac:dyDescent="0.3">
      <c r="A468" s="34"/>
      <c r="B468" s="3" t="s">
        <v>591</v>
      </c>
      <c r="C468" s="3" t="s">
        <v>592</v>
      </c>
      <c r="D468" s="3" t="s">
        <v>593</v>
      </c>
      <c r="E468" s="3" t="s">
        <v>11</v>
      </c>
      <c r="F468" s="3" t="s">
        <v>66</v>
      </c>
      <c r="G468" s="3" t="s">
        <v>70</v>
      </c>
      <c r="H468" s="3" t="s">
        <v>61</v>
      </c>
      <c r="I468" s="3" t="s">
        <v>2492</v>
      </c>
      <c r="J468" s="3"/>
      <c r="K468" s="5">
        <v>42863</v>
      </c>
      <c r="L468" s="5">
        <v>42983</v>
      </c>
      <c r="M468" s="4"/>
      <c r="O468" t="str">
        <f>+VLOOKUP(B468,'[1]Base de Datos'!$A$1:$N$575,14,)</f>
        <v>Gestión</v>
      </c>
    </row>
    <row r="469" spans="1:15" ht="15.75" thickBot="1" x14ac:dyDescent="0.3">
      <c r="A469" s="35"/>
      <c r="B469" s="6" t="s">
        <v>594</v>
      </c>
      <c r="C469" s="6" t="s">
        <v>595</v>
      </c>
      <c r="D469" s="6" t="s">
        <v>596</v>
      </c>
      <c r="E469" s="6" t="s">
        <v>17</v>
      </c>
      <c r="F469" s="6" t="s">
        <v>66</v>
      </c>
      <c r="G469" s="6" t="s">
        <v>70</v>
      </c>
      <c r="H469" s="6" t="s">
        <v>61</v>
      </c>
      <c r="I469" s="6" t="s">
        <v>2492</v>
      </c>
      <c r="J469" s="6" t="s">
        <v>62</v>
      </c>
      <c r="K469" s="8">
        <v>42863</v>
      </c>
      <c r="L469" s="8">
        <v>42983</v>
      </c>
      <c r="M469" s="7">
        <v>100</v>
      </c>
      <c r="O469" t="str">
        <f>+VLOOKUP(B469,'[1]Base de Datos'!$A$1:$N$575,14,)</f>
        <v>Gestión</v>
      </c>
    </row>
    <row r="470" spans="1:15" ht="15.75" thickBot="1" x14ac:dyDescent="0.3">
      <c r="A470" s="34"/>
      <c r="B470" s="3" t="s">
        <v>597</v>
      </c>
      <c r="C470" s="3" t="s">
        <v>598</v>
      </c>
      <c r="D470" s="3" t="s">
        <v>596</v>
      </c>
      <c r="E470" s="3" t="s">
        <v>17</v>
      </c>
      <c r="F470" s="3" t="s">
        <v>66</v>
      </c>
      <c r="G470" s="3" t="s">
        <v>70</v>
      </c>
      <c r="H470" s="3" t="s">
        <v>61</v>
      </c>
      <c r="I470" s="3" t="s">
        <v>2492</v>
      </c>
      <c r="J470" s="3" t="s">
        <v>62</v>
      </c>
      <c r="K470" s="5">
        <v>42863</v>
      </c>
      <c r="L470" s="5">
        <v>42983</v>
      </c>
      <c r="M470" s="4">
        <v>100</v>
      </c>
      <c r="O470" t="str">
        <f>+VLOOKUP(B470,'[1]Base de Datos'!$A$1:$N$575,14,)</f>
        <v>Gestión</v>
      </c>
    </row>
    <row r="471" spans="1:15" ht="15.75" thickBot="1" x14ac:dyDescent="0.3">
      <c r="A471" s="35"/>
      <c r="B471" s="6" t="s">
        <v>599</v>
      </c>
      <c r="C471" s="6" t="s">
        <v>592</v>
      </c>
      <c r="D471" s="6" t="s">
        <v>590</v>
      </c>
      <c r="E471" s="6" t="s">
        <v>17</v>
      </c>
      <c r="F471" s="6" t="s">
        <v>66</v>
      </c>
      <c r="G471" s="6" t="s">
        <v>70</v>
      </c>
      <c r="H471" s="6" t="s">
        <v>61</v>
      </c>
      <c r="I471" s="6" t="s">
        <v>2492</v>
      </c>
      <c r="J471" s="6" t="s">
        <v>62</v>
      </c>
      <c r="K471" s="8">
        <v>42863</v>
      </c>
      <c r="L471" s="8">
        <v>42983</v>
      </c>
      <c r="M471" s="7">
        <v>100</v>
      </c>
      <c r="O471" t="str">
        <f>+VLOOKUP(B471,'[1]Base de Datos'!$A$1:$N$575,14,)</f>
        <v>Gestión</v>
      </c>
    </row>
    <row r="472" spans="1:15" ht="15.75" thickBot="1" x14ac:dyDescent="0.3">
      <c r="A472" s="34"/>
      <c r="B472" s="3" t="s">
        <v>600</v>
      </c>
      <c r="C472" s="3" t="s">
        <v>601</v>
      </c>
      <c r="D472" s="3" t="s">
        <v>590</v>
      </c>
      <c r="E472" s="3" t="s">
        <v>17</v>
      </c>
      <c r="F472" s="3" t="s">
        <v>66</v>
      </c>
      <c r="G472" s="3" t="s">
        <v>70</v>
      </c>
      <c r="H472" s="3" t="s">
        <v>61</v>
      </c>
      <c r="I472" s="3" t="s">
        <v>2492</v>
      </c>
      <c r="J472" s="3" t="s">
        <v>62</v>
      </c>
      <c r="K472" s="5">
        <v>42863</v>
      </c>
      <c r="L472" s="5">
        <v>43043</v>
      </c>
      <c r="M472" s="4">
        <v>100</v>
      </c>
      <c r="O472" t="str">
        <f>+VLOOKUP(B472,'[1]Base de Datos'!$A$1:$N$575,14,)</f>
        <v>Gestión</v>
      </c>
    </row>
    <row r="473" spans="1:15" ht="15.75" thickBot="1" x14ac:dyDescent="0.3">
      <c r="A473" s="35"/>
      <c r="B473" s="6" t="s">
        <v>602</v>
      </c>
      <c r="C473" s="6" t="s">
        <v>603</v>
      </c>
      <c r="D473" s="6" t="s">
        <v>604</v>
      </c>
      <c r="E473" s="6" t="s">
        <v>59</v>
      </c>
      <c r="F473" s="6" t="s">
        <v>66</v>
      </c>
      <c r="G473" s="6" t="s">
        <v>112</v>
      </c>
      <c r="H473" s="6" t="s">
        <v>42</v>
      </c>
      <c r="I473" s="6" t="s">
        <v>2491</v>
      </c>
      <c r="J473" s="6" t="s">
        <v>43</v>
      </c>
      <c r="K473" s="8">
        <v>42857</v>
      </c>
      <c r="L473" s="8">
        <v>42977</v>
      </c>
      <c r="M473" s="7">
        <v>100</v>
      </c>
      <c r="O473" t="str">
        <f>+VLOOKUP(B473,'[1]Base de Datos'!$A$1:$N$575,14,)</f>
        <v>Gestión</v>
      </c>
    </row>
    <row r="474" spans="1:15" ht="15.75" thickBot="1" x14ac:dyDescent="0.3">
      <c r="A474" s="34"/>
      <c r="B474" s="3" t="s">
        <v>605</v>
      </c>
      <c r="C474" s="3" t="s">
        <v>606</v>
      </c>
      <c r="D474" s="3" t="s">
        <v>607</v>
      </c>
      <c r="E474" s="3" t="s">
        <v>59</v>
      </c>
      <c r="F474" s="3" t="s">
        <v>66</v>
      </c>
      <c r="G474" s="3" t="s">
        <v>112</v>
      </c>
      <c r="H474" s="3" t="s">
        <v>42</v>
      </c>
      <c r="I474" s="3" t="s">
        <v>2491</v>
      </c>
      <c r="J474" s="3" t="s">
        <v>43</v>
      </c>
      <c r="K474" s="5">
        <v>42857</v>
      </c>
      <c r="L474" s="5">
        <v>42977</v>
      </c>
      <c r="M474" s="4">
        <v>100</v>
      </c>
      <c r="O474" t="str">
        <f>+VLOOKUP(B474,'[1]Base de Datos'!$A$1:$N$575,14,)</f>
        <v>Gestión</v>
      </c>
    </row>
    <row r="475" spans="1:15" ht="15.75" thickBot="1" x14ac:dyDescent="0.3">
      <c r="A475" s="35"/>
      <c r="B475" s="6" t="s">
        <v>608</v>
      </c>
      <c r="C475" s="6" t="s">
        <v>609</v>
      </c>
      <c r="D475" s="6" t="s">
        <v>610</v>
      </c>
      <c r="E475" s="6" t="s">
        <v>59</v>
      </c>
      <c r="F475" s="6" t="s">
        <v>66</v>
      </c>
      <c r="G475" s="6" t="s">
        <v>112</v>
      </c>
      <c r="H475" s="6" t="s">
        <v>42</v>
      </c>
      <c r="I475" s="6" t="s">
        <v>2491</v>
      </c>
      <c r="J475" s="6" t="s">
        <v>43</v>
      </c>
      <c r="K475" s="8">
        <v>42857</v>
      </c>
      <c r="L475" s="8">
        <v>42977</v>
      </c>
      <c r="M475" s="7">
        <v>100</v>
      </c>
      <c r="O475" t="str">
        <f>+VLOOKUP(B475,'[1]Base de Datos'!$A$1:$N$575,14,)</f>
        <v>Gestión</v>
      </c>
    </row>
    <row r="476" spans="1:15" ht="15.75" thickBot="1" x14ac:dyDescent="0.3">
      <c r="A476" s="34"/>
      <c r="B476" s="3" t="s">
        <v>611</v>
      </c>
      <c r="C476" s="3" t="s">
        <v>612</v>
      </c>
      <c r="D476" s="3" t="s">
        <v>613</v>
      </c>
      <c r="E476" s="3" t="s">
        <v>17</v>
      </c>
      <c r="F476" s="3" t="s">
        <v>66</v>
      </c>
      <c r="G476" s="3" t="s">
        <v>79</v>
      </c>
      <c r="H476" s="3" t="s">
        <v>27</v>
      </c>
      <c r="I476" s="3" t="s">
        <v>1693</v>
      </c>
      <c r="J476" s="3" t="s">
        <v>60</v>
      </c>
      <c r="K476" s="5">
        <v>42817</v>
      </c>
      <c r="L476" s="5">
        <v>43145</v>
      </c>
      <c r="M476" s="4">
        <v>100</v>
      </c>
      <c r="O476" t="str">
        <f>+VLOOKUP(B476,'[1]Base de Datos'!$A$1:$N$575,14,)</f>
        <v>Gestión</v>
      </c>
    </row>
    <row r="477" spans="1:15" ht="15.75" thickBot="1" x14ac:dyDescent="0.3">
      <c r="A477" s="35"/>
      <c r="B477" s="6" t="s">
        <v>614</v>
      </c>
      <c r="C477" s="6" t="s">
        <v>615</v>
      </c>
      <c r="D477" s="6" t="s">
        <v>616</v>
      </c>
      <c r="E477" s="6" t="s">
        <v>17</v>
      </c>
      <c r="F477" s="6" t="s">
        <v>66</v>
      </c>
      <c r="G477" s="6" t="s">
        <v>79</v>
      </c>
      <c r="H477" s="6" t="s">
        <v>18</v>
      </c>
      <c r="I477" s="6" t="s">
        <v>2495</v>
      </c>
      <c r="J477" s="6" t="s">
        <v>19</v>
      </c>
      <c r="K477" s="8">
        <v>42817</v>
      </c>
      <c r="L477" s="8">
        <v>43281</v>
      </c>
      <c r="M477" s="7">
        <v>100</v>
      </c>
      <c r="O477" t="str">
        <f>+VLOOKUP(B477,'[1]Base de Datos'!$A$1:$N$575,14,)</f>
        <v>Gestión</v>
      </c>
    </row>
    <row r="478" spans="1:15" ht="15.75" thickBot="1" x14ac:dyDescent="0.3">
      <c r="A478" s="34"/>
      <c r="B478" s="3" t="s">
        <v>617</v>
      </c>
      <c r="C478" s="3" t="s">
        <v>618</v>
      </c>
      <c r="D478" s="3" t="s">
        <v>619</v>
      </c>
      <c r="E478" s="3" t="s">
        <v>59</v>
      </c>
      <c r="F478" s="3" t="s">
        <v>66</v>
      </c>
      <c r="G478" s="3" t="s">
        <v>79</v>
      </c>
      <c r="H478" s="3" t="s">
        <v>18</v>
      </c>
      <c r="I478" s="3" t="s">
        <v>2495</v>
      </c>
      <c r="J478" s="3" t="s">
        <v>19</v>
      </c>
      <c r="K478" s="5">
        <v>42817</v>
      </c>
      <c r="L478" s="5">
        <v>43281</v>
      </c>
      <c r="M478" s="4">
        <v>100</v>
      </c>
      <c r="O478" t="str">
        <f>+VLOOKUP(B478,'[1]Base de Datos'!$A$1:$N$575,14,)</f>
        <v>Gestión</v>
      </c>
    </row>
    <row r="479" spans="1:15" ht="15.75" thickBot="1" x14ac:dyDescent="0.3">
      <c r="A479" s="35"/>
      <c r="B479" s="6" t="s">
        <v>620</v>
      </c>
      <c r="C479" s="6" t="s">
        <v>621</v>
      </c>
      <c r="D479" s="6" t="s">
        <v>622</v>
      </c>
      <c r="E479" s="6" t="s">
        <v>59</v>
      </c>
      <c r="F479" s="6" t="s">
        <v>66</v>
      </c>
      <c r="G479" s="6" t="s">
        <v>79</v>
      </c>
      <c r="H479" s="6" t="s">
        <v>27</v>
      </c>
      <c r="I479" s="6" t="s">
        <v>1693</v>
      </c>
      <c r="J479" s="6" t="s">
        <v>60</v>
      </c>
      <c r="K479" s="8">
        <v>42817</v>
      </c>
      <c r="L479" s="8">
        <v>43145</v>
      </c>
      <c r="M479" s="7">
        <v>100</v>
      </c>
      <c r="O479" t="str">
        <f>+VLOOKUP(B479,'[1]Base de Datos'!$A$1:$N$575,14,)</f>
        <v>Gestión</v>
      </c>
    </row>
    <row r="480" spans="1:15" ht="15.75" thickBot="1" x14ac:dyDescent="0.3">
      <c r="A480" s="34"/>
      <c r="B480" s="3" t="s">
        <v>623</v>
      </c>
      <c r="C480" s="3" t="s">
        <v>624</v>
      </c>
      <c r="D480" s="3" t="s">
        <v>625</v>
      </c>
      <c r="E480" s="3" t="s">
        <v>11</v>
      </c>
      <c r="F480" s="3" t="s">
        <v>66</v>
      </c>
      <c r="G480" s="3" t="s">
        <v>79</v>
      </c>
      <c r="H480" s="3" t="s">
        <v>27</v>
      </c>
      <c r="I480" s="3" t="s">
        <v>1693</v>
      </c>
      <c r="J480" s="3" t="s">
        <v>60</v>
      </c>
      <c r="K480" s="5">
        <v>42817</v>
      </c>
      <c r="L480" s="5">
        <v>43281</v>
      </c>
      <c r="M480" s="4">
        <v>0</v>
      </c>
      <c r="O480" t="str">
        <f>+VLOOKUP(B480,'[1]Base de Datos'!$A$1:$N$575,14,)</f>
        <v>Gestión</v>
      </c>
    </row>
    <row r="481" spans="1:15" ht="15.75" thickBot="1" x14ac:dyDescent="0.3">
      <c r="A481" s="35"/>
      <c r="B481" s="6" t="s">
        <v>626</v>
      </c>
      <c r="C481" s="6" t="s">
        <v>627</v>
      </c>
      <c r="D481" s="6" t="s">
        <v>628</v>
      </c>
      <c r="E481" s="6" t="s">
        <v>59</v>
      </c>
      <c r="F481" s="6" t="s">
        <v>66</v>
      </c>
      <c r="G481" s="6" t="s">
        <v>112</v>
      </c>
      <c r="H481" s="6" t="s">
        <v>82</v>
      </c>
      <c r="I481" s="6" t="s">
        <v>2493</v>
      </c>
      <c r="J481" s="6" t="s">
        <v>83</v>
      </c>
      <c r="K481" s="8">
        <v>42856</v>
      </c>
      <c r="L481" s="8">
        <v>42916</v>
      </c>
      <c r="M481" s="7">
        <v>100</v>
      </c>
      <c r="O481" t="str">
        <f>+VLOOKUP(B481,'[1]Base de Datos'!$A$1:$N$575,14,)</f>
        <v>Gestión</v>
      </c>
    </row>
    <row r="482" spans="1:15" ht="15.75" thickBot="1" x14ac:dyDescent="0.3">
      <c r="A482" s="34"/>
      <c r="B482" s="3" t="s">
        <v>629</v>
      </c>
      <c r="C482" s="3" t="s">
        <v>630</v>
      </c>
      <c r="D482" s="3" t="s">
        <v>631</v>
      </c>
      <c r="E482" s="3" t="s">
        <v>59</v>
      </c>
      <c r="F482" s="3" t="s">
        <v>66</v>
      </c>
      <c r="G482" s="3" t="s">
        <v>112</v>
      </c>
      <c r="H482" s="3" t="s">
        <v>82</v>
      </c>
      <c r="I482" s="3" t="s">
        <v>2493</v>
      </c>
      <c r="J482" s="3" t="s">
        <v>83</v>
      </c>
      <c r="K482" s="5">
        <v>42826</v>
      </c>
      <c r="L482" s="5">
        <v>43100</v>
      </c>
      <c r="M482" s="4">
        <v>100</v>
      </c>
      <c r="O482" t="str">
        <f>+VLOOKUP(B482,'[1]Base de Datos'!$A$1:$N$575,14,)</f>
        <v>Gestión</v>
      </c>
    </row>
    <row r="483" spans="1:15" ht="15.75" thickBot="1" x14ac:dyDescent="0.3">
      <c r="A483" s="35"/>
      <c r="B483" s="6" t="s">
        <v>632</v>
      </c>
      <c r="C483" s="6" t="s">
        <v>633</v>
      </c>
      <c r="D483" s="6" t="s">
        <v>634</v>
      </c>
      <c r="E483" s="6" t="s">
        <v>59</v>
      </c>
      <c r="F483" s="6" t="s">
        <v>66</v>
      </c>
      <c r="G483" s="6" t="s">
        <v>112</v>
      </c>
      <c r="H483" s="6" t="s">
        <v>82</v>
      </c>
      <c r="I483" s="6" t="s">
        <v>2493</v>
      </c>
      <c r="J483" s="6" t="s">
        <v>83</v>
      </c>
      <c r="K483" s="8">
        <v>42826</v>
      </c>
      <c r="L483" s="8">
        <v>43100</v>
      </c>
      <c r="M483" s="7">
        <v>100</v>
      </c>
      <c r="O483" t="str">
        <f>+VLOOKUP(B483,'[1]Base de Datos'!$A$1:$N$575,14,)</f>
        <v>Gestión</v>
      </c>
    </row>
    <row r="484" spans="1:15" ht="15.75" thickBot="1" x14ac:dyDescent="0.3">
      <c r="A484" s="34"/>
      <c r="B484" s="3" t="s">
        <v>635</v>
      </c>
      <c r="C484" s="3" t="s">
        <v>636</v>
      </c>
      <c r="D484" s="3" t="s">
        <v>637</v>
      </c>
      <c r="E484" s="3" t="s">
        <v>59</v>
      </c>
      <c r="F484" s="3" t="s">
        <v>66</v>
      </c>
      <c r="G484" s="3" t="s">
        <v>112</v>
      </c>
      <c r="H484" s="3" t="s">
        <v>82</v>
      </c>
      <c r="I484" s="3" t="s">
        <v>2493</v>
      </c>
      <c r="J484" s="3" t="s">
        <v>83</v>
      </c>
      <c r="K484" s="5">
        <v>42826</v>
      </c>
      <c r="L484" s="5">
        <v>43008</v>
      </c>
      <c r="M484" s="4">
        <v>100</v>
      </c>
      <c r="O484" t="str">
        <f>+VLOOKUP(B484,'[1]Base de Datos'!$A$1:$N$575,14,)</f>
        <v>Gestión</v>
      </c>
    </row>
    <row r="485" spans="1:15" ht="15.75" thickBot="1" x14ac:dyDescent="0.3">
      <c r="A485" s="35"/>
      <c r="B485" s="6" t="s">
        <v>638</v>
      </c>
      <c r="C485" s="6" t="s">
        <v>639</v>
      </c>
      <c r="D485" s="6" t="s">
        <v>640</v>
      </c>
      <c r="E485" s="6" t="s">
        <v>17</v>
      </c>
      <c r="F485" s="6" t="s">
        <v>66</v>
      </c>
      <c r="G485" s="6" t="s">
        <v>112</v>
      </c>
      <c r="H485" s="6" t="s">
        <v>82</v>
      </c>
      <c r="I485" s="6" t="s">
        <v>2493</v>
      </c>
      <c r="J485" s="6" t="s">
        <v>83</v>
      </c>
      <c r="K485" s="8">
        <v>42826</v>
      </c>
      <c r="L485" s="8">
        <v>43008</v>
      </c>
      <c r="M485" s="7">
        <v>100</v>
      </c>
      <c r="O485" t="str">
        <f>+VLOOKUP(B485,'[1]Base de Datos'!$A$1:$N$575,14,)</f>
        <v>Gestión</v>
      </c>
    </row>
    <row r="486" spans="1:15" ht="15.75" thickBot="1" x14ac:dyDescent="0.3">
      <c r="A486" s="34"/>
      <c r="B486" s="3" t="s">
        <v>641</v>
      </c>
      <c r="C486" s="3" t="s">
        <v>642</v>
      </c>
      <c r="D486" s="3" t="s">
        <v>643</v>
      </c>
      <c r="E486" s="3" t="s">
        <v>59</v>
      </c>
      <c r="F486" s="3" t="s">
        <v>66</v>
      </c>
      <c r="G486" s="3" t="s">
        <v>112</v>
      </c>
      <c r="H486" s="3" t="s">
        <v>38</v>
      </c>
      <c r="I486" s="3" t="s">
        <v>39</v>
      </c>
      <c r="J486" s="3" t="s">
        <v>40</v>
      </c>
      <c r="K486" s="5">
        <v>42826</v>
      </c>
      <c r="L486" s="5">
        <v>43008</v>
      </c>
      <c r="M486" s="4">
        <v>100</v>
      </c>
      <c r="O486" t="str">
        <f>+VLOOKUP(B486,'[1]Base de Datos'!$A$1:$N$575,14,)</f>
        <v>Gestión</v>
      </c>
    </row>
    <row r="487" spans="1:15" ht="15.75" thickBot="1" x14ac:dyDescent="0.3">
      <c r="A487" s="35"/>
      <c r="B487" s="6" t="s">
        <v>644</v>
      </c>
      <c r="C487" s="6" t="s">
        <v>645</v>
      </c>
      <c r="D487" s="6" t="s">
        <v>646</v>
      </c>
      <c r="E487" s="6" t="s">
        <v>59</v>
      </c>
      <c r="F487" s="6" t="s">
        <v>66</v>
      </c>
      <c r="G487" s="6" t="s">
        <v>112</v>
      </c>
      <c r="H487" s="6" t="s">
        <v>38</v>
      </c>
      <c r="I487" s="6" t="s">
        <v>39</v>
      </c>
      <c r="J487" s="6" t="s">
        <v>40</v>
      </c>
      <c r="K487" s="8">
        <v>42826</v>
      </c>
      <c r="L487" s="8">
        <v>43008</v>
      </c>
      <c r="M487" s="7">
        <v>100</v>
      </c>
      <c r="O487" t="str">
        <f>+VLOOKUP(B487,'[1]Base de Datos'!$A$1:$N$575,14,)</f>
        <v>Gestión</v>
      </c>
    </row>
    <row r="488" spans="1:15" ht="15.75" thickBot="1" x14ac:dyDescent="0.3">
      <c r="A488" s="34"/>
      <c r="B488" s="3" t="s">
        <v>647</v>
      </c>
      <c r="C488" s="3" t="s">
        <v>648</v>
      </c>
      <c r="D488" s="3" t="s">
        <v>649</v>
      </c>
      <c r="E488" s="3" t="s">
        <v>59</v>
      </c>
      <c r="F488" s="3" t="s">
        <v>66</v>
      </c>
      <c r="G488" s="3" t="s">
        <v>112</v>
      </c>
      <c r="H488" s="3" t="s">
        <v>82</v>
      </c>
      <c r="I488" s="3" t="s">
        <v>2493</v>
      </c>
      <c r="J488" s="3" t="s">
        <v>83</v>
      </c>
      <c r="K488" s="5">
        <v>42826</v>
      </c>
      <c r="L488" s="5">
        <v>43100</v>
      </c>
      <c r="M488" s="4">
        <v>100</v>
      </c>
      <c r="O488" t="str">
        <f>+VLOOKUP(B488,'[1]Base de Datos'!$A$1:$N$575,14,)</f>
        <v>Gestión</v>
      </c>
    </row>
    <row r="489" spans="1:15" ht="15.75" thickBot="1" x14ac:dyDescent="0.3">
      <c r="A489" s="35"/>
      <c r="B489" s="6" t="s">
        <v>650</v>
      </c>
      <c r="C489" s="6" t="s">
        <v>651</v>
      </c>
      <c r="D489" s="6" t="s">
        <v>652</v>
      </c>
      <c r="E489" s="6" t="s">
        <v>59</v>
      </c>
      <c r="F489" s="6" t="s">
        <v>66</v>
      </c>
      <c r="G489" s="6" t="s">
        <v>112</v>
      </c>
      <c r="H489" s="6" t="s">
        <v>82</v>
      </c>
      <c r="I489" s="6" t="s">
        <v>2493</v>
      </c>
      <c r="J489" s="6" t="s">
        <v>83</v>
      </c>
      <c r="K489" s="8">
        <v>42826</v>
      </c>
      <c r="L489" s="8">
        <v>43100</v>
      </c>
      <c r="M489" s="7">
        <v>100</v>
      </c>
      <c r="O489" t="str">
        <f>+VLOOKUP(B489,'[1]Base de Datos'!$A$1:$N$575,14,)</f>
        <v>Gestión</v>
      </c>
    </row>
    <row r="490" spans="1:15" ht="15.75" thickBot="1" x14ac:dyDescent="0.3">
      <c r="A490" s="34"/>
      <c r="B490" s="3" t="s">
        <v>653</v>
      </c>
      <c r="C490" s="3" t="s">
        <v>654</v>
      </c>
      <c r="D490" s="3" t="s">
        <v>655</v>
      </c>
      <c r="E490" s="3" t="s">
        <v>59</v>
      </c>
      <c r="F490" s="3" t="s">
        <v>66</v>
      </c>
      <c r="G490" s="3" t="s">
        <v>112</v>
      </c>
      <c r="H490" s="3" t="s">
        <v>38</v>
      </c>
      <c r="I490" s="3" t="s">
        <v>39</v>
      </c>
      <c r="J490" s="3" t="s">
        <v>40</v>
      </c>
      <c r="K490" s="5">
        <v>42826</v>
      </c>
      <c r="L490" s="5">
        <v>42946</v>
      </c>
      <c r="M490" s="4">
        <v>100</v>
      </c>
      <c r="O490" t="str">
        <f>+VLOOKUP(B490,'[1]Base de Datos'!$A$1:$N$575,14,)</f>
        <v>Gestión</v>
      </c>
    </row>
    <row r="491" spans="1:15" ht="15.75" thickBot="1" x14ac:dyDescent="0.3">
      <c r="A491" s="35"/>
      <c r="B491" s="6" t="s">
        <v>656</v>
      </c>
      <c r="C491" s="6" t="s">
        <v>657</v>
      </c>
      <c r="D491" s="6" t="s">
        <v>655</v>
      </c>
      <c r="E491" s="6" t="s">
        <v>59</v>
      </c>
      <c r="F491" s="6" t="s">
        <v>66</v>
      </c>
      <c r="G491" s="6" t="s">
        <v>112</v>
      </c>
      <c r="H491" s="6" t="s">
        <v>38</v>
      </c>
      <c r="I491" s="6" t="s">
        <v>39</v>
      </c>
      <c r="J491" s="6" t="s">
        <v>40</v>
      </c>
      <c r="K491" s="8">
        <v>42826</v>
      </c>
      <c r="L491" s="8">
        <v>42946</v>
      </c>
      <c r="M491" s="7">
        <v>100</v>
      </c>
      <c r="O491" t="str">
        <f>+VLOOKUP(B491,'[1]Base de Datos'!$A$1:$N$575,14,)</f>
        <v>Gestión</v>
      </c>
    </row>
    <row r="492" spans="1:15" ht="15.75" thickBot="1" x14ac:dyDescent="0.3">
      <c r="A492" s="34"/>
      <c r="B492" s="3" t="s">
        <v>658</v>
      </c>
      <c r="C492" s="3" t="s">
        <v>659</v>
      </c>
      <c r="D492" s="3" t="s">
        <v>660</v>
      </c>
      <c r="E492" s="3" t="s">
        <v>59</v>
      </c>
      <c r="F492" s="3" t="s">
        <v>66</v>
      </c>
      <c r="G492" s="3" t="s">
        <v>112</v>
      </c>
      <c r="H492" s="3" t="s">
        <v>82</v>
      </c>
      <c r="I492" s="3" t="s">
        <v>2493</v>
      </c>
      <c r="J492" s="3" t="s">
        <v>83</v>
      </c>
      <c r="K492" s="5">
        <v>42826</v>
      </c>
      <c r="L492" s="5">
        <v>42916</v>
      </c>
      <c r="M492" s="4">
        <v>100</v>
      </c>
      <c r="O492" t="str">
        <f>+VLOOKUP(B492,'[1]Base de Datos'!$A$1:$N$575,14,)</f>
        <v>Gestión</v>
      </c>
    </row>
    <row r="493" spans="1:15" ht="15.75" thickBot="1" x14ac:dyDescent="0.3">
      <c r="A493" s="35"/>
      <c r="B493" s="6" t="s">
        <v>661</v>
      </c>
      <c r="C493" s="6" t="s">
        <v>662</v>
      </c>
      <c r="D493" s="6" t="s">
        <v>663</v>
      </c>
      <c r="E493" s="6" t="s">
        <v>59</v>
      </c>
      <c r="F493" s="6" t="s">
        <v>66</v>
      </c>
      <c r="G493" s="6" t="s">
        <v>112</v>
      </c>
      <c r="H493" s="6" t="s">
        <v>82</v>
      </c>
      <c r="I493" s="6" t="s">
        <v>2493</v>
      </c>
      <c r="J493" s="6" t="s">
        <v>83</v>
      </c>
      <c r="K493" s="8">
        <v>42826</v>
      </c>
      <c r="L493" s="8">
        <v>42946</v>
      </c>
      <c r="M493" s="7">
        <v>100</v>
      </c>
      <c r="O493" t="str">
        <f>+VLOOKUP(B493,'[1]Base de Datos'!$A$1:$N$575,14,)</f>
        <v>Gestión</v>
      </c>
    </row>
    <row r="494" spans="1:15" ht="15.75" thickBot="1" x14ac:dyDescent="0.3">
      <c r="A494" s="34"/>
      <c r="B494" s="3" t="s">
        <v>664</v>
      </c>
      <c r="C494" s="3" t="s">
        <v>665</v>
      </c>
      <c r="D494" s="3" t="s">
        <v>666</v>
      </c>
      <c r="E494" s="3" t="s">
        <v>59</v>
      </c>
      <c r="F494" s="3" t="s">
        <v>66</v>
      </c>
      <c r="G494" s="3" t="s">
        <v>112</v>
      </c>
      <c r="H494" s="3" t="s">
        <v>82</v>
      </c>
      <c r="I494" s="3" t="s">
        <v>2493</v>
      </c>
      <c r="J494" s="3" t="s">
        <v>83</v>
      </c>
      <c r="K494" s="5">
        <v>42826</v>
      </c>
      <c r="L494" s="5">
        <v>43008</v>
      </c>
      <c r="M494" s="4">
        <v>100</v>
      </c>
      <c r="O494" t="str">
        <f>+VLOOKUP(B494,'[1]Base de Datos'!$A$1:$N$575,14,)</f>
        <v>Gestión</v>
      </c>
    </row>
    <row r="495" spans="1:15" ht="15.75" thickBot="1" x14ac:dyDescent="0.3">
      <c r="A495" s="35"/>
      <c r="B495" s="6" t="s">
        <v>667</v>
      </c>
      <c r="C495" s="6" t="s">
        <v>668</v>
      </c>
      <c r="D495" s="6" t="s">
        <v>666</v>
      </c>
      <c r="E495" s="6" t="s">
        <v>59</v>
      </c>
      <c r="F495" s="6" t="s">
        <v>66</v>
      </c>
      <c r="G495" s="6" t="s">
        <v>112</v>
      </c>
      <c r="H495" s="6" t="s">
        <v>82</v>
      </c>
      <c r="I495" s="6" t="s">
        <v>2493</v>
      </c>
      <c r="J495" s="6" t="s">
        <v>83</v>
      </c>
      <c r="K495" s="8">
        <v>42826</v>
      </c>
      <c r="L495" s="8">
        <v>43131</v>
      </c>
      <c r="M495" s="7">
        <v>100</v>
      </c>
      <c r="O495" t="str">
        <f>+VLOOKUP(B495,'[1]Base de Datos'!$A$1:$N$575,14,)</f>
        <v>Gestión</v>
      </c>
    </row>
    <row r="496" spans="1:15" ht="15.75" thickBot="1" x14ac:dyDescent="0.3">
      <c r="A496" s="34"/>
      <c r="B496" s="3" t="s">
        <v>669</v>
      </c>
      <c r="C496" s="3" t="s">
        <v>670</v>
      </c>
      <c r="D496" s="3" t="s">
        <v>671</v>
      </c>
      <c r="E496" s="3" t="s">
        <v>17</v>
      </c>
      <c r="F496" s="3" t="s">
        <v>66</v>
      </c>
      <c r="G496" s="3" t="s">
        <v>169</v>
      </c>
      <c r="H496" s="3" t="s">
        <v>52</v>
      </c>
      <c r="I496" s="3" t="s">
        <v>53</v>
      </c>
      <c r="J496" s="3" t="s">
        <v>58</v>
      </c>
      <c r="K496" s="5">
        <v>42826</v>
      </c>
      <c r="L496" s="5">
        <v>42947</v>
      </c>
      <c r="M496" s="4">
        <v>100</v>
      </c>
      <c r="O496" t="str">
        <f>+VLOOKUP(B496,'[1]Base de Datos'!$A$1:$N$575,14,)</f>
        <v>Gestión</v>
      </c>
    </row>
    <row r="497" spans="1:15" ht="15.75" thickBot="1" x14ac:dyDescent="0.3">
      <c r="A497" s="35"/>
      <c r="B497" s="6" t="s">
        <v>672</v>
      </c>
      <c r="C497" s="6" t="s">
        <v>673</v>
      </c>
      <c r="D497" s="6" t="s">
        <v>671</v>
      </c>
      <c r="E497" s="6" t="s">
        <v>17</v>
      </c>
      <c r="F497" s="6" t="s">
        <v>66</v>
      </c>
      <c r="G497" s="6" t="s">
        <v>169</v>
      </c>
      <c r="H497" s="6" t="s">
        <v>52</v>
      </c>
      <c r="I497" s="6" t="s">
        <v>53</v>
      </c>
      <c r="J497" s="6" t="s">
        <v>58</v>
      </c>
      <c r="K497" s="8">
        <v>42835</v>
      </c>
      <c r="L497" s="8">
        <v>42947</v>
      </c>
      <c r="M497" s="7">
        <v>100</v>
      </c>
      <c r="O497" t="str">
        <f>+VLOOKUP(B497,'[1]Base de Datos'!$A$1:$N$575,14,)</f>
        <v>Gestión</v>
      </c>
    </row>
    <row r="498" spans="1:15" ht="15.75" thickBot="1" x14ac:dyDescent="0.3">
      <c r="A498" s="34"/>
      <c r="B498" s="3" t="s">
        <v>674</v>
      </c>
      <c r="C498" s="3" t="s">
        <v>675</v>
      </c>
      <c r="D498" s="3" t="s">
        <v>671</v>
      </c>
      <c r="E498" s="3" t="s">
        <v>17</v>
      </c>
      <c r="F498" s="3" t="s">
        <v>66</v>
      </c>
      <c r="G498" s="3" t="s">
        <v>169</v>
      </c>
      <c r="H498" s="3" t="s">
        <v>52</v>
      </c>
      <c r="I498" s="3" t="s">
        <v>53</v>
      </c>
      <c r="J498" s="3" t="s">
        <v>58</v>
      </c>
      <c r="K498" s="5">
        <v>42863</v>
      </c>
      <c r="L498" s="5">
        <v>43100</v>
      </c>
      <c r="M498" s="4">
        <v>100</v>
      </c>
      <c r="O498" t="str">
        <f>+VLOOKUP(B498,'[1]Base de Datos'!$A$1:$N$575,14,)</f>
        <v>Gestión</v>
      </c>
    </row>
    <row r="499" spans="1:15" ht="15.75" thickBot="1" x14ac:dyDescent="0.3">
      <c r="A499" s="35"/>
      <c r="B499" s="6" t="s">
        <v>676</v>
      </c>
      <c r="C499" s="6" t="s">
        <v>294</v>
      </c>
      <c r="D499" s="6" t="s">
        <v>677</v>
      </c>
      <c r="E499" s="6" t="s">
        <v>17</v>
      </c>
      <c r="F499" s="6" t="s">
        <v>66</v>
      </c>
      <c r="G499" s="6" t="s">
        <v>169</v>
      </c>
      <c r="H499" s="6" t="s">
        <v>52</v>
      </c>
      <c r="I499" s="6" t="s">
        <v>53</v>
      </c>
      <c r="J499" s="6" t="s">
        <v>58</v>
      </c>
      <c r="K499" s="8">
        <v>42826</v>
      </c>
      <c r="L499" s="8">
        <v>42947</v>
      </c>
      <c r="M499" s="7">
        <v>100</v>
      </c>
      <c r="O499" t="str">
        <f>+VLOOKUP(B499,'[1]Base de Datos'!$A$1:$N$575,14,)</f>
        <v>Gestión</v>
      </c>
    </row>
    <row r="500" spans="1:15" ht="15.75" thickBot="1" x14ac:dyDescent="0.3">
      <c r="A500" s="34"/>
      <c r="B500" s="3" t="s">
        <v>678</v>
      </c>
      <c r="C500" s="3" t="s">
        <v>679</v>
      </c>
      <c r="D500" s="3" t="s">
        <v>677</v>
      </c>
      <c r="E500" s="3" t="s">
        <v>17</v>
      </c>
      <c r="F500" s="3" t="s">
        <v>66</v>
      </c>
      <c r="G500" s="3" t="s">
        <v>169</v>
      </c>
      <c r="H500" s="3" t="s">
        <v>52</v>
      </c>
      <c r="I500" s="3" t="s">
        <v>53</v>
      </c>
      <c r="J500" s="3" t="s">
        <v>58</v>
      </c>
      <c r="K500" s="5">
        <v>42835</v>
      </c>
      <c r="L500" s="5">
        <v>42947</v>
      </c>
      <c r="M500" s="4">
        <v>100</v>
      </c>
      <c r="O500" t="str">
        <f>+VLOOKUP(B500,'[1]Base de Datos'!$A$1:$N$575,14,)</f>
        <v>Gestión</v>
      </c>
    </row>
    <row r="501" spans="1:15" ht="15.75" thickBot="1" x14ac:dyDescent="0.3">
      <c r="A501" s="35"/>
      <c r="B501" s="6" t="s">
        <v>680</v>
      </c>
      <c r="C501" s="6" t="s">
        <v>681</v>
      </c>
      <c r="D501" s="6" t="s">
        <v>682</v>
      </c>
      <c r="E501" s="6" t="s">
        <v>17</v>
      </c>
      <c r="F501" s="6" t="s">
        <v>66</v>
      </c>
      <c r="G501" s="6" t="s">
        <v>169</v>
      </c>
      <c r="H501" s="6" t="s">
        <v>28</v>
      </c>
      <c r="I501" s="6" t="s">
        <v>1750</v>
      </c>
      <c r="J501" s="6" t="s">
        <v>29</v>
      </c>
      <c r="K501" s="8">
        <v>42864</v>
      </c>
      <c r="L501" s="8">
        <v>43228</v>
      </c>
      <c r="M501" s="7">
        <v>100</v>
      </c>
      <c r="O501" t="str">
        <f>+VLOOKUP(B501,'[1]Base de Datos'!$A$1:$N$575,14,)</f>
        <v>Gestión</v>
      </c>
    </row>
    <row r="502" spans="1:15" ht="15.75" thickBot="1" x14ac:dyDescent="0.3">
      <c r="A502" s="34"/>
      <c r="B502" s="3" t="s">
        <v>684</v>
      </c>
      <c r="C502" s="3" t="s">
        <v>685</v>
      </c>
      <c r="D502" s="3" t="s">
        <v>686</v>
      </c>
      <c r="E502" s="3" t="s">
        <v>17</v>
      </c>
      <c r="F502" s="3" t="s">
        <v>66</v>
      </c>
      <c r="G502" s="3" t="s">
        <v>80</v>
      </c>
      <c r="H502" s="3" t="s">
        <v>27</v>
      </c>
      <c r="I502" s="3" t="s">
        <v>1693</v>
      </c>
      <c r="J502" s="3" t="s">
        <v>32</v>
      </c>
      <c r="K502" s="5">
        <v>42870</v>
      </c>
      <c r="L502" s="5">
        <v>42947</v>
      </c>
      <c r="M502" s="4">
        <v>100</v>
      </c>
      <c r="O502" t="str">
        <f>+VLOOKUP(B502,'[1]Base de Datos'!$A$1:$N$575,14,)</f>
        <v>Gestión</v>
      </c>
    </row>
    <row r="503" spans="1:15" ht="15.75" thickBot="1" x14ac:dyDescent="0.3">
      <c r="A503" s="35"/>
      <c r="B503" s="6" t="s">
        <v>687</v>
      </c>
      <c r="C503" s="6" t="s">
        <v>688</v>
      </c>
      <c r="D503" s="6" t="s">
        <v>686</v>
      </c>
      <c r="E503" s="6" t="s">
        <v>17</v>
      </c>
      <c r="F503" s="6" t="s">
        <v>66</v>
      </c>
      <c r="G503" s="6" t="s">
        <v>80</v>
      </c>
      <c r="H503" s="6" t="s">
        <v>27</v>
      </c>
      <c r="I503" s="6" t="s">
        <v>1693</v>
      </c>
      <c r="J503" s="6" t="s">
        <v>32</v>
      </c>
      <c r="K503" s="8">
        <v>42870</v>
      </c>
      <c r="L503" s="8">
        <v>42901</v>
      </c>
      <c r="M503" s="7">
        <v>100</v>
      </c>
      <c r="O503" t="str">
        <f>+VLOOKUP(B503,'[1]Base de Datos'!$A$1:$N$575,14,)</f>
        <v>Gestión</v>
      </c>
    </row>
    <row r="504" spans="1:15" ht="15.75" thickBot="1" x14ac:dyDescent="0.3">
      <c r="A504" s="34"/>
      <c r="B504" s="3" t="s">
        <v>689</v>
      </c>
      <c r="C504" s="3" t="s">
        <v>690</v>
      </c>
      <c r="D504" s="3" t="s">
        <v>691</v>
      </c>
      <c r="E504" s="3" t="s">
        <v>17</v>
      </c>
      <c r="F504" s="3" t="s">
        <v>66</v>
      </c>
      <c r="G504" s="3" t="s">
        <v>80</v>
      </c>
      <c r="H504" s="3" t="s">
        <v>27</v>
      </c>
      <c r="I504" s="3" t="s">
        <v>1693</v>
      </c>
      <c r="J504" s="3" t="s">
        <v>32</v>
      </c>
      <c r="K504" s="5">
        <v>42870</v>
      </c>
      <c r="L504" s="5">
        <v>42947</v>
      </c>
      <c r="M504" s="4">
        <v>100</v>
      </c>
      <c r="O504" t="str">
        <f>+VLOOKUP(B504,'[1]Base de Datos'!$A$1:$N$575,14,)</f>
        <v>Gestión</v>
      </c>
    </row>
    <row r="505" spans="1:15" ht="15.75" thickBot="1" x14ac:dyDescent="0.3">
      <c r="A505" s="35"/>
      <c r="B505" s="6" t="s">
        <v>692</v>
      </c>
      <c r="C505" s="6" t="s">
        <v>693</v>
      </c>
      <c r="D505" s="6" t="s">
        <v>694</v>
      </c>
      <c r="E505" s="6" t="s">
        <v>17</v>
      </c>
      <c r="F505" s="6" t="s">
        <v>66</v>
      </c>
      <c r="G505" s="6" t="s">
        <v>80</v>
      </c>
      <c r="H505" s="6" t="s">
        <v>27</v>
      </c>
      <c r="I505" s="6" t="s">
        <v>1693</v>
      </c>
      <c r="J505" s="6" t="s">
        <v>32</v>
      </c>
      <c r="K505" s="8">
        <v>42870</v>
      </c>
      <c r="L505" s="8">
        <v>42931</v>
      </c>
      <c r="M505" s="7">
        <v>100</v>
      </c>
      <c r="O505" t="str">
        <f>+VLOOKUP(B505,'[1]Base de Datos'!$A$1:$N$575,14,)</f>
        <v>Gestión</v>
      </c>
    </row>
    <row r="506" spans="1:15" ht="15.75" thickBot="1" x14ac:dyDescent="0.3">
      <c r="A506" s="34"/>
      <c r="B506" s="3" t="s">
        <v>695</v>
      </c>
      <c r="C506" s="3" t="s">
        <v>696</v>
      </c>
      <c r="D506" s="3" t="s">
        <v>697</v>
      </c>
      <c r="E506" s="3" t="s">
        <v>17</v>
      </c>
      <c r="F506" s="3" t="s">
        <v>66</v>
      </c>
      <c r="G506" s="3" t="s">
        <v>80</v>
      </c>
      <c r="H506" s="3" t="s">
        <v>27</v>
      </c>
      <c r="I506" s="3" t="s">
        <v>1693</v>
      </c>
      <c r="J506" s="3" t="s">
        <v>32</v>
      </c>
      <c r="K506" s="5">
        <v>42870</v>
      </c>
      <c r="L506" s="5">
        <v>42901</v>
      </c>
      <c r="M506" s="4">
        <v>100</v>
      </c>
      <c r="O506" t="str">
        <f>+VLOOKUP(B506,'[1]Base de Datos'!$A$1:$N$575,14,)</f>
        <v>Gestión</v>
      </c>
    </row>
    <row r="507" spans="1:15" ht="15.75" thickBot="1" x14ac:dyDescent="0.3">
      <c r="A507" s="35"/>
      <c r="B507" s="6" t="s">
        <v>698</v>
      </c>
      <c r="C507" s="6" t="s">
        <v>699</v>
      </c>
      <c r="D507" s="6" t="s">
        <v>700</v>
      </c>
      <c r="E507" s="6" t="s">
        <v>17</v>
      </c>
      <c r="F507" s="6" t="s">
        <v>66</v>
      </c>
      <c r="G507" s="6" t="s">
        <v>80</v>
      </c>
      <c r="H507" s="6" t="s">
        <v>27</v>
      </c>
      <c r="I507" s="6" t="s">
        <v>1693</v>
      </c>
      <c r="J507" s="6" t="s">
        <v>32</v>
      </c>
      <c r="K507" s="8">
        <v>42870</v>
      </c>
      <c r="L507" s="8">
        <v>42901</v>
      </c>
      <c r="M507" s="7">
        <v>100</v>
      </c>
      <c r="O507" t="str">
        <f>+VLOOKUP(B507,'[1]Base de Datos'!$A$1:$N$575,14,)</f>
        <v>Gestión</v>
      </c>
    </row>
    <row r="508" spans="1:15" ht="15.75" thickBot="1" x14ac:dyDescent="0.3">
      <c r="A508" s="34"/>
      <c r="B508" s="3" t="s">
        <v>701</v>
      </c>
      <c r="C508" s="3" t="s">
        <v>702</v>
      </c>
      <c r="D508" s="3" t="s">
        <v>703</v>
      </c>
      <c r="E508" s="3" t="s">
        <v>17</v>
      </c>
      <c r="F508" s="3" t="s">
        <v>66</v>
      </c>
      <c r="G508" s="3" t="s">
        <v>80</v>
      </c>
      <c r="H508" s="3" t="s">
        <v>27</v>
      </c>
      <c r="I508" s="3" t="s">
        <v>1693</v>
      </c>
      <c r="J508" s="3" t="s">
        <v>32</v>
      </c>
      <c r="K508" s="5">
        <v>42870</v>
      </c>
      <c r="L508" s="5">
        <v>42947</v>
      </c>
      <c r="M508" s="4">
        <v>100</v>
      </c>
      <c r="O508" t="str">
        <f>+VLOOKUP(B508,'[1]Base de Datos'!$A$1:$N$575,14,)</f>
        <v>Gestión</v>
      </c>
    </row>
    <row r="509" spans="1:15" ht="15.75" thickBot="1" x14ac:dyDescent="0.3">
      <c r="A509" s="35"/>
      <c r="B509" s="6" t="s">
        <v>704</v>
      </c>
      <c r="C509" s="6" t="s">
        <v>705</v>
      </c>
      <c r="D509" s="6" t="s">
        <v>706</v>
      </c>
      <c r="E509" s="6" t="s">
        <v>17</v>
      </c>
      <c r="F509" s="6" t="s">
        <v>66</v>
      </c>
      <c r="G509" s="6" t="s">
        <v>74</v>
      </c>
      <c r="H509" s="6" t="s">
        <v>45</v>
      </c>
      <c r="I509" s="6" t="s">
        <v>46</v>
      </c>
      <c r="J509" s="6" t="s">
        <v>47</v>
      </c>
      <c r="K509" s="8">
        <v>42891</v>
      </c>
      <c r="L509" s="8">
        <v>42916</v>
      </c>
      <c r="M509" s="7">
        <v>100</v>
      </c>
      <c r="O509" t="str">
        <f>+VLOOKUP(B509,'[1]Base de Datos'!$A$1:$N$575,14,)</f>
        <v>Gestión</v>
      </c>
    </row>
    <row r="510" spans="1:15" ht="15.75" thickBot="1" x14ac:dyDescent="0.3">
      <c r="A510" s="34"/>
      <c r="B510" s="3" t="s">
        <v>707</v>
      </c>
      <c r="C510" s="3" t="s">
        <v>708</v>
      </c>
      <c r="D510" s="3" t="s">
        <v>709</v>
      </c>
      <c r="E510" s="3" t="s">
        <v>17</v>
      </c>
      <c r="F510" s="3" t="s">
        <v>66</v>
      </c>
      <c r="G510" s="3" t="s">
        <v>74</v>
      </c>
      <c r="H510" s="3" t="s">
        <v>45</v>
      </c>
      <c r="I510" s="3" t="s">
        <v>46</v>
      </c>
      <c r="J510" s="3" t="s">
        <v>47</v>
      </c>
      <c r="K510" s="5">
        <v>42891</v>
      </c>
      <c r="L510" s="5">
        <v>42915</v>
      </c>
      <c r="M510" s="4">
        <v>100</v>
      </c>
      <c r="O510" t="str">
        <f>+VLOOKUP(B510,'[1]Base de Datos'!$A$1:$N$575,14,)</f>
        <v>Gestión</v>
      </c>
    </row>
    <row r="511" spans="1:15" ht="15.75" thickBot="1" x14ac:dyDescent="0.3">
      <c r="A511" s="35"/>
      <c r="B511" s="6" t="s">
        <v>710</v>
      </c>
      <c r="C511" s="6" t="s">
        <v>711</v>
      </c>
      <c r="D511" s="6" t="s">
        <v>712</v>
      </c>
      <c r="E511" s="6" t="s">
        <v>17</v>
      </c>
      <c r="F511" s="6" t="s">
        <v>66</v>
      </c>
      <c r="G511" s="6" t="s">
        <v>74</v>
      </c>
      <c r="H511" s="6" t="s">
        <v>45</v>
      </c>
      <c r="I511" s="6" t="s">
        <v>46</v>
      </c>
      <c r="J511" s="6" t="s">
        <v>47</v>
      </c>
      <c r="K511" s="8">
        <v>42891</v>
      </c>
      <c r="L511" s="8">
        <v>42915</v>
      </c>
      <c r="M511" s="7">
        <v>100</v>
      </c>
      <c r="O511" t="str">
        <f>+VLOOKUP(B511,'[1]Base de Datos'!$A$1:$N$575,14,)</f>
        <v>Gestión</v>
      </c>
    </row>
    <row r="512" spans="1:15" ht="15.75" thickBot="1" x14ac:dyDescent="0.3">
      <c r="A512" s="34"/>
      <c r="B512" s="3" t="s">
        <v>713</v>
      </c>
      <c r="C512" s="3" t="s">
        <v>714</v>
      </c>
      <c r="D512" s="3" t="s">
        <v>715</v>
      </c>
      <c r="E512" s="3" t="s">
        <v>17</v>
      </c>
      <c r="F512" s="3" t="s">
        <v>66</v>
      </c>
      <c r="G512" s="3" t="s">
        <v>169</v>
      </c>
      <c r="H512" s="3" t="s">
        <v>49</v>
      </c>
      <c r="I512" s="3" t="s">
        <v>1462</v>
      </c>
      <c r="J512" s="3" t="s">
        <v>50</v>
      </c>
      <c r="K512" s="5">
        <v>42947</v>
      </c>
      <c r="L512" s="5">
        <v>43131</v>
      </c>
      <c r="M512" s="4">
        <v>100</v>
      </c>
      <c r="O512" t="str">
        <f>+VLOOKUP(B512,'[1]Base de Datos'!$A$1:$N$575,14,)</f>
        <v>Gestión</v>
      </c>
    </row>
    <row r="513" spans="1:15" ht="15.75" thickBot="1" x14ac:dyDescent="0.3">
      <c r="A513" s="35"/>
      <c r="B513" s="6" t="s">
        <v>716</v>
      </c>
      <c r="C513" s="6" t="s">
        <v>717</v>
      </c>
      <c r="D513" s="6" t="s">
        <v>715</v>
      </c>
      <c r="E513" s="6" t="s">
        <v>17</v>
      </c>
      <c r="F513" s="6" t="s">
        <v>66</v>
      </c>
      <c r="G513" s="6" t="s">
        <v>169</v>
      </c>
      <c r="H513" s="6" t="s">
        <v>49</v>
      </c>
      <c r="I513" s="6" t="s">
        <v>1462</v>
      </c>
      <c r="J513" s="6" t="s">
        <v>50</v>
      </c>
      <c r="K513" s="8">
        <v>42947</v>
      </c>
      <c r="L513" s="8">
        <v>43131</v>
      </c>
      <c r="M513" s="7">
        <v>100</v>
      </c>
      <c r="O513" t="str">
        <f>+VLOOKUP(B513,'[1]Base de Datos'!$A$1:$N$575,14,)</f>
        <v>Gestión</v>
      </c>
    </row>
    <row r="514" spans="1:15" ht="15.75" thickBot="1" x14ac:dyDescent="0.3">
      <c r="A514" s="34"/>
      <c r="B514" s="3" t="s">
        <v>718</v>
      </c>
      <c r="C514" s="3" t="s">
        <v>162</v>
      </c>
      <c r="D514" s="3" t="s">
        <v>719</v>
      </c>
      <c r="E514" s="3" t="s">
        <v>17</v>
      </c>
      <c r="F514" s="3" t="s">
        <v>66</v>
      </c>
      <c r="G514" s="3" t="s">
        <v>67</v>
      </c>
      <c r="H514" s="3" t="s">
        <v>139</v>
      </c>
      <c r="I514" s="3" t="s">
        <v>1464</v>
      </c>
      <c r="J514" s="3" t="s">
        <v>140</v>
      </c>
      <c r="K514" s="5">
        <v>42893</v>
      </c>
      <c r="L514" s="5">
        <v>43038</v>
      </c>
      <c r="M514" s="4">
        <v>100</v>
      </c>
      <c r="O514" t="str">
        <f>+VLOOKUP(B514,'[1]Base de Datos'!$A$1:$N$575,14,)</f>
        <v>Gestión</v>
      </c>
    </row>
    <row r="515" spans="1:15" ht="15.75" thickBot="1" x14ac:dyDescent="0.3">
      <c r="A515" s="35"/>
      <c r="B515" s="6" t="s">
        <v>720</v>
      </c>
      <c r="C515" s="6" t="s">
        <v>721</v>
      </c>
      <c r="D515" s="6" t="s">
        <v>722</v>
      </c>
      <c r="E515" s="6" t="s">
        <v>17</v>
      </c>
      <c r="F515" s="6" t="s">
        <v>66</v>
      </c>
      <c r="G515" s="6" t="s">
        <v>67</v>
      </c>
      <c r="H515" s="6" t="s">
        <v>139</v>
      </c>
      <c r="I515" s="6" t="s">
        <v>1464</v>
      </c>
      <c r="J515" s="6" t="s">
        <v>140</v>
      </c>
      <c r="K515" s="8">
        <v>42893</v>
      </c>
      <c r="L515" s="8">
        <v>43038</v>
      </c>
      <c r="M515" s="7">
        <v>100</v>
      </c>
      <c r="O515" t="str">
        <f>+VLOOKUP(B515,'[1]Base de Datos'!$A$1:$N$575,14,)</f>
        <v>Gestión</v>
      </c>
    </row>
    <row r="516" spans="1:15" ht="15.75" thickBot="1" x14ac:dyDescent="0.3">
      <c r="A516" s="34"/>
      <c r="B516" s="3" t="s">
        <v>723</v>
      </c>
      <c r="C516" s="3" t="s">
        <v>724</v>
      </c>
      <c r="D516" s="3" t="s">
        <v>725</v>
      </c>
      <c r="E516" s="3" t="s">
        <v>17</v>
      </c>
      <c r="F516" s="3" t="s">
        <v>66</v>
      </c>
      <c r="G516" s="3" t="s">
        <v>67</v>
      </c>
      <c r="H516" s="3" t="s">
        <v>15</v>
      </c>
      <c r="I516" s="3" t="s">
        <v>2496</v>
      </c>
      <c r="J516" s="3" t="s">
        <v>16</v>
      </c>
      <c r="K516" s="5">
        <v>42894</v>
      </c>
      <c r="L516" s="5">
        <v>43014</v>
      </c>
      <c r="M516" s="4">
        <v>100</v>
      </c>
      <c r="O516" t="str">
        <f>+VLOOKUP(B516,'[1]Base de Datos'!$A$1:$N$575,14,)</f>
        <v>Gestión</v>
      </c>
    </row>
    <row r="517" spans="1:15" ht="15.75" thickBot="1" x14ac:dyDescent="0.3">
      <c r="A517" s="35"/>
      <c r="B517" s="6" t="s">
        <v>726</v>
      </c>
      <c r="C517" s="6" t="s">
        <v>727</v>
      </c>
      <c r="D517" s="6" t="s">
        <v>725</v>
      </c>
      <c r="E517" s="6" t="s">
        <v>17</v>
      </c>
      <c r="F517" s="6" t="s">
        <v>66</v>
      </c>
      <c r="G517" s="6" t="s">
        <v>67</v>
      </c>
      <c r="H517" s="6" t="s">
        <v>15</v>
      </c>
      <c r="I517" s="6" t="s">
        <v>2496</v>
      </c>
      <c r="J517" s="6" t="s">
        <v>16</v>
      </c>
      <c r="K517" s="8">
        <v>42894</v>
      </c>
      <c r="L517" s="8">
        <v>43014</v>
      </c>
      <c r="M517" s="7">
        <v>100</v>
      </c>
      <c r="O517" t="str">
        <f>+VLOOKUP(B517,'[1]Base de Datos'!$A$1:$N$575,14,)</f>
        <v>Gestión</v>
      </c>
    </row>
    <row r="518" spans="1:15" ht="15.75" thickBot="1" x14ac:dyDescent="0.3">
      <c r="A518" s="34"/>
      <c r="B518" s="3" t="s">
        <v>728</v>
      </c>
      <c r="C518" s="3" t="s">
        <v>729</v>
      </c>
      <c r="D518" s="3" t="s">
        <v>725</v>
      </c>
      <c r="E518" s="3" t="s">
        <v>17</v>
      </c>
      <c r="F518" s="3" t="s">
        <v>66</v>
      </c>
      <c r="G518" s="3" t="s">
        <v>67</v>
      </c>
      <c r="H518" s="3" t="s">
        <v>15</v>
      </c>
      <c r="I518" s="3" t="s">
        <v>2496</v>
      </c>
      <c r="J518" s="3" t="s">
        <v>16</v>
      </c>
      <c r="K518" s="5">
        <v>42894</v>
      </c>
      <c r="L518" s="5">
        <v>43014</v>
      </c>
      <c r="M518" s="4">
        <v>100</v>
      </c>
      <c r="O518" t="str">
        <f>+VLOOKUP(B518,'[1]Base de Datos'!$A$1:$N$575,14,)</f>
        <v>Gestión</v>
      </c>
    </row>
    <row r="519" spans="1:15" ht="15.75" thickBot="1" x14ac:dyDescent="0.3">
      <c r="A519" s="35"/>
      <c r="B519" s="6" t="s">
        <v>730</v>
      </c>
      <c r="C519" s="6" t="s">
        <v>731</v>
      </c>
      <c r="D519" s="6" t="s">
        <v>725</v>
      </c>
      <c r="E519" s="6" t="s">
        <v>17</v>
      </c>
      <c r="F519" s="6" t="s">
        <v>66</v>
      </c>
      <c r="G519" s="6" t="s">
        <v>67</v>
      </c>
      <c r="H519" s="6" t="s">
        <v>15</v>
      </c>
      <c r="I519" s="6" t="s">
        <v>2496</v>
      </c>
      <c r="J519" s="6" t="s">
        <v>16</v>
      </c>
      <c r="K519" s="8">
        <v>42894</v>
      </c>
      <c r="L519" s="8">
        <v>43014</v>
      </c>
      <c r="M519" s="7">
        <v>100</v>
      </c>
      <c r="O519" t="str">
        <f>+VLOOKUP(B519,'[1]Base de Datos'!$A$1:$N$575,14,)</f>
        <v>Gestión</v>
      </c>
    </row>
    <row r="520" spans="1:15" ht="15.75" thickBot="1" x14ac:dyDescent="0.3">
      <c r="A520" s="34"/>
      <c r="B520" s="3" t="s">
        <v>732</v>
      </c>
      <c r="C520" s="3" t="s">
        <v>733</v>
      </c>
      <c r="D520" s="3" t="s">
        <v>725</v>
      </c>
      <c r="E520" s="3" t="s">
        <v>17</v>
      </c>
      <c r="F520" s="3" t="s">
        <v>66</v>
      </c>
      <c r="G520" s="3" t="s">
        <v>67</v>
      </c>
      <c r="H520" s="3" t="s">
        <v>15</v>
      </c>
      <c r="I520" s="3" t="s">
        <v>2496</v>
      </c>
      <c r="J520" s="3" t="s">
        <v>16</v>
      </c>
      <c r="K520" s="5">
        <v>42894</v>
      </c>
      <c r="L520" s="5">
        <v>43014</v>
      </c>
      <c r="M520" s="4">
        <v>100</v>
      </c>
      <c r="O520" t="str">
        <f>+VLOOKUP(B520,'[1]Base de Datos'!$A$1:$N$575,14,)</f>
        <v>Gestión</v>
      </c>
    </row>
    <row r="521" spans="1:15" ht="15.75" thickBot="1" x14ac:dyDescent="0.3">
      <c r="A521" s="35"/>
      <c r="B521" s="6" t="s">
        <v>734</v>
      </c>
      <c r="C521" s="6" t="s">
        <v>729</v>
      </c>
      <c r="D521" s="6" t="s">
        <v>725</v>
      </c>
      <c r="E521" s="6" t="s">
        <v>17</v>
      </c>
      <c r="F521" s="6" t="s">
        <v>66</v>
      </c>
      <c r="G521" s="6" t="s">
        <v>67</v>
      </c>
      <c r="H521" s="6" t="s">
        <v>61</v>
      </c>
      <c r="I521" s="6" t="s">
        <v>2492</v>
      </c>
      <c r="J521" s="6" t="s">
        <v>62</v>
      </c>
      <c r="K521" s="8">
        <v>42894</v>
      </c>
      <c r="L521" s="8">
        <v>43014</v>
      </c>
      <c r="M521" s="7">
        <v>100</v>
      </c>
      <c r="O521" t="str">
        <f>+VLOOKUP(B521,'[1]Base de Datos'!$A$1:$N$575,14,)</f>
        <v>Gestión</v>
      </c>
    </row>
    <row r="522" spans="1:15" ht="15.75" thickBot="1" x14ac:dyDescent="0.3">
      <c r="A522" s="34"/>
      <c r="B522" s="3" t="s">
        <v>735</v>
      </c>
      <c r="C522" s="3" t="s">
        <v>731</v>
      </c>
      <c r="D522" s="3" t="s">
        <v>725</v>
      </c>
      <c r="E522" s="3" t="s">
        <v>17</v>
      </c>
      <c r="F522" s="3" t="s">
        <v>66</v>
      </c>
      <c r="G522" s="3" t="s">
        <v>67</v>
      </c>
      <c r="H522" s="3" t="s">
        <v>61</v>
      </c>
      <c r="I522" s="3" t="s">
        <v>2492</v>
      </c>
      <c r="J522" s="3" t="s">
        <v>62</v>
      </c>
      <c r="K522" s="5">
        <v>42894</v>
      </c>
      <c r="L522" s="5">
        <v>43014</v>
      </c>
      <c r="M522" s="4">
        <v>100</v>
      </c>
      <c r="O522" t="str">
        <f>+VLOOKUP(B522,'[1]Base de Datos'!$A$1:$N$575,14,)</f>
        <v>Gestión</v>
      </c>
    </row>
    <row r="523" spans="1:15" ht="15.75" thickBot="1" x14ac:dyDescent="0.3">
      <c r="A523" s="35"/>
      <c r="B523" s="6" t="s">
        <v>736</v>
      </c>
      <c r="C523" s="6" t="s">
        <v>733</v>
      </c>
      <c r="D523" s="6" t="s">
        <v>725</v>
      </c>
      <c r="E523" s="6" t="s">
        <v>17</v>
      </c>
      <c r="F523" s="6" t="s">
        <v>66</v>
      </c>
      <c r="G523" s="6" t="s">
        <v>67</v>
      </c>
      <c r="H523" s="6" t="s">
        <v>61</v>
      </c>
      <c r="I523" s="6" t="s">
        <v>2492</v>
      </c>
      <c r="J523" s="6" t="s">
        <v>62</v>
      </c>
      <c r="K523" s="8">
        <v>42894</v>
      </c>
      <c r="L523" s="8">
        <v>43014</v>
      </c>
      <c r="M523" s="7">
        <v>100</v>
      </c>
      <c r="O523" t="str">
        <f>+VLOOKUP(B523,'[1]Base de Datos'!$A$1:$N$575,14,)</f>
        <v>Gestión</v>
      </c>
    </row>
    <row r="524" spans="1:15" ht="15.75" thickBot="1" x14ac:dyDescent="0.3">
      <c r="A524" s="34"/>
      <c r="B524" s="3" t="s">
        <v>737</v>
      </c>
      <c r="C524" s="3" t="s">
        <v>729</v>
      </c>
      <c r="D524" s="3" t="s">
        <v>725</v>
      </c>
      <c r="E524" s="3" t="s">
        <v>17</v>
      </c>
      <c r="F524" s="3" t="s">
        <v>66</v>
      </c>
      <c r="G524" s="3" t="s">
        <v>67</v>
      </c>
      <c r="H524" s="3" t="s">
        <v>135</v>
      </c>
      <c r="I524" s="3" t="s">
        <v>136</v>
      </c>
      <c r="J524" s="3" t="s">
        <v>138</v>
      </c>
      <c r="K524" s="5">
        <v>42894</v>
      </c>
      <c r="L524" s="5">
        <v>43014</v>
      </c>
      <c r="M524" s="4">
        <v>100</v>
      </c>
      <c r="O524" t="str">
        <f>+VLOOKUP(B524,'[1]Base de Datos'!$A$1:$N$575,14,)</f>
        <v>Gestión</v>
      </c>
    </row>
    <row r="525" spans="1:15" ht="15.75" thickBot="1" x14ac:dyDescent="0.3">
      <c r="A525" s="35"/>
      <c r="B525" s="6" t="s">
        <v>738</v>
      </c>
      <c r="C525" s="6" t="s">
        <v>731</v>
      </c>
      <c r="D525" s="6" t="s">
        <v>725</v>
      </c>
      <c r="E525" s="6" t="s">
        <v>17</v>
      </c>
      <c r="F525" s="6" t="s">
        <v>66</v>
      </c>
      <c r="G525" s="6" t="s">
        <v>67</v>
      </c>
      <c r="H525" s="6" t="s">
        <v>135</v>
      </c>
      <c r="I525" s="6" t="s">
        <v>136</v>
      </c>
      <c r="J525" s="6" t="s">
        <v>138</v>
      </c>
      <c r="K525" s="8">
        <v>42894</v>
      </c>
      <c r="L525" s="8">
        <v>43014</v>
      </c>
      <c r="M525" s="7">
        <v>100</v>
      </c>
      <c r="O525" t="str">
        <f>+VLOOKUP(B525,'[1]Base de Datos'!$A$1:$N$575,14,)</f>
        <v>Gestión</v>
      </c>
    </row>
    <row r="526" spans="1:15" ht="15.75" thickBot="1" x14ac:dyDescent="0.3">
      <c r="A526" s="34"/>
      <c r="B526" s="3" t="s">
        <v>739</v>
      </c>
      <c r="C526" s="3" t="s">
        <v>733</v>
      </c>
      <c r="D526" s="3" t="s">
        <v>725</v>
      </c>
      <c r="E526" s="3" t="s">
        <v>17</v>
      </c>
      <c r="F526" s="3" t="s">
        <v>66</v>
      </c>
      <c r="G526" s="3" t="s">
        <v>67</v>
      </c>
      <c r="H526" s="3" t="s">
        <v>135</v>
      </c>
      <c r="I526" s="3" t="s">
        <v>136</v>
      </c>
      <c r="J526" s="3" t="s">
        <v>138</v>
      </c>
      <c r="K526" s="5">
        <v>42894</v>
      </c>
      <c r="L526" s="5">
        <v>43159</v>
      </c>
      <c r="M526" s="4">
        <v>100</v>
      </c>
      <c r="O526" t="str">
        <f>+VLOOKUP(B526,'[1]Base de Datos'!$A$1:$N$575,14,)</f>
        <v>Gestión</v>
      </c>
    </row>
    <row r="527" spans="1:15" ht="15.75" thickBot="1" x14ac:dyDescent="0.3">
      <c r="A527" s="35"/>
      <c r="B527" s="6" t="s">
        <v>740</v>
      </c>
      <c r="C527" s="6" t="s">
        <v>741</v>
      </c>
      <c r="D527" s="6" t="s">
        <v>742</v>
      </c>
      <c r="E527" s="6" t="s">
        <v>17</v>
      </c>
      <c r="F527" s="6" t="s">
        <v>66</v>
      </c>
      <c r="G527" s="6" t="s">
        <v>67</v>
      </c>
      <c r="H527" s="6" t="s">
        <v>27</v>
      </c>
      <c r="I527" s="6" t="s">
        <v>1693</v>
      </c>
      <c r="J527" s="6" t="s">
        <v>60</v>
      </c>
      <c r="K527" s="8">
        <v>42902</v>
      </c>
      <c r="L527" s="8">
        <v>43100</v>
      </c>
      <c r="M527" s="7">
        <v>100</v>
      </c>
      <c r="O527" t="str">
        <f>+VLOOKUP(B527,'[1]Base de Datos'!$A$1:$N$575,14,)</f>
        <v>Gestión</v>
      </c>
    </row>
    <row r="528" spans="1:15" ht="15.75" thickBot="1" x14ac:dyDescent="0.3">
      <c r="A528" s="34"/>
      <c r="B528" s="3" t="s">
        <v>743</v>
      </c>
      <c r="C528" s="3" t="s">
        <v>741</v>
      </c>
      <c r="D528" s="3" t="s">
        <v>744</v>
      </c>
      <c r="E528" s="3" t="s">
        <v>17</v>
      </c>
      <c r="F528" s="3" t="s">
        <v>66</v>
      </c>
      <c r="G528" s="3" t="s">
        <v>67</v>
      </c>
      <c r="H528" s="3" t="s">
        <v>27</v>
      </c>
      <c r="I528" s="3" t="s">
        <v>1693</v>
      </c>
      <c r="J528" s="3" t="s">
        <v>60</v>
      </c>
      <c r="K528" s="5">
        <v>42902</v>
      </c>
      <c r="L528" s="5">
        <v>43100</v>
      </c>
      <c r="M528" s="4">
        <v>100</v>
      </c>
      <c r="O528" t="str">
        <f>+VLOOKUP(B528,'[1]Base de Datos'!$A$1:$N$575,14,)</f>
        <v>Gestión</v>
      </c>
    </row>
    <row r="529" spans="1:15" ht="15.75" thickBot="1" x14ac:dyDescent="0.3">
      <c r="A529" s="35"/>
      <c r="B529" s="6" t="s">
        <v>745</v>
      </c>
      <c r="C529" s="6" t="s">
        <v>746</v>
      </c>
      <c r="D529" s="6" t="s">
        <v>747</v>
      </c>
      <c r="E529" s="6" t="s">
        <v>17</v>
      </c>
      <c r="F529" s="6" t="s">
        <v>66</v>
      </c>
      <c r="G529" s="6" t="s">
        <v>67</v>
      </c>
      <c r="H529" s="6" t="s">
        <v>27</v>
      </c>
      <c r="I529" s="6" t="s">
        <v>1693</v>
      </c>
      <c r="J529" s="6" t="s">
        <v>60</v>
      </c>
      <c r="K529" s="8">
        <v>42902</v>
      </c>
      <c r="L529" s="8">
        <v>43100</v>
      </c>
      <c r="M529" s="7">
        <v>100</v>
      </c>
      <c r="O529" t="str">
        <f>+VLOOKUP(B529,'[1]Base de Datos'!$A$1:$N$575,14,)</f>
        <v>Gestión</v>
      </c>
    </row>
    <row r="530" spans="1:15" ht="15.75" thickBot="1" x14ac:dyDescent="0.3">
      <c r="A530" s="34"/>
      <c r="B530" s="3" t="s">
        <v>748</v>
      </c>
      <c r="C530" s="3" t="s">
        <v>749</v>
      </c>
      <c r="D530" s="3" t="s">
        <v>747</v>
      </c>
      <c r="E530" s="3" t="s">
        <v>17</v>
      </c>
      <c r="F530" s="3" t="s">
        <v>66</v>
      </c>
      <c r="G530" s="3" t="s">
        <v>67</v>
      </c>
      <c r="H530" s="3" t="s">
        <v>27</v>
      </c>
      <c r="I530" s="3" t="s">
        <v>1693</v>
      </c>
      <c r="J530" s="3" t="s">
        <v>60</v>
      </c>
      <c r="K530" s="5">
        <v>42902</v>
      </c>
      <c r="L530" s="5">
        <v>43100</v>
      </c>
      <c r="M530" s="4">
        <v>100</v>
      </c>
      <c r="O530" t="str">
        <f>+VLOOKUP(B530,'[1]Base de Datos'!$A$1:$N$575,14,)</f>
        <v>Gestión</v>
      </c>
    </row>
    <row r="531" spans="1:15" ht="15.75" thickBot="1" x14ac:dyDescent="0.3">
      <c r="A531" s="35"/>
      <c r="B531" s="6" t="s">
        <v>750</v>
      </c>
      <c r="C531" s="6" t="s">
        <v>751</v>
      </c>
      <c r="D531" s="6" t="s">
        <v>747</v>
      </c>
      <c r="E531" s="6" t="s">
        <v>17</v>
      </c>
      <c r="F531" s="6" t="s">
        <v>66</v>
      </c>
      <c r="G531" s="6" t="s">
        <v>67</v>
      </c>
      <c r="H531" s="6" t="s">
        <v>27</v>
      </c>
      <c r="I531" s="6" t="s">
        <v>1693</v>
      </c>
      <c r="J531" s="6" t="s">
        <v>60</v>
      </c>
      <c r="K531" s="8">
        <v>42902</v>
      </c>
      <c r="L531" s="8">
        <v>43100</v>
      </c>
      <c r="M531" s="7">
        <v>100</v>
      </c>
      <c r="O531" t="str">
        <f>+VLOOKUP(B531,'[1]Base de Datos'!$A$1:$N$575,14,)</f>
        <v>Gestión</v>
      </c>
    </row>
    <row r="532" spans="1:15" ht="15.75" thickBot="1" x14ac:dyDescent="0.3">
      <c r="A532" s="34"/>
      <c r="B532" s="3" t="s">
        <v>752</v>
      </c>
      <c r="C532" s="3" t="s">
        <v>753</v>
      </c>
      <c r="D532" s="3" t="s">
        <v>77</v>
      </c>
      <c r="E532" s="3" t="s">
        <v>17</v>
      </c>
      <c r="F532" s="3" t="s">
        <v>66</v>
      </c>
      <c r="G532" s="3" t="s">
        <v>74</v>
      </c>
      <c r="H532" s="3" t="s">
        <v>63</v>
      </c>
      <c r="I532" s="3" t="s">
        <v>1461</v>
      </c>
      <c r="J532" s="3" t="s">
        <v>64</v>
      </c>
      <c r="K532" s="5">
        <v>42095</v>
      </c>
      <c r="L532" s="5">
        <v>43038</v>
      </c>
      <c r="M532" s="4">
        <v>100</v>
      </c>
      <c r="O532" t="str">
        <f>+VLOOKUP(B532,'[1]Base de Datos'!$A$1:$N$575,14,)</f>
        <v>Gestión</v>
      </c>
    </row>
    <row r="533" spans="1:15" ht="15.75" thickBot="1" x14ac:dyDescent="0.3">
      <c r="A533" s="35"/>
      <c r="B533" s="6" t="s">
        <v>754</v>
      </c>
      <c r="C533" s="6" t="s">
        <v>755</v>
      </c>
      <c r="D533" s="6" t="s">
        <v>756</v>
      </c>
      <c r="E533" s="6" t="s">
        <v>17</v>
      </c>
      <c r="F533" s="6" t="s">
        <v>66</v>
      </c>
      <c r="G533" s="6" t="s">
        <v>169</v>
      </c>
      <c r="H533" s="6" t="s">
        <v>49</v>
      </c>
      <c r="I533" s="6" t="s">
        <v>1462</v>
      </c>
      <c r="J533" s="6" t="s">
        <v>50</v>
      </c>
      <c r="K533" s="8">
        <v>42946</v>
      </c>
      <c r="L533" s="8">
        <v>43131</v>
      </c>
      <c r="M533" s="7">
        <v>100</v>
      </c>
      <c r="O533" t="str">
        <f>+VLOOKUP(B533,'[1]Base de Datos'!$A$1:$N$575,14,)</f>
        <v>Gestión</v>
      </c>
    </row>
    <row r="534" spans="1:15" ht="15.75" thickBot="1" x14ac:dyDescent="0.3">
      <c r="A534" s="34"/>
      <c r="B534" s="3" t="s">
        <v>757</v>
      </c>
      <c r="C534" s="3" t="s">
        <v>758</v>
      </c>
      <c r="D534" s="3" t="s">
        <v>759</v>
      </c>
      <c r="E534" s="3" t="s">
        <v>760</v>
      </c>
      <c r="F534" s="3" t="s">
        <v>66</v>
      </c>
      <c r="G534" s="3" t="s">
        <v>112</v>
      </c>
      <c r="H534" s="3" t="s">
        <v>51</v>
      </c>
      <c r="I534" s="3" t="s">
        <v>1463</v>
      </c>
      <c r="J534" s="3"/>
      <c r="K534" s="5">
        <v>42917</v>
      </c>
      <c r="L534" s="5">
        <v>42947</v>
      </c>
      <c r="M534" s="4"/>
      <c r="O534" t="str">
        <f>+VLOOKUP(B534,'[1]Base de Datos'!$A$1:$N$575,14,)</f>
        <v>Gestión</v>
      </c>
    </row>
    <row r="535" spans="1:15" ht="15.75" thickBot="1" x14ac:dyDescent="0.3">
      <c r="A535" s="35"/>
      <c r="B535" s="6" t="s">
        <v>761</v>
      </c>
      <c r="C535" s="6" t="s">
        <v>762</v>
      </c>
      <c r="D535" s="6" t="s">
        <v>763</v>
      </c>
      <c r="E535" s="6" t="s">
        <v>17</v>
      </c>
      <c r="F535" s="6" t="s">
        <v>66</v>
      </c>
      <c r="G535" s="6" t="s">
        <v>169</v>
      </c>
      <c r="H535" s="6" t="s">
        <v>28</v>
      </c>
      <c r="I535" s="6" t="s">
        <v>1750</v>
      </c>
      <c r="J535" s="6" t="s">
        <v>29</v>
      </c>
      <c r="K535" s="8">
        <v>42937</v>
      </c>
      <c r="L535" s="8">
        <v>43098</v>
      </c>
      <c r="M535" s="7">
        <v>100</v>
      </c>
      <c r="O535" t="str">
        <f>+VLOOKUP(B535,'[1]Base de Datos'!$A$1:$N$575,14,)</f>
        <v>Gestión</v>
      </c>
    </row>
    <row r="536" spans="1:15" ht="15.75" thickBot="1" x14ac:dyDescent="0.3">
      <c r="A536" s="34"/>
      <c r="B536" s="3" t="s">
        <v>764</v>
      </c>
      <c r="C536" s="3" t="s">
        <v>765</v>
      </c>
      <c r="D536" s="3" t="s">
        <v>766</v>
      </c>
      <c r="E536" s="3" t="s">
        <v>11</v>
      </c>
      <c r="F536" s="3" t="s">
        <v>66</v>
      </c>
      <c r="G536" s="3" t="s">
        <v>169</v>
      </c>
      <c r="H536" s="3" t="s">
        <v>28</v>
      </c>
      <c r="I536" s="3" t="s">
        <v>1750</v>
      </c>
      <c r="J536" s="3" t="s">
        <v>29</v>
      </c>
      <c r="K536" s="5">
        <v>42937</v>
      </c>
      <c r="L536" s="5">
        <v>43098</v>
      </c>
      <c r="M536" s="4">
        <v>40</v>
      </c>
      <c r="O536" t="str">
        <f>+VLOOKUP(B536,'[1]Base de Datos'!$A$1:$N$575,14,)</f>
        <v>Gestión</v>
      </c>
    </row>
    <row r="537" spans="1:15" ht="15.75" thickBot="1" x14ac:dyDescent="0.3">
      <c r="A537" s="35"/>
      <c r="B537" s="6" t="s">
        <v>767</v>
      </c>
      <c r="C537" s="6" t="s">
        <v>768</v>
      </c>
      <c r="D537" s="6" t="s">
        <v>769</v>
      </c>
      <c r="E537" s="6" t="s">
        <v>17</v>
      </c>
      <c r="F537" s="6" t="s">
        <v>66</v>
      </c>
      <c r="G537" s="6" t="s">
        <v>70</v>
      </c>
      <c r="H537" s="6" t="s">
        <v>135</v>
      </c>
      <c r="I537" s="6" t="s">
        <v>136</v>
      </c>
      <c r="J537" s="6" t="s">
        <v>138</v>
      </c>
      <c r="K537" s="8">
        <v>42923</v>
      </c>
      <c r="L537" s="8">
        <v>42989</v>
      </c>
      <c r="M537" s="7">
        <v>100</v>
      </c>
      <c r="O537" t="str">
        <f>+VLOOKUP(B537,'[1]Base de Datos'!$A$1:$N$575,14,)</f>
        <v>Gestión</v>
      </c>
    </row>
    <row r="538" spans="1:15" ht="15.75" thickBot="1" x14ac:dyDescent="0.3">
      <c r="A538" s="34"/>
      <c r="B538" s="3" t="s">
        <v>770</v>
      </c>
      <c r="C538" s="3" t="s">
        <v>771</v>
      </c>
      <c r="D538" s="3" t="s">
        <v>772</v>
      </c>
      <c r="E538" s="3" t="s">
        <v>17</v>
      </c>
      <c r="F538" s="3" t="s">
        <v>66</v>
      </c>
      <c r="G538" s="3" t="s">
        <v>70</v>
      </c>
      <c r="H538" s="3" t="s">
        <v>15</v>
      </c>
      <c r="I538" s="3" t="s">
        <v>2496</v>
      </c>
      <c r="J538" s="3" t="s">
        <v>16</v>
      </c>
      <c r="K538" s="5">
        <v>42923</v>
      </c>
      <c r="L538" s="5">
        <v>43288</v>
      </c>
      <c r="M538" s="4">
        <v>100</v>
      </c>
      <c r="O538" t="str">
        <f>+VLOOKUP(B538,'[1]Base de Datos'!$A$1:$N$575,14,)</f>
        <v>Gestión</v>
      </c>
    </row>
    <row r="539" spans="1:15" ht="15.75" thickBot="1" x14ac:dyDescent="0.3">
      <c r="A539" s="35"/>
      <c r="B539" s="6" t="s">
        <v>773</v>
      </c>
      <c r="C539" s="6" t="s">
        <v>774</v>
      </c>
      <c r="D539" s="6" t="s">
        <v>775</v>
      </c>
      <c r="E539" s="6" t="s">
        <v>17</v>
      </c>
      <c r="F539" s="6" t="s">
        <v>66</v>
      </c>
      <c r="G539" s="6" t="s">
        <v>70</v>
      </c>
      <c r="H539" s="6" t="s">
        <v>135</v>
      </c>
      <c r="I539" s="6" t="s">
        <v>136</v>
      </c>
      <c r="J539" s="6" t="s">
        <v>138</v>
      </c>
      <c r="K539" s="8">
        <v>42923</v>
      </c>
      <c r="L539" s="8">
        <v>42989</v>
      </c>
      <c r="M539" s="7">
        <v>100</v>
      </c>
      <c r="O539" t="str">
        <f>+VLOOKUP(B539,'[1]Base de Datos'!$A$1:$N$575,14,)</f>
        <v>Gestión</v>
      </c>
    </row>
    <row r="540" spans="1:15" ht="15.75" thickBot="1" x14ac:dyDescent="0.3">
      <c r="A540" s="34"/>
      <c r="B540" s="3" t="s">
        <v>776</v>
      </c>
      <c r="C540" s="3" t="s">
        <v>777</v>
      </c>
      <c r="D540" s="3" t="s">
        <v>778</v>
      </c>
      <c r="E540" s="3" t="s">
        <v>17</v>
      </c>
      <c r="F540" s="3" t="s">
        <v>66</v>
      </c>
      <c r="G540" s="3" t="s">
        <v>169</v>
      </c>
      <c r="H540" s="3" t="s">
        <v>45</v>
      </c>
      <c r="I540" s="3" t="s">
        <v>46</v>
      </c>
      <c r="J540" s="3" t="s">
        <v>47</v>
      </c>
      <c r="K540" s="5">
        <v>42948</v>
      </c>
      <c r="L540" s="5">
        <v>43007</v>
      </c>
      <c r="M540" s="4">
        <v>100</v>
      </c>
      <c r="O540" t="str">
        <f>+VLOOKUP(B540,'[1]Base de Datos'!$A$1:$N$575,14,)</f>
        <v>Gestión</v>
      </c>
    </row>
    <row r="541" spans="1:15" ht="15.75" thickBot="1" x14ac:dyDescent="0.3">
      <c r="A541" s="35"/>
      <c r="B541" s="6" t="s">
        <v>779</v>
      </c>
      <c r="C541" s="6" t="s">
        <v>780</v>
      </c>
      <c r="D541" s="6" t="s">
        <v>781</v>
      </c>
      <c r="E541" s="6" t="s">
        <v>17</v>
      </c>
      <c r="F541" s="6" t="s">
        <v>66</v>
      </c>
      <c r="G541" s="6" t="s">
        <v>169</v>
      </c>
      <c r="H541" s="6" t="s">
        <v>45</v>
      </c>
      <c r="I541" s="6" t="s">
        <v>46</v>
      </c>
      <c r="J541" s="6" t="s">
        <v>47</v>
      </c>
      <c r="K541" s="8">
        <v>42947</v>
      </c>
      <c r="L541" s="8">
        <v>42976</v>
      </c>
      <c r="M541" s="7">
        <v>100</v>
      </c>
      <c r="O541" t="str">
        <f>+VLOOKUP(B541,'[1]Base de Datos'!$A$1:$N$575,14,)</f>
        <v>Gestión</v>
      </c>
    </row>
    <row r="542" spans="1:15" ht="15.75" thickBot="1" x14ac:dyDescent="0.3">
      <c r="A542" s="34"/>
      <c r="B542" s="3" t="s">
        <v>782</v>
      </c>
      <c r="C542" s="3" t="s">
        <v>783</v>
      </c>
      <c r="D542" s="3" t="s">
        <v>784</v>
      </c>
      <c r="E542" s="3" t="s">
        <v>17</v>
      </c>
      <c r="F542" s="3" t="s">
        <v>66</v>
      </c>
      <c r="G542" s="3" t="s">
        <v>169</v>
      </c>
      <c r="H542" s="3" t="s">
        <v>38</v>
      </c>
      <c r="I542" s="3" t="s">
        <v>39</v>
      </c>
      <c r="J542" s="3" t="s">
        <v>40</v>
      </c>
      <c r="K542" s="5">
        <v>42940</v>
      </c>
      <c r="L542" s="5">
        <v>42978</v>
      </c>
      <c r="M542" s="4">
        <v>100</v>
      </c>
      <c r="N542" t="s">
        <v>2783</v>
      </c>
      <c r="O542" t="str">
        <f>+VLOOKUP(B542,'[1]Base de Datos'!$A$1:$N$575,14,)</f>
        <v>Gestión</v>
      </c>
    </row>
    <row r="543" spans="1:15" ht="15.75" thickBot="1" x14ac:dyDescent="0.3">
      <c r="A543" s="35"/>
      <c r="B543" s="6" t="s">
        <v>785</v>
      </c>
      <c r="C543" s="6" t="s">
        <v>786</v>
      </c>
      <c r="D543" s="6" t="s">
        <v>787</v>
      </c>
      <c r="E543" s="6" t="s">
        <v>17</v>
      </c>
      <c r="F543" s="6" t="s">
        <v>66</v>
      </c>
      <c r="G543" s="6" t="s">
        <v>169</v>
      </c>
      <c r="H543" s="6" t="s">
        <v>38</v>
      </c>
      <c r="I543" s="6" t="s">
        <v>39</v>
      </c>
      <c r="J543" s="6" t="s">
        <v>40</v>
      </c>
      <c r="K543" s="8">
        <v>42940</v>
      </c>
      <c r="L543" s="8">
        <v>42978</v>
      </c>
      <c r="M543" s="7">
        <v>100</v>
      </c>
      <c r="O543" t="str">
        <f>+VLOOKUP(B543,'[1]Base de Datos'!$A$1:$N$575,14,)</f>
        <v>Gestión</v>
      </c>
    </row>
    <row r="544" spans="1:15" ht="15.75" thickBot="1" x14ac:dyDescent="0.3">
      <c r="A544" s="34"/>
      <c r="B544" s="3" t="s">
        <v>788</v>
      </c>
      <c r="C544" s="3" t="s">
        <v>789</v>
      </c>
      <c r="D544" s="3" t="s">
        <v>790</v>
      </c>
      <c r="E544" s="3" t="s">
        <v>17</v>
      </c>
      <c r="F544" s="3" t="s">
        <v>66</v>
      </c>
      <c r="G544" s="3" t="s">
        <v>169</v>
      </c>
      <c r="H544" s="3" t="s">
        <v>33</v>
      </c>
      <c r="I544" s="3" t="s">
        <v>2497</v>
      </c>
      <c r="J544" s="3" t="s">
        <v>34</v>
      </c>
      <c r="K544" s="5">
        <v>42937</v>
      </c>
      <c r="L544" s="5">
        <v>43100</v>
      </c>
      <c r="M544" s="4">
        <v>100</v>
      </c>
      <c r="O544" t="str">
        <f>+VLOOKUP(B544,'[1]Base de Datos'!$A$1:$N$575,14,)</f>
        <v>Gestión</v>
      </c>
    </row>
    <row r="545" spans="1:15" ht="15.75" thickBot="1" x14ac:dyDescent="0.3">
      <c r="A545" s="35"/>
      <c r="B545" s="6" t="s">
        <v>791</v>
      </c>
      <c r="C545" s="6" t="s">
        <v>792</v>
      </c>
      <c r="D545" s="6" t="s">
        <v>793</v>
      </c>
      <c r="E545" s="6" t="s">
        <v>17</v>
      </c>
      <c r="F545" s="6" t="s">
        <v>66</v>
      </c>
      <c r="G545" s="6" t="s">
        <v>169</v>
      </c>
      <c r="H545" s="6" t="s">
        <v>33</v>
      </c>
      <c r="I545" s="6" t="s">
        <v>2497</v>
      </c>
      <c r="J545" s="6" t="s">
        <v>34</v>
      </c>
      <c r="K545" s="8">
        <v>42937</v>
      </c>
      <c r="L545" s="8">
        <v>43100</v>
      </c>
      <c r="M545" s="7">
        <v>100</v>
      </c>
      <c r="O545" t="str">
        <f>+VLOOKUP(B545,'[1]Base de Datos'!$A$1:$N$575,14,)</f>
        <v>Gestión</v>
      </c>
    </row>
    <row r="546" spans="1:15" ht="15.75" thickBot="1" x14ac:dyDescent="0.3">
      <c r="A546" s="34"/>
      <c r="B546" s="3" t="s">
        <v>794</v>
      </c>
      <c r="C546" s="3" t="s">
        <v>795</v>
      </c>
      <c r="D546" s="3" t="s">
        <v>796</v>
      </c>
      <c r="E546" s="3" t="s">
        <v>59</v>
      </c>
      <c r="F546" s="3" t="s">
        <v>66</v>
      </c>
      <c r="G546" s="3" t="s">
        <v>683</v>
      </c>
      <c r="H546" s="3" t="s">
        <v>33</v>
      </c>
      <c r="I546" s="3" t="s">
        <v>2497</v>
      </c>
      <c r="J546" s="3" t="s">
        <v>34</v>
      </c>
      <c r="K546" s="5">
        <v>42937</v>
      </c>
      <c r="L546" s="5">
        <v>43100</v>
      </c>
      <c r="M546" s="4">
        <v>100</v>
      </c>
      <c r="O546" t="str">
        <f>+VLOOKUP(B546,'[1]Base de Datos'!$A$1:$N$575,14,)</f>
        <v>Gestión</v>
      </c>
    </row>
    <row r="547" spans="1:15" ht="15.75" thickBot="1" x14ac:dyDescent="0.3">
      <c r="A547" s="35"/>
      <c r="B547" s="6" t="s">
        <v>797</v>
      </c>
      <c r="C547" s="6" t="s">
        <v>798</v>
      </c>
      <c r="D547" s="6" t="s">
        <v>799</v>
      </c>
      <c r="E547" s="6" t="s">
        <v>17</v>
      </c>
      <c r="F547" s="6" t="s">
        <v>66</v>
      </c>
      <c r="G547" s="6" t="s">
        <v>169</v>
      </c>
      <c r="H547" s="6" t="s">
        <v>33</v>
      </c>
      <c r="I547" s="6" t="s">
        <v>2497</v>
      </c>
      <c r="J547" s="6" t="s">
        <v>34</v>
      </c>
      <c r="K547" s="8">
        <v>42937</v>
      </c>
      <c r="L547" s="8">
        <v>43100</v>
      </c>
      <c r="M547" s="7">
        <v>100</v>
      </c>
      <c r="O547" t="str">
        <f>+VLOOKUP(B547,'[1]Base de Datos'!$A$1:$N$575,14,)</f>
        <v>Gestión</v>
      </c>
    </row>
    <row r="548" spans="1:15" ht="15.75" thickBot="1" x14ac:dyDescent="0.3">
      <c r="A548" s="34"/>
      <c r="B548" s="3" t="s">
        <v>800</v>
      </c>
      <c r="C548" s="3" t="s">
        <v>801</v>
      </c>
      <c r="D548" s="3" t="s">
        <v>802</v>
      </c>
      <c r="E548" s="3" t="s">
        <v>17</v>
      </c>
      <c r="F548" s="3" t="s">
        <v>66</v>
      </c>
      <c r="G548" s="3" t="s">
        <v>169</v>
      </c>
      <c r="H548" s="3" t="s">
        <v>57</v>
      </c>
      <c r="I548" s="3" t="s">
        <v>1460</v>
      </c>
      <c r="J548" s="3" t="s">
        <v>68</v>
      </c>
      <c r="K548" s="5">
        <v>42948</v>
      </c>
      <c r="L548" s="5">
        <v>42993</v>
      </c>
      <c r="M548" s="4">
        <v>100</v>
      </c>
      <c r="O548" t="str">
        <f>+VLOOKUP(B548,'[1]Base de Datos'!$A$1:$N$575,14,)</f>
        <v>Gestión</v>
      </c>
    </row>
    <row r="549" spans="1:15" ht="15.75" thickBot="1" x14ac:dyDescent="0.3">
      <c r="A549" s="35"/>
      <c r="B549" s="6" t="s">
        <v>803</v>
      </c>
      <c r="C549" s="6" t="s">
        <v>804</v>
      </c>
      <c r="D549" s="6" t="s">
        <v>805</v>
      </c>
      <c r="E549" s="6" t="s">
        <v>17</v>
      </c>
      <c r="F549" s="6" t="s">
        <v>66</v>
      </c>
      <c r="G549" s="6" t="s">
        <v>169</v>
      </c>
      <c r="H549" s="6" t="s">
        <v>57</v>
      </c>
      <c r="I549" s="6" t="s">
        <v>1460</v>
      </c>
      <c r="J549" s="6" t="s">
        <v>68</v>
      </c>
      <c r="K549" s="8">
        <v>42931</v>
      </c>
      <c r="L549" s="8">
        <v>42962</v>
      </c>
      <c r="M549" s="7">
        <v>100</v>
      </c>
      <c r="O549" t="str">
        <f>+VLOOKUP(B549,'[1]Base de Datos'!$A$1:$N$575,14,)</f>
        <v>Gestión</v>
      </c>
    </row>
    <row r="550" spans="1:15" ht="15.75" thickBot="1" x14ac:dyDescent="0.3">
      <c r="A550" s="34"/>
      <c r="B550" s="3" t="s">
        <v>806</v>
      </c>
      <c r="C550" s="3" t="s">
        <v>807</v>
      </c>
      <c r="D550" s="3" t="s">
        <v>808</v>
      </c>
      <c r="E550" s="3" t="s">
        <v>17</v>
      </c>
      <c r="F550" s="3" t="s">
        <v>66</v>
      </c>
      <c r="G550" s="3" t="s">
        <v>169</v>
      </c>
      <c r="H550" s="3" t="s">
        <v>52</v>
      </c>
      <c r="I550" s="3" t="s">
        <v>53</v>
      </c>
      <c r="J550" s="3" t="s">
        <v>58</v>
      </c>
      <c r="K550" s="5">
        <v>42971</v>
      </c>
      <c r="L550" s="5">
        <v>43014</v>
      </c>
      <c r="M550" s="4">
        <v>100</v>
      </c>
      <c r="O550" t="str">
        <f>+VLOOKUP(B550,'[1]Base de Datos'!$A$1:$N$575,14,)</f>
        <v>Gestión</v>
      </c>
    </row>
    <row r="551" spans="1:15" ht="15.75" thickBot="1" x14ac:dyDescent="0.3">
      <c r="A551" s="35"/>
      <c r="B551" s="6" t="s">
        <v>810</v>
      </c>
      <c r="C551" s="6" t="s">
        <v>811</v>
      </c>
      <c r="D551" s="6" t="s">
        <v>812</v>
      </c>
      <c r="E551" s="6" t="s">
        <v>17</v>
      </c>
      <c r="F551" s="6" t="s">
        <v>66</v>
      </c>
      <c r="G551" s="6" t="s">
        <v>169</v>
      </c>
      <c r="H551" s="6" t="s">
        <v>160</v>
      </c>
      <c r="I551" s="6" t="s">
        <v>161</v>
      </c>
      <c r="J551" s="6" t="s">
        <v>813</v>
      </c>
      <c r="K551" s="8">
        <v>42948</v>
      </c>
      <c r="L551" s="8">
        <v>43100</v>
      </c>
      <c r="M551" s="7">
        <v>100</v>
      </c>
      <c r="O551" t="str">
        <f>+VLOOKUP(B551,'[1]Base de Datos'!$A$1:$N$575,14,)</f>
        <v>Gestión</v>
      </c>
    </row>
    <row r="552" spans="1:15" ht="15.75" thickBot="1" x14ac:dyDescent="0.3">
      <c r="A552" s="34"/>
      <c r="B552" s="3" t="s">
        <v>814</v>
      </c>
      <c r="C552" s="3" t="s">
        <v>815</v>
      </c>
      <c r="D552" s="3" t="s">
        <v>816</v>
      </c>
      <c r="E552" s="3" t="s">
        <v>17</v>
      </c>
      <c r="F552" s="3" t="s">
        <v>66</v>
      </c>
      <c r="G552" s="3" t="s">
        <v>169</v>
      </c>
      <c r="H552" s="3" t="s">
        <v>160</v>
      </c>
      <c r="I552" s="3" t="s">
        <v>161</v>
      </c>
      <c r="J552" s="3" t="s">
        <v>813</v>
      </c>
      <c r="K552" s="5">
        <v>42948</v>
      </c>
      <c r="L552" s="5">
        <v>43100</v>
      </c>
      <c r="M552" s="4">
        <v>100</v>
      </c>
      <c r="O552" t="str">
        <f>+VLOOKUP(B552,'[1]Base de Datos'!$A$1:$N$575,14,)</f>
        <v>Gestión</v>
      </c>
    </row>
    <row r="553" spans="1:15" ht="15.75" thickBot="1" x14ac:dyDescent="0.3">
      <c r="A553" s="35"/>
      <c r="B553" s="6" t="s">
        <v>817</v>
      </c>
      <c r="C553" s="6" t="s">
        <v>811</v>
      </c>
      <c r="D553" s="6" t="s">
        <v>818</v>
      </c>
      <c r="E553" s="6" t="s">
        <v>17</v>
      </c>
      <c r="F553" s="6" t="s">
        <v>66</v>
      </c>
      <c r="G553" s="6" t="s">
        <v>169</v>
      </c>
      <c r="H553" s="6" t="s">
        <v>160</v>
      </c>
      <c r="I553" s="6" t="s">
        <v>161</v>
      </c>
      <c r="J553" s="6" t="s">
        <v>813</v>
      </c>
      <c r="K553" s="8">
        <v>42948</v>
      </c>
      <c r="L553" s="8">
        <v>43100</v>
      </c>
      <c r="M553" s="7">
        <v>100</v>
      </c>
      <c r="O553" t="str">
        <f>+VLOOKUP(B553,'[1]Base de Datos'!$A$1:$N$575,14,)</f>
        <v>Gestión</v>
      </c>
    </row>
    <row r="554" spans="1:15" ht="15.75" thickBot="1" x14ac:dyDescent="0.3">
      <c r="A554" s="34"/>
      <c r="B554" s="3" t="s">
        <v>819</v>
      </c>
      <c r="C554" s="3" t="s">
        <v>820</v>
      </c>
      <c r="D554" s="3" t="s">
        <v>818</v>
      </c>
      <c r="E554" s="3" t="s">
        <v>17</v>
      </c>
      <c r="F554" s="3" t="s">
        <v>66</v>
      </c>
      <c r="G554" s="3" t="s">
        <v>169</v>
      </c>
      <c r="H554" s="3" t="s">
        <v>160</v>
      </c>
      <c r="I554" s="3" t="s">
        <v>161</v>
      </c>
      <c r="J554" s="3" t="s">
        <v>813</v>
      </c>
      <c r="K554" s="5">
        <v>43008</v>
      </c>
      <c r="L554" s="5">
        <v>43100</v>
      </c>
      <c r="M554" s="4">
        <v>100</v>
      </c>
      <c r="O554" t="str">
        <f>+VLOOKUP(B554,'[1]Base de Datos'!$A$1:$N$575,14,)</f>
        <v>Gestión</v>
      </c>
    </row>
    <row r="555" spans="1:15" ht="15.75" thickBot="1" x14ac:dyDescent="0.3">
      <c r="A555" s="35"/>
      <c r="B555" s="6" t="s">
        <v>821</v>
      </c>
      <c r="C555" s="6" t="s">
        <v>822</v>
      </c>
      <c r="D555" s="6" t="s">
        <v>818</v>
      </c>
      <c r="E555" s="6" t="s">
        <v>17</v>
      </c>
      <c r="F555" s="6" t="s">
        <v>66</v>
      </c>
      <c r="G555" s="6" t="s">
        <v>169</v>
      </c>
      <c r="H555" s="6" t="s">
        <v>160</v>
      </c>
      <c r="I555" s="6" t="s">
        <v>161</v>
      </c>
      <c r="J555" s="6" t="s">
        <v>813</v>
      </c>
      <c r="K555" s="8">
        <v>42979</v>
      </c>
      <c r="L555" s="8">
        <v>43100</v>
      </c>
      <c r="M555" s="7">
        <v>100</v>
      </c>
      <c r="O555" t="str">
        <f>+VLOOKUP(B555,'[1]Base de Datos'!$A$1:$N$575,14,)</f>
        <v>Gestión</v>
      </c>
    </row>
    <row r="556" spans="1:15" ht="15.75" thickBot="1" x14ac:dyDescent="0.3">
      <c r="A556" s="34"/>
      <c r="B556" s="3" t="s">
        <v>823</v>
      </c>
      <c r="C556" s="3" t="s">
        <v>824</v>
      </c>
      <c r="D556" s="3" t="s">
        <v>825</v>
      </c>
      <c r="E556" s="3" t="s">
        <v>17</v>
      </c>
      <c r="F556" s="3" t="s">
        <v>66</v>
      </c>
      <c r="G556" s="3" t="s">
        <v>169</v>
      </c>
      <c r="H556" s="3" t="s">
        <v>160</v>
      </c>
      <c r="I556" s="3" t="s">
        <v>161</v>
      </c>
      <c r="J556" s="3" t="s">
        <v>813</v>
      </c>
      <c r="K556" s="5">
        <v>42979</v>
      </c>
      <c r="L556" s="5">
        <v>43100</v>
      </c>
      <c r="M556" s="4">
        <v>100</v>
      </c>
      <c r="O556" t="str">
        <f>+VLOOKUP(B556,'[1]Base de Datos'!$A$1:$N$575,14,)</f>
        <v>Gestión</v>
      </c>
    </row>
    <row r="557" spans="1:15" ht="15.75" thickBot="1" x14ac:dyDescent="0.3">
      <c r="A557" s="35"/>
      <c r="B557" s="6" t="s">
        <v>826</v>
      </c>
      <c r="C557" s="6" t="s">
        <v>827</v>
      </c>
      <c r="D557" s="6" t="s">
        <v>825</v>
      </c>
      <c r="E557" s="6" t="s">
        <v>17</v>
      </c>
      <c r="F557" s="6" t="s">
        <v>66</v>
      </c>
      <c r="G557" s="6" t="s">
        <v>169</v>
      </c>
      <c r="H557" s="6" t="s">
        <v>160</v>
      </c>
      <c r="I557" s="6" t="s">
        <v>161</v>
      </c>
      <c r="J557" s="6" t="s">
        <v>813</v>
      </c>
      <c r="K557" s="8">
        <v>42979</v>
      </c>
      <c r="L557" s="8">
        <v>43100</v>
      </c>
      <c r="M557" s="7">
        <v>100</v>
      </c>
      <c r="O557" t="str">
        <f>+VLOOKUP(B557,'[1]Base de Datos'!$A$1:$N$575,14,)</f>
        <v>Gestión</v>
      </c>
    </row>
    <row r="558" spans="1:15" ht="15.75" thickBot="1" x14ac:dyDescent="0.3">
      <c r="A558" s="34"/>
      <c r="B558" s="3" t="s">
        <v>828</v>
      </c>
      <c r="C558" s="3" t="s">
        <v>811</v>
      </c>
      <c r="D558" s="3" t="s">
        <v>829</v>
      </c>
      <c r="E558" s="3" t="s">
        <v>11</v>
      </c>
      <c r="F558" s="3" t="s">
        <v>66</v>
      </c>
      <c r="G558" s="3" t="s">
        <v>683</v>
      </c>
      <c r="H558" s="3" t="s">
        <v>160</v>
      </c>
      <c r="I558" s="3" t="s">
        <v>161</v>
      </c>
      <c r="J558" s="3" t="s">
        <v>813</v>
      </c>
      <c r="K558" s="5">
        <v>42948</v>
      </c>
      <c r="L558" s="5">
        <v>43100</v>
      </c>
      <c r="M558" s="4">
        <v>0</v>
      </c>
      <c r="O558" t="str">
        <f>+VLOOKUP(B558,'[1]Base de Datos'!$A$1:$N$575,14,)</f>
        <v>Gestión</v>
      </c>
    </row>
    <row r="559" spans="1:15" ht="15.75" thickBot="1" x14ac:dyDescent="0.3">
      <c r="A559" s="35"/>
      <c r="B559" s="6" t="s">
        <v>830</v>
      </c>
      <c r="C559" s="6" t="s">
        <v>811</v>
      </c>
      <c r="D559" s="6" t="s">
        <v>831</v>
      </c>
      <c r="E559" s="6" t="s">
        <v>17</v>
      </c>
      <c r="F559" s="6" t="s">
        <v>66</v>
      </c>
      <c r="G559" s="6" t="s">
        <v>169</v>
      </c>
      <c r="H559" s="6" t="s">
        <v>160</v>
      </c>
      <c r="I559" s="6" t="s">
        <v>161</v>
      </c>
      <c r="J559" s="6" t="s">
        <v>813</v>
      </c>
      <c r="K559" s="8">
        <v>42948</v>
      </c>
      <c r="L559" s="8">
        <v>43100</v>
      </c>
      <c r="M559" s="7">
        <v>100</v>
      </c>
      <c r="O559" t="str">
        <f>+VLOOKUP(B559,'[1]Base de Datos'!$A$1:$N$575,14,)</f>
        <v>Gestión</v>
      </c>
    </row>
    <row r="560" spans="1:15" ht="15.75" thickBot="1" x14ac:dyDescent="0.3">
      <c r="A560" s="34"/>
      <c r="B560" s="3" t="s">
        <v>832</v>
      </c>
      <c r="C560" s="3" t="s">
        <v>811</v>
      </c>
      <c r="D560" s="3" t="s">
        <v>833</v>
      </c>
      <c r="E560" s="3" t="s">
        <v>17</v>
      </c>
      <c r="F560" s="3" t="s">
        <v>66</v>
      </c>
      <c r="G560" s="3" t="s">
        <v>169</v>
      </c>
      <c r="H560" s="3" t="s">
        <v>160</v>
      </c>
      <c r="I560" s="3" t="s">
        <v>161</v>
      </c>
      <c r="J560" s="3" t="s">
        <v>813</v>
      </c>
      <c r="K560" s="5">
        <v>42948</v>
      </c>
      <c r="L560" s="5">
        <v>43100</v>
      </c>
      <c r="M560" s="4">
        <v>100</v>
      </c>
      <c r="O560" t="str">
        <f>+VLOOKUP(B560,'[1]Base de Datos'!$A$1:$N$575,14,)</f>
        <v>Gestión</v>
      </c>
    </row>
    <row r="561" spans="1:15" ht="15.75" thickBot="1" x14ac:dyDescent="0.3">
      <c r="A561" s="35"/>
      <c r="B561" s="6" t="s">
        <v>834</v>
      </c>
      <c r="C561" s="6" t="s">
        <v>835</v>
      </c>
      <c r="D561" s="6" t="s">
        <v>833</v>
      </c>
      <c r="E561" s="6" t="s">
        <v>11</v>
      </c>
      <c r="F561" s="6" t="s">
        <v>66</v>
      </c>
      <c r="G561" s="6" t="s">
        <v>169</v>
      </c>
      <c r="H561" s="6" t="s">
        <v>160</v>
      </c>
      <c r="I561" s="6" t="s">
        <v>161</v>
      </c>
      <c r="J561" s="6" t="s">
        <v>813</v>
      </c>
      <c r="K561" s="8">
        <v>42948</v>
      </c>
      <c r="L561" s="8">
        <v>43100</v>
      </c>
      <c r="M561" s="7">
        <v>0</v>
      </c>
      <c r="O561" t="str">
        <f>+VLOOKUP(B561,'[1]Base de Datos'!$A$1:$N$575,14,)</f>
        <v>Gestión</v>
      </c>
    </row>
    <row r="562" spans="1:15" ht="15.75" thickBot="1" x14ac:dyDescent="0.3">
      <c r="A562" s="34"/>
      <c r="B562" s="3" t="s">
        <v>836</v>
      </c>
      <c r="C562" s="3" t="s">
        <v>837</v>
      </c>
      <c r="D562" s="3" t="s">
        <v>838</v>
      </c>
      <c r="E562" s="3" t="s">
        <v>59</v>
      </c>
      <c r="F562" s="3" t="s">
        <v>66</v>
      </c>
      <c r="G562" s="3" t="s">
        <v>683</v>
      </c>
      <c r="H562" s="3" t="s">
        <v>160</v>
      </c>
      <c r="I562" s="3" t="s">
        <v>161</v>
      </c>
      <c r="J562" s="3" t="s">
        <v>813</v>
      </c>
      <c r="K562" s="5">
        <v>42948</v>
      </c>
      <c r="L562" s="5">
        <v>43100</v>
      </c>
      <c r="M562" s="4">
        <v>100</v>
      </c>
      <c r="O562" t="str">
        <f>+VLOOKUP(B562,'[1]Base de Datos'!$A$1:$N$575,14,)</f>
        <v>Gestión</v>
      </c>
    </row>
    <row r="563" spans="1:15" ht="15.75" thickBot="1" x14ac:dyDescent="0.3">
      <c r="A563" s="35"/>
      <c r="B563" s="6" t="s">
        <v>839</v>
      </c>
      <c r="C563" s="6" t="s">
        <v>840</v>
      </c>
      <c r="D563" s="6" t="s">
        <v>838</v>
      </c>
      <c r="E563" s="6" t="s">
        <v>17</v>
      </c>
      <c r="F563" s="6" t="s">
        <v>66</v>
      </c>
      <c r="G563" s="6" t="s">
        <v>169</v>
      </c>
      <c r="H563" s="6" t="s">
        <v>160</v>
      </c>
      <c r="I563" s="6" t="s">
        <v>161</v>
      </c>
      <c r="J563" s="6" t="s">
        <v>813</v>
      </c>
      <c r="K563" s="8">
        <v>42948</v>
      </c>
      <c r="L563" s="8">
        <v>43100</v>
      </c>
      <c r="M563" s="7">
        <v>100</v>
      </c>
      <c r="O563" t="str">
        <f>+VLOOKUP(B563,'[1]Base de Datos'!$A$1:$N$575,14,)</f>
        <v>Gestión</v>
      </c>
    </row>
    <row r="564" spans="1:15" ht="15.75" thickBot="1" x14ac:dyDescent="0.3">
      <c r="A564" s="34"/>
      <c r="B564" s="3" t="s">
        <v>841</v>
      </c>
      <c r="C564" s="3" t="s">
        <v>842</v>
      </c>
      <c r="D564" s="3" t="s">
        <v>843</v>
      </c>
      <c r="E564" s="3" t="s">
        <v>17</v>
      </c>
      <c r="F564" s="3" t="s">
        <v>66</v>
      </c>
      <c r="G564" s="3" t="s">
        <v>169</v>
      </c>
      <c r="H564" s="3" t="s">
        <v>160</v>
      </c>
      <c r="I564" s="3" t="s">
        <v>161</v>
      </c>
      <c r="J564" s="3" t="s">
        <v>813</v>
      </c>
      <c r="K564" s="5">
        <v>42948</v>
      </c>
      <c r="L564" s="5">
        <v>43100</v>
      </c>
      <c r="M564" s="4">
        <v>100</v>
      </c>
      <c r="O564" t="str">
        <f>+VLOOKUP(B564,'[1]Base de Datos'!$A$1:$N$575,14,)</f>
        <v>Gestión</v>
      </c>
    </row>
    <row r="565" spans="1:15" ht="15.75" thickBot="1" x14ac:dyDescent="0.3">
      <c r="A565" s="35"/>
      <c r="B565" s="6" t="s">
        <v>844</v>
      </c>
      <c r="C565" s="6" t="s">
        <v>811</v>
      </c>
      <c r="D565" s="6" t="s">
        <v>845</v>
      </c>
      <c r="E565" s="6" t="s">
        <v>17</v>
      </c>
      <c r="F565" s="6" t="s">
        <v>66</v>
      </c>
      <c r="G565" s="6" t="s">
        <v>169</v>
      </c>
      <c r="H565" s="6" t="s">
        <v>160</v>
      </c>
      <c r="I565" s="6" t="s">
        <v>161</v>
      </c>
      <c r="J565" s="6" t="s">
        <v>813</v>
      </c>
      <c r="K565" s="8">
        <v>42948</v>
      </c>
      <c r="L565" s="8">
        <v>43100</v>
      </c>
      <c r="M565" s="7">
        <v>100</v>
      </c>
      <c r="O565" t="str">
        <f>+VLOOKUP(B565,'[1]Base de Datos'!$A$1:$N$575,14,)</f>
        <v>Gestión</v>
      </c>
    </row>
    <row r="566" spans="1:15" ht="15.75" thickBot="1" x14ac:dyDescent="0.3">
      <c r="A566" s="34"/>
      <c r="B566" s="3" t="s">
        <v>846</v>
      </c>
      <c r="C566" s="3" t="s">
        <v>847</v>
      </c>
      <c r="D566" s="3" t="s">
        <v>848</v>
      </c>
      <c r="E566" s="3" t="s">
        <v>17</v>
      </c>
      <c r="F566" s="3" t="s">
        <v>66</v>
      </c>
      <c r="G566" s="3" t="s">
        <v>79</v>
      </c>
      <c r="H566" s="3" t="s">
        <v>20</v>
      </c>
      <c r="I566" s="3" t="s">
        <v>1465</v>
      </c>
      <c r="J566" s="3" t="s">
        <v>21</v>
      </c>
      <c r="K566" s="5">
        <v>42920</v>
      </c>
      <c r="L566" s="5">
        <v>43100</v>
      </c>
      <c r="M566" s="4">
        <v>100</v>
      </c>
      <c r="O566" t="str">
        <f>+VLOOKUP(B566,'[1]Base de Datos'!$A$1:$N$575,14,)</f>
        <v>Gestión</v>
      </c>
    </row>
    <row r="567" spans="1:15" ht="15.75" thickBot="1" x14ac:dyDescent="0.3">
      <c r="A567" s="35"/>
      <c r="B567" s="6" t="s">
        <v>849</v>
      </c>
      <c r="C567" s="6" t="s">
        <v>850</v>
      </c>
      <c r="D567" s="6" t="s">
        <v>851</v>
      </c>
      <c r="E567" s="6" t="s">
        <v>59</v>
      </c>
      <c r="F567" s="6" t="s">
        <v>66</v>
      </c>
      <c r="G567" s="6" t="s">
        <v>79</v>
      </c>
      <c r="H567" s="6" t="s">
        <v>20</v>
      </c>
      <c r="I567" s="6" t="s">
        <v>1465</v>
      </c>
      <c r="J567" s="6" t="s">
        <v>21</v>
      </c>
      <c r="K567" s="8">
        <v>42920</v>
      </c>
      <c r="L567" s="8">
        <v>43220</v>
      </c>
      <c r="M567" s="7">
        <v>100</v>
      </c>
      <c r="O567" t="str">
        <f>+VLOOKUP(B567,'[1]Base de Datos'!$A$1:$N$575,14,)</f>
        <v>Gestión</v>
      </c>
    </row>
    <row r="568" spans="1:15" ht="15.75" thickBot="1" x14ac:dyDescent="0.3">
      <c r="A568" s="34"/>
      <c r="B568" s="3" t="s">
        <v>852</v>
      </c>
      <c r="C568" s="3" t="s">
        <v>853</v>
      </c>
      <c r="D568" s="3" t="s">
        <v>854</v>
      </c>
      <c r="E568" s="3" t="s">
        <v>59</v>
      </c>
      <c r="F568" s="3" t="s">
        <v>66</v>
      </c>
      <c r="G568" s="3" t="s">
        <v>79</v>
      </c>
      <c r="H568" s="3" t="s">
        <v>20</v>
      </c>
      <c r="I568" s="3" t="s">
        <v>1465</v>
      </c>
      <c r="J568" s="3" t="s">
        <v>21</v>
      </c>
      <c r="K568" s="5">
        <v>42920</v>
      </c>
      <c r="L568" s="5">
        <v>43100</v>
      </c>
      <c r="M568" s="4">
        <v>100</v>
      </c>
      <c r="O568" t="str">
        <f>+VLOOKUP(B568,'[1]Base de Datos'!$A$1:$N$575,14,)</f>
        <v>Gestión</v>
      </c>
    </row>
    <row r="569" spans="1:15" ht="15.75" thickBot="1" x14ac:dyDescent="0.3">
      <c r="A569" s="35"/>
      <c r="B569" s="6" t="s">
        <v>855</v>
      </c>
      <c r="C569" s="6" t="s">
        <v>856</v>
      </c>
      <c r="D569" s="6" t="s">
        <v>857</v>
      </c>
      <c r="E569" s="6" t="s">
        <v>59</v>
      </c>
      <c r="F569" s="6" t="s">
        <v>66</v>
      </c>
      <c r="G569" s="6" t="s">
        <v>94</v>
      </c>
      <c r="H569" s="6" t="s">
        <v>858</v>
      </c>
      <c r="I569" s="6" t="s">
        <v>1466</v>
      </c>
      <c r="J569" s="6" t="s">
        <v>859</v>
      </c>
      <c r="K569" s="8">
        <v>42958</v>
      </c>
      <c r="L569" s="8">
        <v>43019</v>
      </c>
      <c r="M569" s="7">
        <v>100</v>
      </c>
      <c r="O569" t="str">
        <f>+VLOOKUP(B569,'[1]Base de Datos'!$A$1:$N$575,14,)</f>
        <v>Gestión</v>
      </c>
    </row>
    <row r="570" spans="1:15" ht="15.75" thickBot="1" x14ac:dyDescent="0.3">
      <c r="A570" s="34"/>
      <c r="B570" s="3" t="s">
        <v>860</v>
      </c>
      <c r="C570" s="3" t="s">
        <v>861</v>
      </c>
      <c r="D570" s="3" t="s">
        <v>862</v>
      </c>
      <c r="E570" s="3" t="s">
        <v>59</v>
      </c>
      <c r="F570" s="3" t="s">
        <v>66</v>
      </c>
      <c r="G570" s="3" t="s">
        <v>94</v>
      </c>
      <c r="H570" s="3" t="s">
        <v>858</v>
      </c>
      <c r="I570" s="3" t="s">
        <v>1466</v>
      </c>
      <c r="J570" s="3" t="s">
        <v>859</v>
      </c>
      <c r="K570" s="5">
        <v>42965</v>
      </c>
      <c r="L570" s="5">
        <v>43039</v>
      </c>
      <c r="M570" s="4">
        <v>100</v>
      </c>
      <c r="O570" t="str">
        <f>+VLOOKUP(B570,'[1]Base de Datos'!$A$1:$N$575,14,)</f>
        <v>Gestión</v>
      </c>
    </row>
    <row r="571" spans="1:15" ht="15.75" thickBot="1" x14ac:dyDescent="0.3">
      <c r="A571" s="35"/>
      <c r="B571" s="6" t="s">
        <v>863</v>
      </c>
      <c r="C571" s="6" t="s">
        <v>864</v>
      </c>
      <c r="D571" s="6" t="s">
        <v>865</v>
      </c>
      <c r="E571" s="6" t="s">
        <v>185</v>
      </c>
      <c r="F571" s="6" t="s">
        <v>66</v>
      </c>
      <c r="G571" s="6" t="s">
        <v>94</v>
      </c>
      <c r="H571" s="6" t="s">
        <v>858</v>
      </c>
      <c r="I571" s="6" t="s">
        <v>1466</v>
      </c>
      <c r="J571" s="6" t="s">
        <v>859</v>
      </c>
      <c r="K571" s="8">
        <v>42965</v>
      </c>
      <c r="L571" s="8">
        <v>43330</v>
      </c>
      <c r="M571" s="7">
        <v>0</v>
      </c>
      <c r="O571" t="str">
        <f>+VLOOKUP(B571,'[1]Base de Datos'!$A$1:$N$575,14,)</f>
        <v>Gestión</v>
      </c>
    </row>
    <row r="572" spans="1:15" ht="15.75" thickBot="1" x14ac:dyDescent="0.3">
      <c r="A572" s="34"/>
      <c r="B572" s="3" t="s">
        <v>866</v>
      </c>
      <c r="C572" s="3" t="s">
        <v>867</v>
      </c>
      <c r="D572" s="3" t="s">
        <v>868</v>
      </c>
      <c r="E572" s="3" t="s">
        <v>17</v>
      </c>
      <c r="F572" s="3" t="s">
        <v>66</v>
      </c>
      <c r="G572" s="3" t="s">
        <v>169</v>
      </c>
      <c r="H572" s="3" t="s">
        <v>56</v>
      </c>
      <c r="I572" s="3" t="s">
        <v>1910</v>
      </c>
      <c r="J572" s="3" t="s">
        <v>93</v>
      </c>
      <c r="K572" s="5">
        <v>43010</v>
      </c>
      <c r="L572" s="5">
        <v>43073</v>
      </c>
      <c r="M572" s="4">
        <v>100</v>
      </c>
      <c r="O572" t="str">
        <f>+VLOOKUP(B572,'[1]Base de Datos'!$A$1:$N$575,14,)</f>
        <v>Gestión</v>
      </c>
    </row>
    <row r="573" spans="1:15" ht="15.75" thickBot="1" x14ac:dyDescent="0.3">
      <c r="A573" s="35"/>
      <c r="B573" s="6" t="s">
        <v>869</v>
      </c>
      <c r="C573" s="6" t="s">
        <v>870</v>
      </c>
      <c r="D573" s="6" t="s">
        <v>868</v>
      </c>
      <c r="E573" s="6" t="s">
        <v>17</v>
      </c>
      <c r="F573" s="6" t="s">
        <v>66</v>
      </c>
      <c r="G573" s="6" t="s">
        <v>169</v>
      </c>
      <c r="H573" s="6" t="s">
        <v>56</v>
      </c>
      <c r="I573" s="6" t="s">
        <v>1910</v>
      </c>
      <c r="J573" s="6" t="s">
        <v>93</v>
      </c>
      <c r="K573" s="8">
        <v>43080</v>
      </c>
      <c r="L573" s="8">
        <v>43146</v>
      </c>
      <c r="M573" s="7">
        <v>100</v>
      </c>
      <c r="O573" t="str">
        <f>+VLOOKUP(B573,'[1]Base de Datos'!$A$1:$N$575,14,)</f>
        <v>Gestión</v>
      </c>
    </row>
    <row r="574" spans="1:15" ht="15.75" thickBot="1" x14ac:dyDescent="0.3">
      <c r="A574" s="34"/>
      <c r="B574" s="3" t="s">
        <v>871</v>
      </c>
      <c r="C574" s="3" t="s">
        <v>872</v>
      </c>
      <c r="D574" s="3" t="s">
        <v>873</v>
      </c>
      <c r="E574" s="3" t="s">
        <v>17</v>
      </c>
      <c r="F574" s="3" t="s">
        <v>66</v>
      </c>
      <c r="G574" s="3" t="s">
        <v>67</v>
      </c>
      <c r="H574" s="3" t="s">
        <v>38</v>
      </c>
      <c r="I574" s="3" t="s">
        <v>39</v>
      </c>
      <c r="J574" s="3" t="s">
        <v>40</v>
      </c>
      <c r="K574" s="5">
        <v>42975</v>
      </c>
      <c r="L574" s="5">
        <v>42978</v>
      </c>
      <c r="M574" s="4">
        <v>100</v>
      </c>
      <c r="O574" t="str">
        <f>+VLOOKUP(B574,'[1]Base de Datos'!$A$1:$N$575,14,)</f>
        <v>Gestión</v>
      </c>
    </row>
    <row r="575" spans="1:15" ht="15.75" thickBot="1" x14ac:dyDescent="0.3">
      <c r="A575" s="35"/>
      <c r="B575" s="6" t="s">
        <v>874</v>
      </c>
      <c r="C575" s="6" t="s">
        <v>875</v>
      </c>
      <c r="D575" s="6" t="s">
        <v>873</v>
      </c>
      <c r="E575" s="6" t="s">
        <v>17</v>
      </c>
      <c r="F575" s="6" t="s">
        <v>66</v>
      </c>
      <c r="G575" s="6" t="s">
        <v>67</v>
      </c>
      <c r="H575" s="6" t="s">
        <v>38</v>
      </c>
      <c r="I575" s="6" t="s">
        <v>39</v>
      </c>
      <c r="J575" s="6" t="s">
        <v>40</v>
      </c>
      <c r="K575" s="8">
        <v>42979</v>
      </c>
      <c r="L575" s="8">
        <v>43008</v>
      </c>
      <c r="M575" s="7">
        <v>100</v>
      </c>
      <c r="O575" t="str">
        <f>+VLOOKUP(B575,'[1]Base de Datos'!$A$1:$N$575,14,)</f>
        <v>Gestión</v>
      </c>
    </row>
    <row r="576" spans="1:15" ht="15.75" thickBot="1" x14ac:dyDescent="0.3">
      <c r="A576" s="34"/>
      <c r="B576" s="3" t="s">
        <v>876</v>
      </c>
      <c r="C576" s="3" t="s">
        <v>877</v>
      </c>
      <c r="D576" s="3" t="s">
        <v>873</v>
      </c>
      <c r="E576" s="3" t="s">
        <v>17</v>
      </c>
      <c r="F576" s="3" t="s">
        <v>66</v>
      </c>
      <c r="G576" s="3" t="s">
        <v>67</v>
      </c>
      <c r="H576" s="3" t="s">
        <v>38</v>
      </c>
      <c r="I576" s="3" t="s">
        <v>39</v>
      </c>
      <c r="J576" s="3" t="s">
        <v>809</v>
      </c>
      <c r="K576" s="5">
        <v>42979</v>
      </c>
      <c r="L576" s="5">
        <v>43039</v>
      </c>
      <c r="M576" s="4">
        <v>100</v>
      </c>
      <c r="O576" t="str">
        <f>+VLOOKUP(B576,'[1]Base de Datos'!$A$1:$N$575,14,)</f>
        <v>Gestión</v>
      </c>
    </row>
    <row r="577" spans="1:15" ht="15.75" thickBot="1" x14ac:dyDescent="0.3">
      <c r="A577" s="35"/>
      <c r="B577" s="6" t="s">
        <v>878</v>
      </c>
      <c r="C577" s="6" t="s">
        <v>879</v>
      </c>
      <c r="D577" s="6" t="s">
        <v>880</v>
      </c>
      <c r="E577" s="6" t="s">
        <v>17</v>
      </c>
      <c r="F577" s="6" t="s">
        <v>66</v>
      </c>
      <c r="G577" s="6" t="s">
        <v>67</v>
      </c>
      <c r="H577" s="6" t="s">
        <v>38</v>
      </c>
      <c r="I577" s="6" t="s">
        <v>39</v>
      </c>
      <c r="J577" s="6" t="s">
        <v>40</v>
      </c>
      <c r="K577" s="8">
        <v>42975</v>
      </c>
      <c r="L577" s="8">
        <v>42978</v>
      </c>
      <c r="M577" s="7">
        <v>100</v>
      </c>
      <c r="O577" t="str">
        <f>+VLOOKUP(B577,'[1]Base de Datos'!$A$1:$N$575,14,)</f>
        <v>Gestión</v>
      </c>
    </row>
    <row r="578" spans="1:15" ht="15.75" thickBot="1" x14ac:dyDescent="0.3">
      <c r="A578" s="34"/>
      <c r="B578" s="3" t="s">
        <v>881</v>
      </c>
      <c r="C578" s="3" t="s">
        <v>882</v>
      </c>
      <c r="D578" s="3" t="s">
        <v>883</v>
      </c>
      <c r="E578" s="3" t="s">
        <v>17</v>
      </c>
      <c r="F578" s="3" t="s">
        <v>66</v>
      </c>
      <c r="G578" s="3" t="s">
        <v>67</v>
      </c>
      <c r="H578" s="3" t="s">
        <v>38</v>
      </c>
      <c r="I578" s="3" t="s">
        <v>39</v>
      </c>
      <c r="J578" s="3" t="s">
        <v>809</v>
      </c>
      <c r="K578" s="5">
        <v>42979</v>
      </c>
      <c r="L578" s="5">
        <v>43281</v>
      </c>
      <c r="M578" s="4">
        <v>100</v>
      </c>
      <c r="O578" t="str">
        <f>+VLOOKUP(B578,'[1]Base de Datos'!$A$1:$N$575,14,)</f>
        <v>Gestión</v>
      </c>
    </row>
    <row r="579" spans="1:15" ht="15.75" thickBot="1" x14ac:dyDescent="0.3">
      <c r="A579" s="35"/>
      <c r="B579" s="6" t="s">
        <v>884</v>
      </c>
      <c r="C579" s="6" t="s">
        <v>885</v>
      </c>
      <c r="D579" s="6" t="s">
        <v>886</v>
      </c>
      <c r="E579" s="6" t="s">
        <v>17</v>
      </c>
      <c r="F579" s="6" t="s">
        <v>66</v>
      </c>
      <c r="G579" s="6" t="s">
        <v>67</v>
      </c>
      <c r="H579" s="6" t="s">
        <v>38</v>
      </c>
      <c r="I579" s="6" t="s">
        <v>39</v>
      </c>
      <c r="J579" s="6" t="s">
        <v>809</v>
      </c>
      <c r="K579" s="8">
        <v>42979</v>
      </c>
      <c r="L579" s="8">
        <v>43069</v>
      </c>
      <c r="M579" s="7">
        <v>100</v>
      </c>
      <c r="O579" t="str">
        <f>+VLOOKUP(B579,'[1]Base de Datos'!$A$1:$N$575,14,)</f>
        <v>Gestión</v>
      </c>
    </row>
    <row r="580" spans="1:15" ht="15.75" thickBot="1" x14ac:dyDescent="0.3">
      <c r="A580" s="34"/>
      <c r="B580" s="3" t="s">
        <v>887</v>
      </c>
      <c r="C580" s="3" t="s">
        <v>888</v>
      </c>
      <c r="D580" s="3" t="s">
        <v>889</v>
      </c>
      <c r="E580" s="3" t="s">
        <v>17</v>
      </c>
      <c r="F580" s="3" t="s">
        <v>66</v>
      </c>
      <c r="G580" s="3" t="s">
        <v>67</v>
      </c>
      <c r="H580" s="3" t="s">
        <v>38</v>
      </c>
      <c r="I580" s="3" t="s">
        <v>39</v>
      </c>
      <c r="J580" s="3" t="s">
        <v>809</v>
      </c>
      <c r="K580" s="5">
        <v>42979</v>
      </c>
      <c r="L580" s="5">
        <v>43281</v>
      </c>
      <c r="M580" s="4">
        <v>100</v>
      </c>
      <c r="O580" t="str">
        <f>+VLOOKUP(B580,'[1]Base de Datos'!$A$1:$N$575,14,)</f>
        <v>Gestión</v>
      </c>
    </row>
    <row r="581" spans="1:15" ht="15.75" thickBot="1" x14ac:dyDescent="0.3">
      <c r="A581" s="35"/>
      <c r="B581" s="6" t="s">
        <v>890</v>
      </c>
      <c r="C581" s="6" t="s">
        <v>891</v>
      </c>
      <c r="D581" s="6" t="s">
        <v>892</v>
      </c>
      <c r="E581" s="6" t="s">
        <v>17</v>
      </c>
      <c r="F581" s="6" t="s">
        <v>66</v>
      </c>
      <c r="G581" s="6" t="s">
        <v>67</v>
      </c>
      <c r="H581" s="6" t="s">
        <v>38</v>
      </c>
      <c r="I581" s="6" t="s">
        <v>39</v>
      </c>
      <c r="J581" s="6" t="s">
        <v>40</v>
      </c>
      <c r="K581" s="8">
        <v>42979</v>
      </c>
      <c r="L581" s="8">
        <v>42993</v>
      </c>
      <c r="M581" s="7">
        <v>100</v>
      </c>
      <c r="O581" t="str">
        <f>+VLOOKUP(B581,'[1]Base de Datos'!$A$1:$N$575,14,)</f>
        <v>Gestión</v>
      </c>
    </row>
    <row r="582" spans="1:15" ht="15.75" thickBot="1" x14ac:dyDescent="0.3">
      <c r="A582" s="34"/>
      <c r="B582" s="3" t="s">
        <v>893</v>
      </c>
      <c r="C582" s="3" t="s">
        <v>894</v>
      </c>
      <c r="D582" s="3" t="s">
        <v>895</v>
      </c>
      <c r="E582" s="3" t="s">
        <v>17</v>
      </c>
      <c r="F582" s="3" t="s">
        <v>66</v>
      </c>
      <c r="G582" s="3" t="s">
        <v>67</v>
      </c>
      <c r="H582" s="3" t="s">
        <v>38</v>
      </c>
      <c r="I582" s="3" t="s">
        <v>39</v>
      </c>
      <c r="J582" s="3" t="s">
        <v>40</v>
      </c>
      <c r="K582" s="5">
        <v>42979</v>
      </c>
      <c r="L582" s="5">
        <v>42993</v>
      </c>
      <c r="M582" s="4">
        <v>100</v>
      </c>
      <c r="O582" t="str">
        <f>+VLOOKUP(B582,'[1]Base de Datos'!$A$1:$N$575,14,)</f>
        <v>Gestión</v>
      </c>
    </row>
    <row r="583" spans="1:15" ht="15.75" thickBot="1" x14ac:dyDescent="0.3">
      <c r="A583" s="35"/>
      <c r="B583" s="6" t="s">
        <v>896</v>
      </c>
      <c r="C583" s="6" t="s">
        <v>897</v>
      </c>
      <c r="D583" s="6" t="s">
        <v>898</v>
      </c>
      <c r="E583" s="6" t="s">
        <v>17</v>
      </c>
      <c r="F583" s="6" t="s">
        <v>66</v>
      </c>
      <c r="G583" s="6" t="s">
        <v>67</v>
      </c>
      <c r="H583" s="6" t="s">
        <v>38</v>
      </c>
      <c r="I583" s="6" t="s">
        <v>39</v>
      </c>
      <c r="J583" s="6" t="s">
        <v>809</v>
      </c>
      <c r="K583" s="8">
        <v>42979</v>
      </c>
      <c r="L583" s="8">
        <v>43100</v>
      </c>
      <c r="M583" s="7">
        <v>100</v>
      </c>
      <c r="O583" t="str">
        <f>+VLOOKUP(B583,'[1]Base de Datos'!$A$1:$N$575,14,)</f>
        <v>Gestión</v>
      </c>
    </row>
    <row r="584" spans="1:15" ht="15.75" thickBot="1" x14ac:dyDescent="0.3">
      <c r="A584" s="34"/>
      <c r="B584" s="3" t="s">
        <v>899</v>
      </c>
      <c r="C584" s="3" t="s">
        <v>900</v>
      </c>
      <c r="D584" s="3" t="s">
        <v>901</v>
      </c>
      <c r="E584" s="3" t="s">
        <v>17</v>
      </c>
      <c r="F584" s="3" t="s">
        <v>66</v>
      </c>
      <c r="G584" s="3" t="s">
        <v>67</v>
      </c>
      <c r="H584" s="3" t="s">
        <v>38</v>
      </c>
      <c r="I584" s="3" t="s">
        <v>39</v>
      </c>
      <c r="J584" s="3" t="s">
        <v>40</v>
      </c>
      <c r="K584" s="5">
        <v>42979</v>
      </c>
      <c r="L584" s="5">
        <v>43008</v>
      </c>
      <c r="M584" s="4">
        <v>100</v>
      </c>
      <c r="O584" t="str">
        <f>+VLOOKUP(B584,'[1]Base de Datos'!$A$1:$N$575,14,)</f>
        <v>Gestión</v>
      </c>
    </row>
    <row r="585" spans="1:15" ht="15.75" thickBot="1" x14ac:dyDescent="0.3">
      <c r="A585" s="35"/>
      <c r="B585" s="6" t="s">
        <v>902</v>
      </c>
      <c r="C585" s="6" t="s">
        <v>903</v>
      </c>
      <c r="D585" s="6" t="s">
        <v>904</v>
      </c>
      <c r="E585" s="6" t="s">
        <v>17</v>
      </c>
      <c r="F585" s="6" t="s">
        <v>66</v>
      </c>
      <c r="G585" s="6" t="s">
        <v>67</v>
      </c>
      <c r="H585" s="6" t="s">
        <v>38</v>
      </c>
      <c r="I585" s="6" t="s">
        <v>39</v>
      </c>
      <c r="J585" s="6" t="s">
        <v>809</v>
      </c>
      <c r="K585" s="8">
        <v>42979</v>
      </c>
      <c r="L585" s="8">
        <v>43100</v>
      </c>
      <c r="M585" s="7">
        <v>100</v>
      </c>
      <c r="O585" t="str">
        <f>+VLOOKUP(B585,'[1]Base de Datos'!$A$1:$N$575,14,)</f>
        <v>Gestión</v>
      </c>
    </row>
    <row r="586" spans="1:15" ht="15.75" thickBot="1" x14ac:dyDescent="0.3">
      <c r="A586" s="34"/>
      <c r="B586" s="3" t="s">
        <v>905</v>
      </c>
      <c r="C586" s="3" t="s">
        <v>906</v>
      </c>
      <c r="D586" s="3" t="s">
        <v>907</v>
      </c>
      <c r="E586" s="3" t="s">
        <v>17</v>
      </c>
      <c r="F586" s="3" t="s">
        <v>66</v>
      </c>
      <c r="G586" s="3" t="s">
        <v>67</v>
      </c>
      <c r="H586" s="3" t="s">
        <v>38</v>
      </c>
      <c r="I586" s="3" t="s">
        <v>39</v>
      </c>
      <c r="J586" s="3" t="s">
        <v>809</v>
      </c>
      <c r="K586" s="5">
        <v>42979</v>
      </c>
      <c r="L586" s="5">
        <v>43131</v>
      </c>
      <c r="M586" s="4">
        <v>100</v>
      </c>
      <c r="O586" t="str">
        <f>+VLOOKUP(B586,'[1]Base de Datos'!$A$1:$N$575,14,)</f>
        <v>Gestión</v>
      </c>
    </row>
    <row r="587" spans="1:15" ht="15.75" thickBot="1" x14ac:dyDescent="0.3">
      <c r="A587" s="35"/>
      <c r="B587" s="6" t="s">
        <v>908</v>
      </c>
      <c r="C587" s="6" t="s">
        <v>909</v>
      </c>
      <c r="D587" s="6" t="s">
        <v>910</v>
      </c>
      <c r="E587" s="6" t="s">
        <v>17</v>
      </c>
      <c r="F587" s="6" t="s">
        <v>66</v>
      </c>
      <c r="G587" s="6" t="s">
        <v>67</v>
      </c>
      <c r="H587" s="6" t="s">
        <v>38</v>
      </c>
      <c r="I587" s="6" t="s">
        <v>39</v>
      </c>
      <c r="J587" s="6" t="s">
        <v>809</v>
      </c>
      <c r="K587" s="8">
        <v>42979</v>
      </c>
      <c r="L587" s="8">
        <v>43100</v>
      </c>
      <c r="M587" s="7">
        <v>100</v>
      </c>
      <c r="O587" t="str">
        <f>+VLOOKUP(B587,'[1]Base de Datos'!$A$1:$N$575,14,)</f>
        <v>Gestión</v>
      </c>
    </row>
    <row r="588" spans="1:15" ht="15.75" thickBot="1" x14ac:dyDescent="0.3">
      <c r="A588" s="34"/>
      <c r="B588" s="3" t="s">
        <v>911</v>
      </c>
      <c r="C588" s="3" t="s">
        <v>912</v>
      </c>
      <c r="D588" s="3" t="s">
        <v>913</v>
      </c>
      <c r="E588" s="3" t="s">
        <v>17</v>
      </c>
      <c r="F588" s="3" t="s">
        <v>66</v>
      </c>
      <c r="G588" s="3" t="s">
        <v>67</v>
      </c>
      <c r="H588" s="3" t="s">
        <v>38</v>
      </c>
      <c r="I588" s="3" t="s">
        <v>39</v>
      </c>
      <c r="J588" s="3" t="s">
        <v>809</v>
      </c>
      <c r="K588" s="5">
        <v>42979</v>
      </c>
      <c r="L588" s="5">
        <v>43100</v>
      </c>
      <c r="M588" s="4">
        <v>100</v>
      </c>
      <c r="O588" t="str">
        <f>+VLOOKUP(B588,'[1]Base de Datos'!$A$1:$N$575,14,)</f>
        <v>Gestión</v>
      </c>
    </row>
    <row r="589" spans="1:15" ht="15.75" thickBot="1" x14ac:dyDescent="0.3">
      <c r="A589" s="35"/>
      <c r="B589" s="6" t="s">
        <v>914</v>
      </c>
      <c r="C589" s="6" t="s">
        <v>915</v>
      </c>
      <c r="D589" s="6" t="s">
        <v>916</v>
      </c>
      <c r="E589" s="6" t="s">
        <v>17</v>
      </c>
      <c r="F589" s="6" t="s">
        <v>66</v>
      </c>
      <c r="G589" s="6" t="s">
        <v>169</v>
      </c>
      <c r="H589" s="6" t="s">
        <v>22</v>
      </c>
      <c r="I589" s="6" t="s">
        <v>2494</v>
      </c>
      <c r="J589" s="6" t="s">
        <v>65</v>
      </c>
      <c r="K589" s="8">
        <v>42979</v>
      </c>
      <c r="L589" s="8">
        <v>43098</v>
      </c>
      <c r="M589" s="7">
        <v>100</v>
      </c>
      <c r="O589" t="str">
        <f>+VLOOKUP(B589,'[1]Base de Datos'!$A$1:$N$575,14,)</f>
        <v>Gestión</v>
      </c>
    </row>
    <row r="590" spans="1:15" ht="15.75" thickBot="1" x14ac:dyDescent="0.3">
      <c r="A590" s="34"/>
      <c r="B590" s="3" t="s">
        <v>917</v>
      </c>
      <c r="C590" s="3" t="s">
        <v>918</v>
      </c>
      <c r="D590" s="3" t="s">
        <v>919</v>
      </c>
      <c r="E590" s="3" t="s">
        <v>17</v>
      </c>
      <c r="F590" s="3" t="s">
        <v>66</v>
      </c>
      <c r="G590" s="3" t="s">
        <v>169</v>
      </c>
      <c r="H590" s="3" t="s">
        <v>22</v>
      </c>
      <c r="I590" s="3" t="s">
        <v>2494</v>
      </c>
      <c r="J590" s="3" t="s">
        <v>65</v>
      </c>
      <c r="K590" s="5">
        <v>42997</v>
      </c>
      <c r="L590" s="5">
        <v>43098</v>
      </c>
      <c r="M590" s="4">
        <v>100</v>
      </c>
      <c r="O590" t="str">
        <f>+VLOOKUP(B590,'[1]Base de Datos'!$A$1:$N$575,14,)</f>
        <v>Gestión</v>
      </c>
    </row>
    <row r="591" spans="1:15" ht="15.75" thickBot="1" x14ac:dyDescent="0.3">
      <c r="A591" s="35"/>
      <c r="B591" s="6" t="s">
        <v>920</v>
      </c>
      <c r="C591" s="6" t="s">
        <v>921</v>
      </c>
      <c r="D591" s="6" t="s">
        <v>922</v>
      </c>
      <c r="E591" s="6" t="s">
        <v>17</v>
      </c>
      <c r="F591" s="6" t="s">
        <v>66</v>
      </c>
      <c r="G591" s="6" t="s">
        <v>70</v>
      </c>
      <c r="H591" s="6" t="s">
        <v>858</v>
      </c>
      <c r="I591" s="6" t="s">
        <v>1466</v>
      </c>
      <c r="J591" s="6" t="s">
        <v>859</v>
      </c>
      <c r="K591" s="8">
        <v>42958</v>
      </c>
      <c r="L591" s="8">
        <v>43019</v>
      </c>
      <c r="M591" s="7">
        <v>100</v>
      </c>
      <c r="O591" t="str">
        <f>+VLOOKUP(B591,'[1]Base de Datos'!$A$1:$N$575,14,)</f>
        <v>Gestión</v>
      </c>
    </row>
    <row r="592" spans="1:15" ht="15.75" thickBot="1" x14ac:dyDescent="0.3">
      <c r="A592" s="34"/>
      <c r="B592" s="3" t="s">
        <v>923</v>
      </c>
      <c r="C592" s="3" t="s">
        <v>924</v>
      </c>
      <c r="D592" s="3" t="s">
        <v>925</v>
      </c>
      <c r="E592" s="3" t="s">
        <v>17</v>
      </c>
      <c r="F592" s="3" t="s">
        <v>66</v>
      </c>
      <c r="G592" s="3" t="s">
        <v>70</v>
      </c>
      <c r="H592" s="3" t="s">
        <v>858</v>
      </c>
      <c r="I592" s="3" t="s">
        <v>1466</v>
      </c>
      <c r="J592" s="3" t="s">
        <v>859</v>
      </c>
      <c r="K592" s="5">
        <v>42958</v>
      </c>
      <c r="L592" s="5">
        <v>42997</v>
      </c>
      <c r="M592" s="4">
        <v>100</v>
      </c>
      <c r="O592" t="str">
        <f>+VLOOKUP(B592,'[1]Base de Datos'!$A$1:$N$575,14,)</f>
        <v>Gestión</v>
      </c>
    </row>
    <row r="593" spans="1:15" ht="15.75" thickBot="1" x14ac:dyDescent="0.3">
      <c r="A593" s="35"/>
      <c r="B593" s="6" t="s">
        <v>926</v>
      </c>
      <c r="C593" s="6" t="s">
        <v>927</v>
      </c>
      <c r="D593" s="6" t="s">
        <v>928</v>
      </c>
      <c r="E593" s="6" t="s">
        <v>17</v>
      </c>
      <c r="F593" s="6" t="s">
        <v>66</v>
      </c>
      <c r="G593" s="6" t="s">
        <v>70</v>
      </c>
      <c r="H593" s="6" t="s">
        <v>858</v>
      </c>
      <c r="I593" s="6" t="s">
        <v>1466</v>
      </c>
      <c r="J593" s="6" t="s">
        <v>859</v>
      </c>
      <c r="K593" s="8">
        <v>42997</v>
      </c>
      <c r="L593" s="8">
        <v>43019</v>
      </c>
      <c r="M593" s="7">
        <v>100</v>
      </c>
      <c r="O593" t="str">
        <f>+VLOOKUP(B593,'[1]Base de Datos'!$A$1:$N$575,14,)</f>
        <v>Gestión</v>
      </c>
    </row>
    <row r="594" spans="1:15" ht="15.75" thickBot="1" x14ac:dyDescent="0.3">
      <c r="A594" s="34"/>
      <c r="B594" s="3" t="s">
        <v>929</v>
      </c>
      <c r="C594" s="3" t="s">
        <v>930</v>
      </c>
      <c r="D594" s="3" t="s">
        <v>931</v>
      </c>
      <c r="E594" s="3" t="s">
        <v>17</v>
      </c>
      <c r="F594" s="3" t="s">
        <v>66</v>
      </c>
      <c r="G594" s="3" t="s">
        <v>169</v>
      </c>
      <c r="H594" s="3" t="s">
        <v>52</v>
      </c>
      <c r="I594" s="3" t="s">
        <v>53</v>
      </c>
      <c r="J594" s="3" t="s">
        <v>58</v>
      </c>
      <c r="K594" s="5">
        <v>42985</v>
      </c>
      <c r="L594" s="5">
        <v>43131</v>
      </c>
      <c r="M594" s="4">
        <v>100</v>
      </c>
      <c r="O594" t="str">
        <f>+VLOOKUP(B594,'[1]Base de Datos'!$A$1:$N$575,14,)</f>
        <v>Gestión</v>
      </c>
    </row>
    <row r="595" spans="1:15" ht="15.75" thickBot="1" x14ac:dyDescent="0.3">
      <c r="A595" s="35"/>
      <c r="B595" s="6" t="s">
        <v>932</v>
      </c>
      <c r="C595" s="6" t="s">
        <v>933</v>
      </c>
      <c r="D595" s="6" t="s">
        <v>934</v>
      </c>
      <c r="E595" s="6" t="s">
        <v>17</v>
      </c>
      <c r="F595" s="6" t="s">
        <v>66</v>
      </c>
      <c r="G595" s="6" t="s">
        <v>169</v>
      </c>
      <c r="H595" s="6" t="s">
        <v>52</v>
      </c>
      <c r="I595" s="6" t="s">
        <v>53</v>
      </c>
      <c r="J595" s="6" t="s">
        <v>58</v>
      </c>
      <c r="K595" s="8">
        <v>42985</v>
      </c>
      <c r="L595" s="8">
        <v>43131</v>
      </c>
      <c r="M595" s="7">
        <v>100</v>
      </c>
      <c r="O595" t="str">
        <f>+VLOOKUP(B595,'[1]Base de Datos'!$A$1:$N$575,14,)</f>
        <v>Gestión</v>
      </c>
    </row>
    <row r="596" spans="1:15" ht="15.75" thickBot="1" x14ac:dyDescent="0.3">
      <c r="A596" s="34"/>
      <c r="B596" s="3" t="s">
        <v>2379</v>
      </c>
      <c r="C596" s="3" t="s">
        <v>2380</v>
      </c>
      <c r="D596" s="3" t="s">
        <v>935</v>
      </c>
      <c r="E596" s="3" t="s">
        <v>59</v>
      </c>
      <c r="F596" s="3" t="s">
        <v>66</v>
      </c>
      <c r="G596" s="3" t="s">
        <v>112</v>
      </c>
      <c r="H596" s="3" t="s">
        <v>42</v>
      </c>
      <c r="I596" s="3" t="s">
        <v>2491</v>
      </c>
      <c r="J596" s="3" t="s">
        <v>43</v>
      </c>
      <c r="K596" s="5">
        <v>42689</v>
      </c>
      <c r="L596" s="5">
        <v>42719</v>
      </c>
      <c r="M596" s="4">
        <v>100</v>
      </c>
      <c r="O596" t="e">
        <f>+VLOOKUP(B596,'[1]Base de Datos'!$A$1:$N$575,14,)</f>
        <v>#N/A</v>
      </c>
    </row>
    <row r="597" spans="1:15" ht="15.75" thickBot="1" x14ac:dyDescent="0.3">
      <c r="A597" s="35"/>
      <c r="B597" s="6" t="s">
        <v>936</v>
      </c>
      <c r="C597" s="6" t="s">
        <v>937</v>
      </c>
      <c r="D597" s="6" t="s">
        <v>935</v>
      </c>
      <c r="E597" s="6" t="s">
        <v>59</v>
      </c>
      <c r="F597" s="6" t="s">
        <v>66</v>
      </c>
      <c r="G597" s="6" t="s">
        <v>112</v>
      </c>
      <c r="H597" s="6" t="s">
        <v>42</v>
      </c>
      <c r="I597" s="6" t="s">
        <v>2491</v>
      </c>
      <c r="J597" s="6" t="s">
        <v>43</v>
      </c>
      <c r="K597" s="8">
        <v>42662</v>
      </c>
      <c r="L597" s="8">
        <v>42754</v>
      </c>
      <c r="M597" s="7">
        <v>100</v>
      </c>
      <c r="O597" t="str">
        <f>+VLOOKUP(B597,'[1]Base de Datos'!$A$1:$N$575,14,)</f>
        <v>Auditorias Sistemas Integrados</v>
      </c>
    </row>
    <row r="598" spans="1:15" ht="15.75" thickBot="1" x14ac:dyDescent="0.3">
      <c r="A598" s="34"/>
      <c r="B598" s="3" t="s">
        <v>2381</v>
      </c>
      <c r="C598" s="3" t="s">
        <v>2382</v>
      </c>
      <c r="D598" s="3" t="s">
        <v>935</v>
      </c>
      <c r="E598" s="3" t="s">
        <v>59</v>
      </c>
      <c r="F598" s="3" t="s">
        <v>66</v>
      </c>
      <c r="G598" s="3" t="s">
        <v>112</v>
      </c>
      <c r="H598" s="3" t="s">
        <v>42</v>
      </c>
      <c r="I598" s="3" t="s">
        <v>2491</v>
      </c>
      <c r="J598" s="3" t="s">
        <v>43</v>
      </c>
      <c r="K598" s="5">
        <v>42662</v>
      </c>
      <c r="L598" s="5">
        <v>42722</v>
      </c>
      <c r="M598" s="4">
        <v>100</v>
      </c>
      <c r="O598" t="e">
        <f>+VLOOKUP(B598,'[1]Base de Datos'!$A$1:$N$575,14,)</f>
        <v>#N/A</v>
      </c>
    </row>
    <row r="599" spans="1:15" ht="15.75" thickBot="1" x14ac:dyDescent="0.3">
      <c r="A599" s="35"/>
      <c r="B599" s="6" t="s">
        <v>2383</v>
      </c>
      <c r="C599" s="6" t="s">
        <v>2384</v>
      </c>
      <c r="D599" s="6" t="s">
        <v>2385</v>
      </c>
      <c r="E599" s="6" t="s">
        <v>59</v>
      </c>
      <c r="F599" s="6" t="s">
        <v>66</v>
      </c>
      <c r="G599" s="6" t="s">
        <v>112</v>
      </c>
      <c r="H599" s="6" t="s">
        <v>42</v>
      </c>
      <c r="I599" s="6" t="s">
        <v>2491</v>
      </c>
      <c r="J599" s="6" t="s">
        <v>43</v>
      </c>
      <c r="K599" s="8">
        <v>42654</v>
      </c>
      <c r="L599" s="8">
        <v>42673</v>
      </c>
      <c r="M599" s="7">
        <v>100</v>
      </c>
      <c r="O599" t="e">
        <f>+VLOOKUP(B599,'[1]Base de Datos'!$A$1:$N$575,14,)</f>
        <v>#N/A</v>
      </c>
    </row>
    <row r="600" spans="1:15" ht="15.75" thickBot="1" x14ac:dyDescent="0.3">
      <c r="A600" s="34"/>
      <c r="B600" s="3" t="s">
        <v>938</v>
      </c>
      <c r="C600" s="3" t="s">
        <v>939</v>
      </c>
      <c r="D600" s="3" t="s">
        <v>940</v>
      </c>
      <c r="E600" s="3" t="s">
        <v>59</v>
      </c>
      <c r="F600" s="3" t="s">
        <v>66</v>
      </c>
      <c r="G600" s="3" t="s">
        <v>112</v>
      </c>
      <c r="H600" s="3" t="s">
        <v>42</v>
      </c>
      <c r="I600" s="3" t="s">
        <v>2491</v>
      </c>
      <c r="J600" s="3" t="s">
        <v>43</v>
      </c>
      <c r="K600" s="5">
        <v>42767</v>
      </c>
      <c r="L600" s="5">
        <v>43027</v>
      </c>
      <c r="M600" s="4">
        <v>100</v>
      </c>
      <c r="O600" t="str">
        <f>+VLOOKUP(B600,'[1]Base de Datos'!$A$1:$N$575,14,)</f>
        <v>Auditorias Sistemas Integrados</v>
      </c>
    </row>
    <row r="601" spans="1:15" ht="15.75" thickBot="1" x14ac:dyDescent="0.3">
      <c r="A601" s="35"/>
      <c r="B601" s="6" t="s">
        <v>2386</v>
      </c>
      <c r="C601" s="6" t="s">
        <v>2387</v>
      </c>
      <c r="D601" s="6" t="s">
        <v>940</v>
      </c>
      <c r="E601" s="6" t="s">
        <v>59</v>
      </c>
      <c r="F601" s="6" t="s">
        <v>66</v>
      </c>
      <c r="G601" s="6" t="s">
        <v>112</v>
      </c>
      <c r="H601" s="6" t="s">
        <v>42</v>
      </c>
      <c r="I601" s="6" t="s">
        <v>2491</v>
      </c>
      <c r="J601" s="6" t="s">
        <v>43</v>
      </c>
      <c r="K601" s="8">
        <v>42705</v>
      </c>
      <c r="L601" s="8">
        <v>42734</v>
      </c>
      <c r="M601" s="7">
        <v>100</v>
      </c>
      <c r="O601" t="e">
        <f>+VLOOKUP(B601,'[1]Base de Datos'!$A$1:$N$575,14,)</f>
        <v>#N/A</v>
      </c>
    </row>
    <row r="602" spans="1:15" ht="15.75" thickBot="1" x14ac:dyDescent="0.3">
      <c r="A602" s="34"/>
      <c r="B602" s="3" t="s">
        <v>941</v>
      </c>
      <c r="C602" s="3" t="s">
        <v>942</v>
      </c>
      <c r="D602" s="3" t="s">
        <v>940</v>
      </c>
      <c r="E602" s="3" t="s">
        <v>59</v>
      </c>
      <c r="F602" s="3" t="s">
        <v>66</v>
      </c>
      <c r="G602" s="3" t="s">
        <v>112</v>
      </c>
      <c r="H602" s="3" t="s">
        <v>42</v>
      </c>
      <c r="I602" s="3" t="s">
        <v>2491</v>
      </c>
      <c r="J602" s="3" t="s">
        <v>43</v>
      </c>
      <c r="K602" s="5">
        <v>42783</v>
      </c>
      <c r="L602" s="5">
        <v>43027</v>
      </c>
      <c r="M602" s="4">
        <v>100</v>
      </c>
      <c r="O602" t="str">
        <f>+VLOOKUP(B602,'[1]Base de Datos'!$A$1:$N$575,14,)</f>
        <v>Auditorias Sistemas Integrados</v>
      </c>
    </row>
    <row r="603" spans="1:15" ht="15.75" thickBot="1" x14ac:dyDescent="0.3">
      <c r="A603" s="35"/>
      <c r="B603" s="6" t="s">
        <v>943</v>
      </c>
      <c r="C603" s="6" t="s">
        <v>944</v>
      </c>
      <c r="D603" s="6" t="s">
        <v>940</v>
      </c>
      <c r="E603" s="6" t="s">
        <v>59</v>
      </c>
      <c r="F603" s="6" t="s">
        <v>66</v>
      </c>
      <c r="G603" s="6" t="s">
        <v>112</v>
      </c>
      <c r="H603" s="6" t="s">
        <v>42</v>
      </c>
      <c r="I603" s="6" t="s">
        <v>2491</v>
      </c>
      <c r="J603" s="6" t="s">
        <v>43</v>
      </c>
      <c r="K603" s="8">
        <v>42767</v>
      </c>
      <c r="L603" s="8">
        <v>42855</v>
      </c>
      <c r="M603" s="7">
        <v>100</v>
      </c>
      <c r="O603" t="str">
        <f>+VLOOKUP(B603,'[1]Base de Datos'!$A$1:$N$575,14,)</f>
        <v>Auditorias Sistemas Integrados</v>
      </c>
    </row>
    <row r="604" spans="1:15" ht="15.75" thickBot="1" x14ac:dyDescent="0.3">
      <c r="A604" s="34"/>
      <c r="B604" s="3" t="s">
        <v>945</v>
      </c>
      <c r="C604" s="3" t="s">
        <v>946</v>
      </c>
      <c r="D604" s="3" t="s">
        <v>947</v>
      </c>
      <c r="E604" s="3" t="s">
        <v>185</v>
      </c>
      <c r="F604" s="3" t="s">
        <v>66</v>
      </c>
      <c r="G604" s="3" t="s">
        <v>169</v>
      </c>
      <c r="H604" s="3" t="s">
        <v>28</v>
      </c>
      <c r="I604" s="3" t="s">
        <v>1750</v>
      </c>
      <c r="J604" s="3" t="s">
        <v>29</v>
      </c>
      <c r="K604" s="5">
        <v>43012</v>
      </c>
      <c r="L604" s="5">
        <v>43455</v>
      </c>
      <c r="M604" s="4"/>
      <c r="O604" t="str">
        <f>+VLOOKUP(B604,'[1]Base de Datos'!$A$1:$N$575,14,)</f>
        <v>Gestión</v>
      </c>
    </row>
    <row r="605" spans="1:15" ht="15.75" thickBot="1" x14ac:dyDescent="0.3">
      <c r="A605" s="35"/>
      <c r="B605" s="6" t="s">
        <v>948</v>
      </c>
      <c r="C605" s="6" t="s">
        <v>949</v>
      </c>
      <c r="D605" s="6" t="s">
        <v>950</v>
      </c>
      <c r="E605" s="6" t="s">
        <v>17</v>
      </c>
      <c r="F605" s="6" t="s">
        <v>66</v>
      </c>
      <c r="G605" s="6" t="s">
        <v>70</v>
      </c>
      <c r="H605" s="6" t="s">
        <v>33</v>
      </c>
      <c r="I605" s="6" t="s">
        <v>2497</v>
      </c>
      <c r="J605" s="6" t="s">
        <v>34</v>
      </c>
      <c r="K605" s="8">
        <v>43039</v>
      </c>
      <c r="L605" s="8">
        <v>43190</v>
      </c>
      <c r="M605" s="7">
        <v>100</v>
      </c>
      <c r="O605" t="str">
        <f>+VLOOKUP(B605,'[1]Base de Datos'!$A$1:$N$575,14,)</f>
        <v>Auditorias Sistemas Integrados</v>
      </c>
    </row>
    <row r="606" spans="1:15" ht="15.75" thickBot="1" x14ac:dyDescent="0.3">
      <c r="A606" s="34"/>
      <c r="B606" s="3" t="s">
        <v>951</v>
      </c>
      <c r="C606" s="3" t="s">
        <v>952</v>
      </c>
      <c r="D606" s="3" t="s">
        <v>950</v>
      </c>
      <c r="E606" s="3" t="s">
        <v>17</v>
      </c>
      <c r="F606" s="3" t="s">
        <v>66</v>
      </c>
      <c r="G606" s="3" t="s">
        <v>70</v>
      </c>
      <c r="H606" s="3" t="s">
        <v>33</v>
      </c>
      <c r="I606" s="3" t="s">
        <v>2497</v>
      </c>
      <c r="J606" s="3" t="s">
        <v>34</v>
      </c>
      <c r="K606" s="5">
        <v>43039</v>
      </c>
      <c r="L606" s="5">
        <v>43220</v>
      </c>
      <c r="M606" s="4">
        <v>100</v>
      </c>
      <c r="O606" t="str">
        <f>+VLOOKUP(B606,'[1]Base de Datos'!$A$1:$N$575,14,)</f>
        <v>Auditorias Sistemas Integrados</v>
      </c>
    </row>
    <row r="607" spans="1:15" ht="15.75" thickBot="1" x14ac:dyDescent="0.3">
      <c r="A607" s="35"/>
      <c r="B607" s="6" t="s">
        <v>953</v>
      </c>
      <c r="C607" s="6" t="s">
        <v>954</v>
      </c>
      <c r="D607" s="6" t="s">
        <v>950</v>
      </c>
      <c r="E607" s="6" t="s">
        <v>59</v>
      </c>
      <c r="F607" s="6" t="s">
        <v>66</v>
      </c>
      <c r="G607" s="6" t="s">
        <v>70</v>
      </c>
      <c r="H607" s="6" t="s">
        <v>33</v>
      </c>
      <c r="I607" s="6" t="s">
        <v>2497</v>
      </c>
      <c r="J607" s="6" t="s">
        <v>34</v>
      </c>
      <c r="K607" s="8">
        <v>43039</v>
      </c>
      <c r="L607" s="8">
        <v>43404</v>
      </c>
      <c r="M607" s="7">
        <v>100</v>
      </c>
      <c r="O607" t="str">
        <f>+VLOOKUP(B607,'[1]Base de Datos'!$A$1:$N$575,14,)</f>
        <v>Auditorias Sistemas Integrados</v>
      </c>
    </row>
    <row r="608" spans="1:15" ht="15.75" thickBot="1" x14ac:dyDescent="0.3">
      <c r="A608" s="34"/>
      <c r="B608" s="3" t="s">
        <v>955</v>
      </c>
      <c r="C608" s="3" t="s">
        <v>956</v>
      </c>
      <c r="D608" s="3" t="s">
        <v>957</v>
      </c>
      <c r="E608" s="3" t="s">
        <v>59</v>
      </c>
      <c r="F608" s="3" t="s">
        <v>66</v>
      </c>
      <c r="G608" s="3" t="s">
        <v>958</v>
      </c>
      <c r="H608" s="3" t="s">
        <v>57</v>
      </c>
      <c r="I608" s="3" t="s">
        <v>1460</v>
      </c>
      <c r="J608" s="3" t="s">
        <v>68</v>
      </c>
      <c r="K608" s="5">
        <v>43040</v>
      </c>
      <c r="L608" s="5">
        <v>43373</v>
      </c>
      <c r="M608" s="4">
        <v>100</v>
      </c>
      <c r="O608" t="str">
        <f>+VLOOKUP(B608,'[1]Base de Datos'!$A$1:$N$575,14,)</f>
        <v>Auditorias Sistemas Integrados</v>
      </c>
    </row>
    <row r="609" spans="1:15" ht="15.75" thickBot="1" x14ac:dyDescent="0.3">
      <c r="A609" s="35"/>
      <c r="B609" s="6" t="s">
        <v>959</v>
      </c>
      <c r="C609" s="6" t="s">
        <v>960</v>
      </c>
      <c r="D609" s="6" t="s">
        <v>961</v>
      </c>
      <c r="E609" s="6" t="s">
        <v>59</v>
      </c>
      <c r="F609" s="6" t="s">
        <v>66</v>
      </c>
      <c r="G609" s="6" t="s">
        <v>958</v>
      </c>
      <c r="H609" s="6" t="s">
        <v>57</v>
      </c>
      <c r="I609" s="6" t="s">
        <v>1460</v>
      </c>
      <c r="J609" s="6" t="s">
        <v>68</v>
      </c>
      <c r="K609" s="8">
        <v>43025</v>
      </c>
      <c r="L609" s="8">
        <v>43069</v>
      </c>
      <c r="M609" s="7">
        <v>100</v>
      </c>
      <c r="O609" t="str">
        <f>+VLOOKUP(B609,'[1]Base de Datos'!$A$1:$N$575,14,)</f>
        <v>Auditorias Sistemas Integrados</v>
      </c>
    </row>
    <row r="610" spans="1:15" ht="15.75" thickBot="1" x14ac:dyDescent="0.3">
      <c r="A610" s="34"/>
      <c r="B610" s="3" t="s">
        <v>962</v>
      </c>
      <c r="C610" s="3" t="s">
        <v>963</v>
      </c>
      <c r="D610" s="3" t="s">
        <v>964</v>
      </c>
      <c r="E610" s="3" t="s">
        <v>59</v>
      </c>
      <c r="F610" s="3" t="s">
        <v>66</v>
      </c>
      <c r="G610" s="3" t="s">
        <v>958</v>
      </c>
      <c r="H610" s="3" t="s">
        <v>57</v>
      </c>
      <c r="I610" s="3" t="s">
        <v>1460</v>
      </c>
      <c r="J610" s="3" t="s">
        <v>68</v>
      </c>
      <c r="K610" s="5">
        <v>43025</v>
      </c>
      <c r="L610" s="5">
        <v>43055</v>
      </c>
      <c r="M610" s="4">
        <v>100</v>
      </c>
      <c r="O610" t="str">
        <f>+VLOOKUP(B610,'[1]Base de Datos'!$A$1:$N$575,14,)</f>
        <v>Auditorias Sistemas Integrados</v>
      </c>
    </row>
    <row r="611" spans="1:15" ht="15.75" thickBot="1" x14ac:dyDescent="0.3">
      <c r="A611" s="35"/>
      <c r="B611" s="6" t="s">
        <v>965</v>
      </c>
      <c r="C611" s="6" t="s">
        <v>966</v>
      </c>
      <c r="D611" s="6" t="s">
        <v>964</v>
      </c>
      <c r="E611" s="6" t="s">
        <v>17</v>
      </c>
      <c r="F611" s="6" t="s">
        <v>66</v>
      </c>
      <c r="G611" s="6" t="s">
        <v>958</v>
      </c>
      <c r="H611" s="6" t="s">
        <v>57</v>
      </c>
      <c r="I611" s="6" t="s">
        <v>1460</v>
      </c>
      <c r="J611" s="6" t="s">
        <v>68</v>
      </c>
      <c r="K611" s="8">
        <v>43025</v>
      </c>
      <c r="L611" s="8">
        <v>43055</v>
      </c>
      <c r="M611" s="7">
        <v>100</v>
      </c>
      <c r="O611" t="str">
        <f>+VLOOKUP(B611,'[1]Base de Datos'!$A$1:$N$575,14,)</f>
        <v>Auditorias Sistemas Integrados</v>
      </c>
    </row>
    <row r="612" spans="1:15" ht="15.75" thickBot="1" x14ac:dyDescent="0.3">
      <c r="A612" s="34"/>
      <c r="B612" s="3" t="s">
        <v>967</v>
      </c>
      <c r="C612" s="3" t="s">
        <v>968</v>
      </c>
      <c r="D612" s="3" t="s">
        <v>964</v>
      </c>
      <c r="E612" s="3" t="s">
        <v>59</v>
      </c>
      <c r="F612" s="3" t="s">
        <v>66</v>
      </c>
      <c r="G612" s="3" t="s">
        <v>958</v>
      </c>
      <c r="H612" s="3" t="s">
        <v>57</v>
      </c>
      <c r="I612" s="3" t="s">
        <v>1460</v>
      </c>
      <c r="J612" s="3" t="s">
        <v>68</v>
      </c>
      <c r="K612" s="5">
        <v>43040</v>
      </c>
      <c r="L612" s="5">
        <v>43069</v>
      </c>
      <c r="M612" s="4">
        <v>100</v>
      </c>
      <c r="O612" t="str">
        <f>+VLOOKUP(B612,'[1]Base de Datos'!$A$1:$N$575,14,)</f>
        <v>Auditorias Sistemas Integrados</v>
      </c>
    </row>
    <row r="613" spans="1:15" ht="15.75" thickBot="1" x14ac:dyDescent="0.3">
      <c r="A613" s="35"/>
      <c r="B613" s="6" t="s">
        <v>969</v>
      </c>
      <c r="C613" s="6" t="s">
        <v>970</v>
      </c>
      <c r="D613" s="6" t="s">
        <v>971</v>
      </c>
      <c r="E613" s="6" t="s">
        <v>59</v>
      </c>
      <c r="F613" s="6" t="s">
        <v>66</v>
      </c>
      <c r="G613" s="6" t="s">
        <v>958</v>
      </c>
      <c r="H613" s="6" t="s">
        <v>57</v>
      </c>
      <c r="I613" s="6" t="s">
        <v>1460</v>
      </c>
      <c r="J613" s="6" t="s">
        <v>68</v>
      </c>
      <c r="K613" s="8">
        <v>43009</v>
      </c>
      <c r="L613" s="8">
        <v>43039</v>
      </c>
      <c r="M613" s="7">
        <v>100</v>
      </c>
      <c r="O613" t="str">
        <f>+VLOOKUP(B613,'[1]Base de Datos'!$A$1:$N$575,14,)</f>
        <v>Auditorias Sistemas Integrados</v>
      </c>
    </row>
    <row r="614" spans="1:15" ht="15.75" thickBot="1" x14ac:dyDescent="0.3">
      <c r="A614" s="34"/>
      <c r="B614" s="3" t="s">
        <v>972</v>
      </c>
      <c r="C614" s="3" t="s">
        <v>973</v>
      </c>
      <c r="D614" s="3" t="s">
        <v>974</v>
      </c>
      <c r="E614" s="3" t="s">
        <v>11</v>
      </c>
      <c r="F614" s="3" t="s">
        <v>66</v>
      </c>
      <c r="G614" s="3" t="s">
        <v>958</v>
      </c>
      <c r="H614" s="3" t="s">
        <v>63</v>
      </c>
      <c r="I614" s="3" t="s">
        <v>1461</v>
      </c>
      <c r="J614" s="3" t="s">
        <v>64</v>
      </c>
      <c r="K614" s="5">
        <v>43018</v>
      </c>
      <c r="L614" s="5">
        <v>43069</v>
      </c>
      <c r="M614" s="4">
        <v>100</v>
      </c>
      <c r="O614" t="str">
        <f>+VLOOKUP(B614,'[1]Base de Datos'!$A$1:$N$575,14,)</f>
        <v>Auditorias Sistemas Integrados</v>
      </c>
    </row>
    <row r="615" spans="1:15" ht="15.75" thickBot="1" x14ac:dyDescent="0.3">
      <c r="A615" s="35"/>
      <c r="B615" s="6" t="s">
        <v>975</v>
      </c>
      <c r="C615" s="6" t="s">
        <v>976</v>
      </c>
      <c r="D615" s="6" t="s">
        <v>977</v>
      </c>
      <c r="E615" s="6" t="s">
        <v>59</v>
      </c>
      <c r="F615" s="6" t="s">
        <v>66</v>
      </c>
      <c r="G615" s="6" t="s">
        <v>958</v>
      </c>
      <c r="H615" s="6" t="s">
        <v>63</v>
      </c>
      <c r="I615" s="6" t="s">
        <v>1461</v>
      </c>
      <c r="J615" s="6" t="s">
        <v>64</v>
      </c>
      <c r="K615" s="8">
        <v>43018</v>
      </c>
      <c r="L615" s="8">
        <v>43069</v>
      </c>
      <c r="M615" s="7">
        <v>100</v>
      </c>
      <c r="O615" t="str">
        <f>+VLOOKUP(B615,'[1]Base de Datos'!$A$1:$N$575,14,)</f>
        <v>Auditorias Sistemas Integrados</v>
      </c>
    </row>
    <row r="616" spans="1:15" ht="15.75" thickBot="1" x14ac:dyDescent="0.3">
      <c r="A616" s="34"/>
      <c r="B616" s="3" t="s">
        <v>978</v>
      </c>
      <c r="C616" s="3" t="s">
        <v>979</v>
      </c>
      <c r="D616" s="3" t="s">
        <v>980</v>
      </c>
      <c r="E616" s="3" t="s">
        <v>59</v>
      </c>
      <c r="F616" s="3" t="s">
        <v>66</v>
      </c>
      <c r="G616" s="3" t="s">
        <v>958</v>
      </c>
      <c r="H616" s="3" t="s">
        <v>63</v>
      </c>
      <c r="I616" s="3" t="s">
        <v>1461</v>
      </c>
      <c r="J616" s="3" t="s">
        <v>64</v>
      </c>
      <c r="K616" s="5">
        <v>43018</v>
      </c>
      <c r="L616" s="5">
        <v>43100</v>
      </c>
      <c r="M616" s="4">
        <v>100</v>
      </c>
      <c r="O616" t="str">
        <f>+VLOOKUP(B616,'[1]Base de Datos'!$A$1:$N$575,14,)</f>
        <v>Auditorias Sistemas Integrados</v>
      </c>
    </row>
    <row r="617" spans="1:15" ht="15.75" thickBot="1" x14ac:dyDescent="0.3">
      <c r="A617" s="35"/>
      <c r="B617" s="6" t="s">
        <v>981</v>
      </c>
      <c r="C617" s="6" t="s">
        <v>982</v>
      </c>
      <c r="D617" s="6" t="s">
        <v>983</v>
      </c>
      <c r="E617" s="6" t="s">
        <v>59</v>
      </c>
      <c r="F617" s="6" t="s">
        <v>66</v>
      </c>
      <c r="G617" s="6" t="s">
        <v>94</v>
      </c>
      <c r="H617" s="6" t="s">
        <v>15</v>
      </c>
      <c r="I617" s="6" t="s">
        <v>2496</v>
      </c>
      <c r="J617" s="6" t="s">
        <v>16</v>
      </c>
      <c r="K617" s="8">
        <v>43021</v>
      </c>
      <c r="L617" s="8">
        <v>43311</v>
      </c>
      <c r="M617" s="7">
        <v>100</v>
      </c>
      <c r="O617" t="str">
        <f>+VLOOKUP(B617,'[1]Base de Datos'!$A$1:$N$575,14,)</f>
        <v>Auditorias Sistemas Integrados</v>
      </c>
    </row>
    <row r="618" spans="1:15" ht="15.75" thickBot="1" x14ac:dyDescent="0.3">
      <c r="A618" s="34"/>
      <c r="B618" s="3" t="s">
        <v>984</v>
      </c>
      <c r="C618" s="3" t="s">
        <v>985</v>
      </c>
      <c r="D618" s="3" t="s">
        <v>986</v>
      </c>
      <c r="E618" s="3" t="s">
        <v>17</v>
      </c>
      <c r="F618" s="3" t="s">
        <v>66</v>
      </c>
      <c r="G618" s="3" t="s">
        <v>67</v>
      </c>
      <c r="H618" s="3" t="s">
        <v>18</v>
      </c>
      <c r="I618" s="3" t="s">
        <v>2495</v>
      </c>
      <c r="J618" s="3" t="s">
        <v>19</v>
      </c>
      <c r="K618" s="5">
        <v>43034</v>
      </c>
      <c r="L618" s="5">
        <v>43251</v>
      </c>
      <c r="M618" s="4">
        <v>100</v>
      </c>
      <c r="O618" t="str">
        <f>+VLOOKUP(B618,'[1]Base de Datos'!$A$1:$N$575,14,)</f>
        <v>Auditorias Sistemas Integrados</v>
      </c>
    </row>
    <row r="619" spans="1:15" ht="15.75" thickBot="1" x14ac:dyDescent="0.3">
      <c r="A619" s="35"/>
      <c r="B619" s="6" t="s">
        <v>987</v>
      </c>
      <c r="C619" s="6" t="s">
        <v>988</v>
      </c>
      <c r="D619" s="6" t="s">
        <v>986</v>
      </c>
      <c r="E619" s="6" t="s">
        <v>185</v>
      </c>
      <c r="F619" s="6" t="s">
        <v>66</v>
      </c>
      <c r="G619" s="6" t="s">
        <v>67</v>
      </c>
      <c r="H619" s="6" t="s">
        <v>18</v>
      </c>
      <c r="I619" s="6" t="s">
        <v>2495</v>
      </c>
      <c r="J619" s="6" t="s">
        <v>19</v>
      </c>
      <c r="K619" s="8">
        <v>43034</v>
      </c>
      <c r="L619" s="8">
        <v>43465</v>
      </c>
      <c r="M619" s="7">
        <v>100</v>
      </c>
      <c r="O619" t="str">
        <f>+VLOOKUP(B619,'[1]Base de Datos'!$A$1:$N$575,14,)</f>
        <v>Auditorias Sistemas Integrados</v>
      </c>
    </row>
    <row r="620" spans="1:15" ht="15.75" thickBot="1" x14ac:dyDescent="0.3">
      <c r="A620" s="34"/>
      <c r="B620" s="3" t="s">
        <v>989</v>
      </c>
      <c r="C620" s="3" t="s">
        <v>990</v>
      </c>
      <c r="D620" s="3" t="s">
        <v>986</v>
      </c>
      <c r="E620" s="3" t="s">
        <v>185</v>
      </c>
      <c r="F620" s="3" t="s">
        <v>66</v>
      </c>
      <c r="G620" s="3" t="s">
        <v>67</v>
      </c>
      <c r="H620" s="3" t="s">
        <v>18</v>
      </c>
      <c r="I620" s="3" t="s">
        <v>2495</v>
      </c>
      <c r="J620" s="3" t="s">
        <v>19</v>
      </c>
      <c r="K620" s="5">
        <v>43033</v>
      </c>
      <c r="L620" s="5">
        <v>43399</v>
      </c>
      <c r="M620" s="4">
        <v>100</v>
      </c>
      <c r="O620" t="str">
        <f>+VLOOKUP(B620,'[1]Base de Datos'!$A$1:$N$575,14,)</f>
        <v>Auditorias Sistemas Integrados</v>
      </c>
    </row>
    <row r="621" spans="1:15" ht="15.75" thickBot="1" x14ac:dyDescent="0.3">
      <c r="A621" s="35"/>
      <c r="B621" s="6" t="s">
        <v>991</v>
      </c>
      <c r="C621" s="6" t="s">
        <v>992</v>
      </c>
      <c r="D621" s="6" t="s">
        <v>986</v>
      </c>
      <c r="E621" s="6" t="s">
        <v>185</v>
      </c>
      <c r="F621" s="6" t="s">
        <v>66</v>
      </c>
      <c r="G621" s="6" t="s">
        <v>67</v>
      </c>
      <c r="H621" s="6" t="s">
        <v>18</v>
      </c>
      <c r="I621" s="6" t="s">
        <v>2495</v>
      </c>
      <c r="J621" s="6" t="s">
        <v>19</v>
      </c>
      <c r="K621" s="8">
        <v>43034</v>
      </c>
      <c r="L621" s="8">
        <v>43465</v>
      </c>
      <c r="M621" s="7">
        <v>100</v>
      </c>
      <c r="O621" t="str">
        <f>+VLOOKUP(B621,'[1]Base de Datos'!$A$1:$N$575,14,)</f>
        <v>Auditorias Sistemas Integrados</v>
      </c>
    </row>
    <row r="622" spans="1:15" ht="15.75" thickBot="1" x14ac:dyDescent="0.3">
      <c r="A622" s="34"/>
      <c r="B622" s="3" t="s">
        <v>993</v>
      </c>
      <c r="C622" s="3" t="s">
        <v>994</v>
      </c>
      <c r="D622" s="3" t="s">
        <v>986</v>
      </c>
      <c r="E622" s="3" t="s">
        <v>17</v>
      </c>
      <c r="F622" s="3" t="s">
        <v>66</v>
      </c>
      <c r="G622" s="3" t="s">
        <v>67</v>
      </c>
      <c r="H622" s="3" t="s">
        <v>13</v>
      </c>
      <c r="I622" s="3" t="s">
        <v>14</v>
      </c>
      <c r="J622" s="3" t="s">
        <v>55</v>
      </c>
      <c r="K622" s="5">
        <v>43034</v>
      </c>
      <c r="L622" s="5">
        <v>43398</v>
      </c>
      <c r="M622" s="4">
        <v>100</v>
      </c>
      <c r="O622" t="str">
        <f>+VLOOKUP(B622,'[1]Base de Datos'!$A$1:$N$575,14,)</f>
        <v>Auditorias Sistemas Integrados</v>
      </c>
    </row>
    <row r="623" spans="1:15" ht="15.75" thickBot="1" x14ac:dyDescent="0.3">
      <c r="A623" s="35"/>
      <c r="B623" s="6" t="s">
        <v>995</v>
      </c>
      <c r="C623" s="6" t="s">
        <v>996</v>
      </c>
      <c r="D623" s="6" t="s">
        <v>986</v>
      </c>
      <c r="E623" s="6" t="s">
        <v>17</v>
      </c>
      <c r="F623" s="6" t="s">
        <v>66</v>
      </c>
      <c r="G623" s="6" t="s">
        <v>67</v>
      </c>
      <c r="H623" s="6" t="s">
        <v>13</v>
      </c>
      <c r="I623" s="6" t="s">
        <v>14</v>
      </c>
      <c r="J623" s="6" t="s">
        <v>55</v>
      </c>
      <c r="K623" s="8">
        <v>43034</v>
      </c>
      <c r="L623" s="8">
        <v>43398</v>
      </c>
      <c r="M623" s="7">
        <v>100</v>
      </c>
      <c r="O623" t="str">
        <f>+VLOOKUP(B623,'[1]Base de Datos'!$A$1:$N$575,14,)</f>
        <v>Auditorias Sistemas Integrados</v>
      </c>
    </row>
    <row r="624" spans="1:15" ht="15.75" thickBot="1" x14ac:dyDescent="0.3">
      <c r="A624" s="34"/>
      <c r="B624" s="3" t="s">
        <v>997</v>
      </c>
      <c r="C624" s="3" t="s">
        <v>998</v>
      </c>
      <c r="D624" s="3" t="s">
        <v>999</v>
      </c>
      <c r="E624" s="3" t="s">
        <v>17</v>
      </c>
      <c r="F624" s="3" t="s">
        <v>66</v>
      </c>
      <c r="G624" s="3" t="s">
        <v>67</v>
      </c>
      <c r="H624" s="3" t="s">
        <v>18</v>
      </c>
      <c r="I624" s="3" t="s">
        <v>2495</v>
      </c>
      <c r="J624" s="3" t="s">
        <v>19</v>
      </c>
      <c r="K624" s="5">
        <v>43034</v>
      </c>
      <c r="L624" s="5">
        <v>43100</v>
      </c>
      <c r="M624" s="4">
        <v>100</v>
      </c>
      <c r="O624" t="str">
        <f>+VLOOKUP(B624,'[1]Base de Datos'!$A$1:$N$575,14,)</f>
        <v>Auditorias Sistemas Integrados</v>
      </c>
    </row>
    <row r="625" spans="1:15" ht="15.75" thickBot="1" x14ac:dyDescent="0.3">
      <c r="A625" s="35"/>
      <c r="B625" s="6" t="s">
        <v>1000</v>
      </c>
      <c r="C625" s="6" t="s">
        <v>1001</v>
      </c>
      <c r="D625" s="6" t="s">
        <v>999</v>
      </c>
      <c r="E625" s="6" t="s">
        <v>17</v>
      </c>
      <c r="F625" s="6" t="s">
        <v>66</v>
      </c>
      <c r="G625" s="6" t="s">
        <v>67</v>
      </c>
      <c r="H625" s="6" t="s">
        <v>18</v>
      </c>
      <c r="I625" s="6" t="s">
        <v>2495</v>
      </c>
      <c r="J625" s="6" t="s">
        <v>19</v>
      </c>
      <c r="K625" s="8">
        <v>43034</v>
      </c>
      <c r="L625" s="8">
        <v>43100</v>
      </c>
      <c r="M625" s="7">
        <v>100</v>
      </c>
      <c r="O625" t="str">
        <f>+VLOOKUP(B625,'[1]Base de Datos'!$A$1:$N$575,14,)</f>
        <v>Auditorias Sistemas Integrados</v>
      </c>
    </row>
    <row r="626" spans="1:15" ht="15.75" thickBot="1" x14ac:dyDescent="0.3">
      <c r="A626" s="34"/>
      <c r="B626" s="3" t="s">
        <v>1002</v>
      </c>
      <c r="C626" s="3" t="s">
        <v>1003</v>
      </c>
      <c r="D626" s="3" t="s">
        <v>1004</v>
      </c>
      <c r="E626" s="3" t="s">
        <v>59</v>
      </c>
      <c r="F626" s="3" t="s">
        <v>66</v>
      </c>
      <c r="G626" s="3" t="s">
        <v>95</v>
      </c>
      <c r="H626" s="3" t="s">
        <v>24</v>
      </c>
      <c r="I626" s="3" t="s">
        <v>25</v>
      </c>
      <c r="J626" s="3" t="s">
        <v>26</v>
      </c>
      <c r="K626" s="5">
        <v>43024</v>
      </c>
      <c r="L626" s="5">
        <v>43100</v>
      </c>
      <c r="M626" s="4">
        <v>100</v>
      </c>
      <c r="O626" t="str">
        <f>+VLOOKUP(B626,'[1]Base de Datos'!$A$1:$N$575,14,)</f>
        <v>Auditorias Sistemas Integrados</v>
      </c>
    </row>
    <row r="627" spans="1:15" ht="15.75" thickBot="1" x14ac:dyDescent="0.3">
      <c r="A627" s="35"/>
      <c r="B627" s="6" t="s">
        <v>1005</v>
      </c>
      <c r="C627" s="6" t="s">
        <v>1006</v>
      </c>
      <c r="D627" s="6" t="s">
        <v>1004</v>
      </c>
      <c r="E627" s="6" t="s">
        <v>59</v>
      </c>
      <c r="F627" s="6" t="s">
        <v>66</v>
      </c>
      <c r="G627" s="6" t="s">
        <v>95</v>
      </c>
      <c r="H627" s="6" t="s">
        <v>24</v>
      </c>
      <c r="I627" s="6" t="s">
        <v>25</v>
      </c>
      <c r="J627" s="6" t="s">
        <v>26</v>
      </c>
      <c r="K627" s="8">
        <v>43024</v>
      </c>
      <c r="L627" s="8">
        <v>43100</v>
      </c>
      <c r="M627" s="7">
        <v>100</v>
      </c>
      <c r="O627" t="str">
        <f>+VLOOKUP(B627,'[1]Base de Datos'!$A$1:$N$575,14,)</f>
        <v>Auditorias Sistemas Integrados</v>
      </c>
    </row>
    <row r="628" spans="1:15" ht="15.75" thickBot="1" x14ac:dyDescent="0.3">
      <c r="A628" s="34"/>
      <c r="B628" s="3" t="s">
        <v>1007</v>
      </c>
      <c r="C628" s="3" t="s">
        <v>1008</v>
      </c>
      <c r="D628" s="3" t="s">
        <v>616</v>
      </c>
      <c r="E628" s="3" t="s">
        <v>59</v>
      </c>
      <c r="F628" s="3" t="s">
        <v>66</v>
      </c>
      <c r="G628" s="3" t="s">
        <v>12</v>
      </c>
      <c r="H628" s="3" t="s">
        <v>90</v>
      </c>
      <c r="I628" s="3" t="s">
        <v>91</v>
      </c>
      <c r="J628" s="3" t="s">
        <v>92</v>
      </c>
      <c r="K628" s="5">
        <v>43009</v>
      </c>
      <c r="L628" s="5">
        <v>43100</v>
      </c>
      <c r="M628" s="4">
        <v>100</v>
      </c>
      <c r="O628" t="str">
        <f>+VLOOKUP(B628,'[1]Base de Datos'!$A$1:$N$575,14,)</f>
        <v>Auditorias Sistemas Integrados</v>
      </c>
    </row>
    <row r="629" spans="1:15" ht="15.75" thickBot="1" x14ac:dyDescent="0.3">
      <c r="A629" s="35"/>
      <c r="B629" s="6" t="s">
        <v>1009</v>
      </c>
      <c r="C629" s="6" t="s">
        <v>1010</v>
      </c>
      <c r="D629" s="6" t="s">
        <v>616</v>
      </c>
      <c r="E629" s="6" t="s">
        <v>59</v>
      </c>
      <c r="F629" s="6" t="s">
        <v>66</v>
      </c>
      <c r="G629" s="6" t="s">
        <v>12</v>
      </c>
      <c r="H629" s="6" t="s">
        <v>90</v>
      </c>
      <c r="I629" s="6" t="s">
        <v>91</v>
      </c>
      <c r="J629" s="6" t="s">
        <v>92</v>
      </c>
      <c r="K629" s="8">
        <v>43009</v>
      </c>
      <c r="L629" s="8">
        <v>43250</v>
      </c>
      <c r="M629" s="7">
        <v>100</v>
      </c>
      <c r="O629" t="str">
        <f>+VLOOKUP(B629,'[1]Base de Datos'!$A$1:$N$575,14,)</f>
        <v>Auditorias Sistemas Integrados</v>
      </c>
    </row>
    <row r="630" spans="1:15" ht="15.75" thickBot="1" x14ac:dyDescent="0.3">
      <c r="A630" s="34"/>
      <c r="B630" s="3" t="s">
        <v>1011</v>
      </c>
      <c r="C630" s="3" t="s">
        <v>1012</v>
      </c>
      <c r="D630" s="3" t="s">
        <v>616</v>
      </c>
      <c r="E630" s="3" t="s">
        <v>59</v>
      </c>
      <c r="F630" s="3" t="s">
        <v>66</v>
      </c>
      <c r="G630" s="3" t="s">
        <v>12</v>
      </c>
      <c r="H630" s="3" t="s">
        <v>90</v>
      </c>
      <c r="I630" s="3" t="s">
        <v>91</v>
      </c>
      <c r="J630" s="3" t="s">
        <v>92</v>
      </c>
      <c r="K630" s="5">
        <v>43009</v>
      </c>
      <c r="L630" s="5">
        <v>43069</v>
      </c>
      <c r="M630" s="4">
        <v>100</v>
      </c>
      <c r="O630" t="str">
        <f>+VLOOKUP(B630,'[1]Base de Datos'!$A$1:$N$575,14,)</f>
        <v>Auditorias Sistemas Integrados</v>
      </c>
    </row>
    <row r="631" spans="1:15" ht="15.75" thickBot="1" x14ac:dyDescent="0.3">
      <c r="A631" s="35"/>
      <c r="B631" s="6" t="s">
        <v>1013</v>
      </c>
      <c r="C631" s="6" t="s">
        <v>1014</v>
      </c>
      <c r="D631" s="6" t="s">
        <v>1015</v>
      </c>
      <c r="E631" s="6" t="s">
        <v>59</v>
      </c>
      <c r="F631" s="6" t="s">
        <v>66</v>
      </c>
      <c r="G631" s="6" t="s">
        <v>12</v>
      </c>
      <c r="H631" s="6" t="s">
        <v>90</v>
      </c>
      <c r="I631" s="6" t="s">
        <v>91</v>
      </c>
      <c r="J631" s="6" t="s">
        <v>92</v>
      </c>
      <c r="K631" s="8">
        <v>43009</v>
      </c>
      <c r="L631" s="8">
        <v>43069</v>
      </c>
      <c r="M631" s="7">
        <v>100</v>
      </c>
      <c r="O631" t="str">
        <f>+VLOOKUP(B631,'[1]Base de Datos'!$A$1:$N$575,14,)</f>
        <v>Auditorias Sistemas Integrados</v>
      </c>
    </row>
    <row r="632" spans="1:15" ht="15.75" thickBot="1" x14ac:dyDescent="0.3">
      <c r="A632" s="34"/>
      <c r="B632" s="3" t="s">
        <v>1016</v>
      </c>
      <c r="C632" s="3" t="s">
        <v>1017</v>
      </c>
      <c r="D632" s="3" t="s">
        <v>1018</v>
      </c>
      <c r="E632" s="3" t="s">
        <v>17</v>
      </c>
      <c r="F632" s="3" t="s">
        <v>66</v>
      </c>
      <c r="G632" s="3" t="s">
        <v>70</v>
      </c>
      <c r="H632" s="3" t="s">
        <v>20</v>
      </c>
      <c r="I632" s="3" t="s">
        <v>1465</v>
      </c>
      <c r="J632" s="3" t="s">
        <v>21</v>
      </c>
      <c r="K632" s="5">
        <v>43038</v>
      </c>
      <c r="L632" s="5">
        <v>43190</v>
      </c>
      <c r="M632" s="4">
        <v>100</v>
      </c>
      <c r="O632" t="str">
        <f>+VLOOKUP(B632,'[1]Base de Datos'!$A$1:$N$575,14,)</f>
        <v>Auditorias Sistemas Integrados</v>
      </c>
    </row>
    <row r="633" spans="1:15" ht="15.75" thickBot="1" x14ac:dyDescent="0.3">
      <c r="A633" s="35"/>
      <c r="B633" s="6" t="s">
        <v>1019</v>
      </c>
      <c r="C633" s="6" t="s">
        <v>1020</v>
      </c>
      <c r="D633" s="6" t="s">
        <v>1021</v>
      </c>
      <c r="E633" s="6" t="s">
        <v>59</v>
      </c>
      <c r="F633" s="6" t="s">
        <v>66</v>
      </c>
      <c r="G633" s="6" t="s">
        <v>958</v>
      </c>
      <c r="H633" s="6" t="s">
        <v>42</v>
      </c>
      <c r="I633" s="6" t="s">
        <v>2491</v>
      </c>
      <c r="J633" s="6" t="s">
        <v>43</v>
      </c>
      <c r="K633" s="8">
        <v>43069</v>
      </c>
      <c r="L633" s="8">
        <v>43220</v>
      </c>
      <c r="M633" s="7">
        <v>100</v>
      </c>
      <c r="O633" t="str">
        <f>+VLOOKUP(B633,'[1]Base de Datos'!$A$1:$N$575,14,)</f>
        <v>Auditorias Sistemas Integrados</v>
      </c>
    </row>
    <row r="634" spans="1:15" ht="15.75" thickBot="1" x14ac:dyDescent="0.3">
      <c r="A634" s="34"/>
      <c r="B634" s="3" t="s">
        <v>1022</v>
      </c>
      <c r="C634" s="3" t="s">
        <v>1023</v>
      </c>
      <c r="D634" s="3" t="s">
        <v>1024</v>
      </c>
      <c r="E634" s="3" t="s">
        <v>59</v>
      </c>
      <c r="F634" s="3" t="s">
        <v>66</v>
      </c>
      <c r="G634" s="3" t="s">
        <v>958</v>
      </c>
      <c r="H634" s="3" t="s">
        <v>42</v>
      </c>
      <c r="I634" s="3" t="s">
        <v>2491</v>
      </c>
      <c r="J634" s="3" t="s">
        <v>43</v>
      </c>
      <c r="K634" s="5">
        <v>43132</v>
      </c>
      <c r="L634" s="5">
        <v>43220</v>
      </c>
      <c r="M634" s="4">
        <v>100</v>
      </c>
      <c r="O634" t="str">
        <f>+VLOOKUP(B634,'[1]Base de Datos'!$A$1:$N$575,14,)</f>
        <v>Auditorias Sistemas Integrados</v>
      </c>
    </row>
    <row r="635" spans="1:15" ht="15.75" thickBot="1" x14ac:dyDescent="0.3">
      <c r="A635" s="35"/>
      <c r="B635" s="6" t="s">
        <v>1025</v>
      </c>
      <c r="C635" s="6" t="s">
        <v>1026</v>
      </c>
      <c r="D635" s="6" t="s">
        <v>1024</v>
      </c>
      <c r="E635" s="6" t="s">
        <v>59</v>
      </c>
      <c r="F635" s="6" t="s">
        <v>66</v>
      </c>
      <c r="G635" s="6" t="s">
        <v>958</v>
      </c>
      <c r="H635" s="6" t="s">
        <v>42</v>
      </c>
      <c r="I635" s="6" t="s">
        <v>2491</v>
      </c>
      <c r="J635" s="6" t="s">
        <v>43</v>
      </c>
      <c r="K635" s="8">
        <v>43132</v>
      </c>
      <c r="L635" s="8">
        <v>43220</v>
      </c>
      <c r="M635" s="7">
        <v>100</v>
      </c>
      <c r="O635" t="str">
        <f>+VLOOKUP(B635,'[1]Base de Datos'!$A$1:$N$575,14,)</f>
        <v>Auditorias Sistemas Integrados</v>
      </c>
    </row>
    <row r="636" spans="1:15" ht="15.75" thickBot="1" x14ac:dyDescent="0.3">
      <c r="A636" s="34"/>
      <c r="B636" s="3" t="s">
        <v>1027</v>
      </c>
      <c r="C636" s="3" t="s">
        <v>1028</v>
      </c>
      <c r="D636" s="3" t="s">
        <v>1029</v>
      </c>
      <c r="E636" s="3" t="s">
        <v>59</v>
      </c>
      <c r="F636" s="3" t="s">
        <v>66</v>
      </c>
      <c r="G636" s="3" t="s">
        <v>958</v>
      </c>
      <c r="H636" s="3" t="s">
        <v>42</v>
      </c>
      <c r="I636" s="3" t="s">
        <v>2491</v>
      </c>
      <c r="J636" s="3" t="s">
        <v>43</v>
      </c>
      <c r="K636" s="5">
        <v>43040</v>
      </c>
      <c r="L636" s="5">
        <v>43069</v>
      </c>
      <c r="M636" s="4">
        <v>100</v>
      </c>
      <c r="O636" t="str">
        <f>+VLOOKUP(B636,'[1]Base de Datos'!$A$1:$N$575,14,)</f>
        <v>Auditorias Sistemas Integrados</v>
      </c>
    </row>
    <row r="637" spans="1:15" ht="15.75" thickBot="1" x14ac:dyDescent="0.3">
      <c r="A637" s="35"/>
      <c r="B637" s="6" t="s">
        <v>1030</v>
      </c>
      <c r="C637" s="6" t="s">
        <v>1031</v>
      </c>
      <c r="D637" s="6" t="s">
        <v>1032</v>
      </c>
      <c r="E637" s="6" t="s">
        <v>11</v>
      </c>
      <c r="F637" s="6" t="s">
        <v>66</v>
      </c>
      <c r="G637" s="6" t="s">
        <v>958</v>
      </c>
      <c r="H637" s="6" t="s">
        <v>42</v>
      </c>
      <c r="I637" s="6" t="s">
        <v>2491</v>
      </c>
      <c r="J637" s="6" t="s">
        <v>43</v>
      </c>
      <c r="K637" s="8">
        <v>43040</v>
      </c>
      <c r="L637" s="8">
        <v>43159</v>
      </c>
      <c r="M637" s="7">
        <v>100</v>
      </c>
      <c r="O637" t="str">
        <f>+VLOOKUP(B637,'[1]Base de Datos'!$A$1:$N$575,14,)</f>
        <v>Auditorias Sistemas Integrados</v>
      </c>
    </row>
    <row r="638" spans="1:15" ht="15.75" thickBot="1" x14ac:dyDescent="0.3">
      <c r="A638" s="34"/>
      <c r="B638" s="3" t="s">
        <v>1033</v>
      </c>
      <c r="C638" s="3" t="s">
        <v>1034</v>
      </c>
      <c r="D638" s="3" t="s">
        <v>1032</v>
      </c>
      <c r="E638" s="3" t="s">
        <v>59</v>
      </c>
      <c r="F638" s="3" t="s">
        <v>66</v>
      </c>
      <c r="G638" s="3" t="s">
        <v>958</v>
      </c>
      <c r="H638" s="3" t="s">
        <v>42</v>
      </c>
      <c r="I638" s="3" t="s">
        <v>2491</v>
      </c>
      <c r="J638" s="3" t="s">
        <v>43</v>
      </c>
      <c r="K638" s="5">
        <v>43040</v>
      </c>
      <c r="L638" s="5">
        <v>43159</v>
      </c>
      <c r="M638" s="4">
        <v>100</v>
      </c>
      <c r="O638" t="str">
        <f>+VLOOKUP(B638,'[1]Base de Datos'!$A$1:$N$575,14,)</f>
        <v>Auditorias Sistemas Integrados</v>
      </c>
    </row>
    <row r="639" spans="1:15" ht="15.75" thickBot="1" x14ac:dyDescent="0.3">
      <c r="A639" s="35"/>
      <c r="B639" s="6" t="s">
        <v>1035</v>
      </c>
      <c r="C639" s="6" t="s">
        <v>1036</v>
      </c>
      <c r="D639" s="6" t="s">
        <v>1032</v>
      </c>
      <c r="E639" s="6" t="s">
        <v>59</v>
      </c>
      <c r="F639" s="6" t="s">
        <v>66</v>
      </c>
      <c r="G639" s="6" t="s">
        <v>958</v>
      </c>
      <c r="H639" s="6" t="s">
        <v>42</v>
      </c>
      <c r="I639" s="6" t="s">
        <v>2491</v>
      </c>
      <c r="J639" s="6" t="s">
        <v>43</v>
      </c>
      <c r="K639" s="8">
        <v>43040</v>
      </c>
      <c r="L639" s="8">
        <v>43159</v>
      </c>
      <c r="M639" s="7">
        <v>100</v>
      </c>
      <c r="O639" t="str">
        <f>+VLOOKUP(B639,'[1]Base de Datos'!$A$1:$N$575,14,)</f>
        <v>Auditorias Sistemas Integrados</v>
      </c>
    </row>
    <row r="640" spans="1:15" ht="15.75" thickBot="1" x14ac:dyDescent="0.3">
      <c r="A640" s="34"/>
      <c r="B640" s="3" t="s">
        <v>1037</v>
      </c>
      <c r="C640" s="3" t="s">
        <v>1038</v>
      </c>
      <c r="D640" s="3" t="s">
        <v>1039</v>
      </c>
      <c r="E640" s="3" t="s">
        <v>123</v>
      </c>
      <c r="F640" s="3" t="s">
        <v>66</v>
      </c>
      <c r="G640" s="3" t="s">
        <v>958</v>
      </c>
      <c r="H640" s="3" t="s">
        <v>42</v>
      </c>
      <c r="I640" s="3" t="s">
        <v>2491</v>
      </c>
      <c r="J640" s="3" t="s">
        <v>43</v>
      </c>
      <c r="K640" s="5">
        <v>43040</v>
      </c>
      <c r="L640" s="5">
        <v>43220</v>
      </c>
      <c r="M640" s="4">
        <v>50</v>
      </c>
      <c r="O640" t="str">
        <f>+VLOOKUP(B640,'[1]Base de Datos'!$A$1:$N$575,14,)</f>
        <v>Auditorias Sistemas Integrados</v>
      </c>
    </row>
    <row r="641" spans="1:15" ht="15.75" thickBot="1" x14ac:dyDescent="0.3">
      <c r="A641" s="35"/>
      <c r="B641" s="6" t="s">
        <v>1040</v>
      </c>
      <c r="C641" s="6" t="s">
        <v>1041</v>
      </c>
      <c r="D641" s="6" t="s">
        <v>1039</v>
      </c>
      <c r="E641" s="6" t="s">
        <v>59</v>
      </c>
      <c r="F641" s="6" t="s">
        <v>66</v>
      </c>
      <c r="G641" s="6" t="s">
        <v>958</v>
      </c>
      <c r="H641" s="6" t="s">
        <v>42</v>
      </c>
      <c r="I641" s="6" t="s">
        <v>2491</v>
      </c>
      <c r="J641" s="6" t="s">
        <v>43</v>
      </c>
      <c r="K641" s="8">
        <v>43040</v>
      </c>
      <c r="L641" s="8">
        <v>43220</v>
      </c>
      <c r="M641" s="7">
        <v>100</v>
      </c>
      <c r="O641" t="str">
        <f>+VLOOKUP(B641,'[1]Base de Datos'!$A$1:$N$575,14,)</f>
        <v>Auditorias Sistemas Integrados</v>
      </c>
    </row>
    <row r="642" spans="1:15" ht="15.75" thickBot="1" x14ac:dyDescent="0.3">
      <c r="A642" s="34"/>
      <c r="B642" s="3" t="s">
        <v>1042</v>
      </c>
      <c r="C642" s="3" t="s">
        <v>1043</v>
      </c>
      <c r="D642" s="3" t="s">
        <v>1039</v>
      </c>
      <c r="E642" s="3" t="s">
        <v>59</v>
      </c>
      <c r="F642" s="3" t="s">
        <v>66</v>
      </c>
      <c r="G642" s="3" t="s">
        <v>958</v>
      </c>
      <c r="H642" s="3" t="s">
        <v>42</v>
      </c>
      <c r="I642" s="3" t="s">
        <v>2491</v>
      </c>
      <c r="J642" s="3" t="s">
        <v>43</v>
      </c>
      <c r="K642" s="5">
        <v>43040</v>
      </c>
      <c r="L642" s="5">
        <v>43220</v>
      </c>
      <c r="M642" s="4">
        <v>100</v>
      </c>
      <c r="O642" t="str">
        <f>+VLOOKUP(B642,'[1]Base de Datos'!$A$1:$N$575,14,)</f>
        <v>Auditorias Sistemas Integrados</v>
      </c>
    </row>
    <row r="643" spans="1:15" ht="15.75" thickBot="1" x14ac:dyDescent="0.3">
      <c r="A643" s="35"/>
      <c r="B643" s="6" t="s">
        <v>1044</v>
      </c>
      <c r="C643" s="6" t="s">
        <v>1045</v>
      </c>
      <c r="D643" s="6" t="s">
        <v>1046</v>
      </c>
      <c r="E643" s="6" t="s">
        <v>17</v>
      </c>
      <c r="F643" s="6" t="s">
        <v>66</v>
      </c>
      <c r="G643" s="6" t="s">
        <v>67</v>
      </c>
      <c r="H643" s="6" t="s">
        <v>30</v>
      </c>
      <c r="I643" s="6" t="s">
        <v>31</v>
      </c>
      <c r="J643" s="6" t="s">
        <v>569</v>
      </c>
      <c r="K643" s="8">
        <v>43041</v>
      </c>
      <c r="L643" s="8">
        <v>43098</v>
      </c>
      <c r="M643" s="7">
        <v>100</v>
      </c>
      <c r="O643" t="str">
        <f>+VLOOKUP(B643,'[1]Base de Datos'!$A$1:$N$575,14,)</f>
        <v>Gestión</v>
      </c>
    </row>
    <row r="644" spans="1:15" ht="15.75" thickBot="1" x14ac:dyDescent="0.3">
      <c r="A644" s="34"/>
      <c r="B644" s="3" t="s">
        <v>1047</v>
      </c>
      <c r="C644" s="3" t="s">
        <v>1048</v>
      </c>
      <c r="D644" s="3" t="s">
        <v>1049</v>
      </c>
      <c r="E644" s="3" t="s">
        <v>17</v>
      </c>
      <c r="F644" s="3" t="s">
        <v>66</v>
      </c>
      <c r="G644" s="3" t="s">
        <v>67</v>
      </c>
      <c r="H644" s="3" t="s">
        <v>30</v>
      </c>
      <c r="I644" s="3" t="s">
        <v>31</v>
      </c>
      <c r="J644" s="3" t="s">
        <v>569</v>
      </c>
      <c r="K644" s="5">
        <v>43041</v>
      </c>
      <c r="L644" s="5">
        <v>43098</v>
      </c>
      <c r="M644" s="4">
        <v>100</v>
      </c>
      <c r="O644" t="str">
        <f>+VLOOKUP(B644,'[1]Base de Datos'!$A$1:$N$575,14,)</f>
        <v>Gestión</v>
      </c>
    </row>
    <row r="645" spans="1:15" ht="15.75" thickBot="1" x14ac:dyDescent="0.3">
      <c r="A645" s="35"/>
      <c r="B645" s="6" t="s">
        <v>1050</v>
      </c>
      <c r="C645" s="6" t="s">
        <v>1051</v>
      </c>
      <c r="D645" s="6" t="s">
        <v>1052</v>
      </c>
      <c r="E645" s="6" t="s">
        <v>17</v>
      </c>
      <c r="F645" s="6" t="s">
        <v>66</v>
      </c>
      <c r="G645" s="6" t="s">
        <v>67</v>
      </c>
      <c r="H645" s="6" t="s">
        <v>30</v>
      </c>
      <c r="I645" s="6" t="s">
        <v>31</v>
      </c>
      <c r="J645" s="6" t="s">
        <v>569</v>
      </c>
      <c r="K645" s="8">
        <v>43041</v>
      </c>
      <c r="L645" s="8">
        <v>43098</v>
      </c>
      <c r="M645" s="7">
        <v>100</v>
      </c>
      <c r="O645" t="str">
        <f>+VLOOKUP(B645,'[1]Base de Datos'!$A$1:$N$575,14,)</f>
        <v>Gestión</v>
      </c>
    </row>
    <row r="646" spans="1:15" ht="15.75" thickBot="1" x14ac:dyDescent="0.3">
      <c r="A646" s="34"/>
      <c r="B646" s="3" t="s">
        <v>1053</v>
      </c>
      <c r="C646" s="3" t="s">
        <v>1054</v>
      </c>
      <c r="D646" s="3" t="s">
        <v>1055</v>
      </c>
      <c r="E646" s="3" t="s">
        <v>17</v>
      </c>
      <c r="F646" s="3" t="s">
        <v>66</v>
      </c>
      <c r="G646" s="3" t="s">
        <v>67</v>
      </c>
      <c r="H646" s="3" t="s">
        <v>139</v>
      </c>
      <c r="I646" s="3" t="s">
        <v>1464</v>
      </c>
      <c r="J646" s="3" t="s">
        <v>140</v>
      </c>
      <c r="K646" s="5">
        <v>43041</v>
      </c>
      <c r="L646" s="5">
        <v>43069</v>
      </c>
      <c r="M646" s="4">
        <v>100</v>
      </c>
      <c r="O646" t="str">
        <f>+VLOOKUP(B646,'[1]Base de Datos'!$A$1:$N$575,14,)</f>
        <v>Gestión</v>
      </c>
    </row>
    <row r="647" spans="1:15" ht="15.75" thickBot="1" x14ac:dyDescent="0.3">
      <c r="A647" s="35"/>
      <c r="B647" s="6" t="s">
        <v>1056</v>
      </c>
      <c r="C647" s="6" t="s">
        <v>1057</v>
      </c>
      <c r="D647" s="6" t="s">
        <v>1058</v>
      </c>
      <c r="E647" s="6" t="s">
        <v>17</v>
      </c>
      <c r="F647" s="6" t="s">
        <v>66</v>
      </c>
      <c r="G647" s="6" t="s">
        <v>67</v>
      </c>
      <c r="H647" s="6" t="s">
        <v>139</v>
      </c>
      <c r="I647" s="6" t="s">
        <v>1464</v>
      </c>
      <c r="J647" s="6" t="s">
        <v>140</v>
      </c>
      <c r="K647" s="8">
        <v>43041</v>
      </c>
      <c r="L647" s="8">
        <v>43069</v>
      </c>
      <c r="M647" s="7">
        <v>100</v>
      </c>
      <c r="O647" t="str">
        <f>+VLOOKUP(B647,'[1]Base de Datos'!$A$1:$N$575,14,)</f>
        <v>Gestión</v>
      </c>
    </row>
    <row r="648" spans="1:15" ht="15.75" thickBot="1" x14ac:dyDescent="0.3">
      <c r="A648" s="34"/>
      <c r="B648" s="3" t="s">
        <v>1059</v>
      </c>
      <c r="C648" s="3" t="s">
        <v>1060</v>
      </c>
      <c r="D648" s="3" t="s">
        <v>1061</v>
      </c>
      <c r="E648" s="3" t="s">
        <v>17</v>
      </c>
      <c r="F648" s="3" t="s">
        <v>66</v>
      </c>
      <c r="G648" s="3" t="s">
        <v>67</v>
      </c>
      <c r="H648" s="3" t="s">
        <v>139</v>
      </c>
      <c r="I648" s="3" t="s">
        <v>1464</v>
      </c>
      <c r="J648" s="3" t="s">
        <v>140</v>
      </c>
      <c r="K648" s="5">
        <v>43041</v>
      </c>
      <c r="L648" s="5">
        <v>43069</v>
      </c>
      <c r="M648" s="4">
        <v>100</v>
      </c>
      <c r="O648" t="str">
        <f>+VLOOKUP(B648,'[1]Base de Datos'!$A$1:$N$575,14,)</f>
        <v>Gestión</v>
      </c>
    </row>
    <row r="649" spans="1:15" ht="15.75" thickBot="1" x14ac:dyDescent="0.3">
      <c r="A649" s="35"/>
      <c r="B649" s="6" t="s">
        <v>1062</v>
      </c>
      <c r="C649" s="6" t="s">
        <v>1063</v>
      </c>
      <c r="D649" s="6" t="s">
        <v>1064</v>
      </c>
      <c r="E649" s="6" t="s">
        <v>185</v>
      </c>
      <c r="F649" s="6" t="s">
        <v>66</v>
      </c>
      <c r="G649" s="6" t="s">
        <v>67</v>
      </c>
      <c r="H649" s="6" t="s">
        <v>28</v>
      </c>
      <c r="I649" s="6" t="s">
        <v>1750</v>
      </c>
      <c r="J649" s="6" t="s">
        <v>29</v>
      </c>
      <c r="K649" s="8">
        <v>43040</v>
      </c>
      <c r="L649" s="8">
        <v>43404</v>
      </c>
      <c r="M649" s="7"/>
      <c r="O649" t="str">
        <f>+VLOOKUP(B649,'[1]Base de Datos'!$A$1:$N$575,14,)</f>
        <v>Auditorias Sistemas Integrados</v>
      </c>
    </row>
    <row r="650" spans="1:15" ht="15.75" thickBot="1" x14ac:dyDescent="0.3">
      <c r="A650" s="34"/>
      <c r="B650" s="3" t="s">
        <v>1065</v>
      </c>
      <c r="C650" s="3" t="s">
        <v>1066</v>
      </c>
      <c r="D650" s="3" t="s">
        <v>1067</v>
      </c>
      <c r="E650" s="3" t="s">
        <v>17</v>
      </c>
      <c r="F650" s="3" t="s">
        <v>66</v>
      </c>
      <c r="G650" s="3" t="s">
        <v>67</v>
      </c>
      <c r="H650" s="3" t="s">
        <v>30</v>
      </c>
      <c r="I650" s="3" t="s">
        <v>31</v>
      </c>
      <c r="J650" s="3" t="s">
        <v>569</v>
      </c>
      <c r="K650" s="5">
        <v>43041</v>
      </c>
      <c r="L650" s="5">
        <v>43069</v>
      </c>
      <c r="M650" s="4">
        <v>100</v>
      </c>
      <c r="O650" t="str">
        <f>+VLOOKUP(B650,'[1]Base de Datos'!$A$1:$N$575,14,)</f>
        <v>Gestión</v>
      </c>
    </row>
    <row r="651" spans="1:15" ht="15.75" thickBot="1" x14ac:dyDescent="0.3">
      <c r="A651" s="35"/>
      <c r="B651" s="6" t="s">
        <v>1068</v>
      </c>
      <c r="C651" s="6" t="s">
        <v>1069</v>
      </c>
      <c r="D651" s="6" t="s">
        <v>1070</v>
      </c>
      <c r="E651" s="6" t="s">
        <v>17</v>
      </c>
      <c r="F651" s="6" t="s">
        <v>66</v>
      </c>
      <c r="G651" s="6" t="s">
        <v>67</v>
      </c>
      <c r="H651" s="6" t="s">
        <v>139</v>
      </c>
      <c r="I651" s="6" t="s">
        <v>1464</v>
      </c>
      <c r="J651" s="6" t="s">
        <v>140</v>
      </c>
      <c r="K651" s="8">
        <v>43041</v>
      </c>
      <c r="L651" s="8">
        <v>43069</v>
      </c>
      <c r="M651" s="7">
        <v>100</v>
      </c>
      <c r="O651" t="str">
        <f>+VLOOKUP(B651,'[1]Base de Datos'!$A$1:$N$575,14,)</f>
        <v>Gestión</v>
      </c>
    </row>
    <row r="652" spans="1:15" ht="15.75" thickBot="1" x14ac:dyDescent="0.3">
      <c r="A652" s="34"/>
      <c r="B652" s="3" t="s">
        <v>1071</v>
      </c>
      <c r="C652" s="3" t="s">
        <v>1072</v>
      </c>
      <c r="D652" s="3" t="s">
        <v>1073</v>
      </c>
      <c r="E652" s="3" t="s">
        <v>11</v>
      </c>
      <c r="F652" s="3" t="s">
        <v>66</v>
      </c>
      <c r="G652" s="3" t="s">
        <v>958</v>
      </c>
      <c r="H652" s="3" t="s">
        <v>30</v>
      </c>
      <c r="I652" s="3" t="s">
        <v>31</v>
      </c>
      <c r="J652" s="3" t="s">
        <v>569</v>
      </c>
      <c r="K652" s="5">
        <v>43040</v>
      </c>
      <c r="L652" s="5">
        <v>43100</v>
      </c>
      <c r="M652" s="4">
        <v>100</v>
      </c>
      <c r="O652" t="str">
        <f>+VLOOKUP(B652,'[1]Base de Datos'!$A$1:$N$575,14,)</f>
        <v>Auditorias Sistemas Integrados</v>
      </c>
    </row>
    <row r="653" spans="1:15" ht="15.75" thickBot="1" x14ac:dyDescent="0.3">
      <c r="A653" s="35"/>
      <c r="B653" s="6" t="s">
        <v>1074</v>
      </c>
      <c r="C653" s="6" t="s">
        <v>1075</v>
      </c>
      <c r="D653" s="6" t="s">
        <v>1073</v>
      </c>
      <c r="E653" s="6" t="s">
        <v>11</v>
      </c>
      <c r="F653" s="6" t="s">
        <v>66</v>
      </c>
      <c r="G653" s="6" t="s">
        <v>958</v>
      </c>
      <c r="H653" s="6" t="s">
        <v>30</v>
      </c>
      <c r="I653" s="6" t="s">
        <v>31</v>
      </c>
      <c r="J653" s="6" t="s">
        <v>569</v>
      </c>
      <c r="K653" s="8">
        <v>43040</v>
      </c>
      <c r="L653" s="8">
        <v>43100</v>
      </c>
      <c r="M653" s="7">
        <v>100</v>
      </c>
      <c r="O653" t="str">
        <f>+VLOOKUP(B653,'[1]Base de Datos'!$A$1:$N$575,14,)</f>
        <v>Auditorias Sistemas Integrados</v>
      </c>
    </row>
    <row r="654" spans="1:15" ht="15.75" thickBot="1" x14ac:dyDescent="0.3">
      <c r="A654" s="34"/>
      <c r="B654" s="3" t="s">
        <v>1076</v>
      </c>
      <c r="C654" s="3" t="s">
        <v>1077</v>
      </c>
      <c r="D654" s="3" t="s">
        <v>1073</v>
      </c>
      <c r="E654" s="3" t="s">
        <v>11</v>
      </c>
      <c r="F654" s="3" t="s">
        <v>66</v>
      </c>
      <c r="G654" s="3" t="s">
        <v>958</v>
      </c>
      <c r="H654" s="3" t="s">
        <v>30</v>
      </c>
      <c r="I654" s="3" t="s">
        <v>31</v>
      </c>
      <c r="J654" s="3" t="s">
        <v>569</v>
      </c>
      <c r="K654" s="5">
        <v>43040</v>
      </c>
      <c r="L654" s="5">
        <v>43100</v>
      </c>
      <c r="M654" s="4">
        <v>100</v>
      </c>
      <c r="O654" t="str">
        <f>+VLOOKUP(B654,'[1]Base de Datos'!$A$1:$N$575,14,)</f>
        <v>Auditorias Sistemas Integrados</v>
      </c>
    </row>
    <row r="655" spans="1:15" ht="15.75" thickBot="1" x14ac:dyDescent="0.3">
      <c r="A655" s="35"/>
      <c r="B655" s="6" t="s">
        <v>1078</v>
      </c>
      <c r="C655" s="6" t="s">
        <v>1079</v>
      </c>
      <c r="D655" s="6" t="s">
        <v>1080</v>
      </c>
      <c r="E655" s="6" t="s">
        <v>17</v>
      </c>
      <c r="F655" s="6" t="s">
        <v>66</v>
      </c>
      <c r="G655" s="6" t="s">
        <v>958</v>
      </c>
      <c r="H655" s="6" t="s">
        <v>30</v>
      </c>
      <c r="I655" s="6" t="s">
        <v>31</v>
      </c>
      <c r="J655" s="6" t="s">
        <v>569</v>
      </c>
      <c r="K655" s="8">
        <v>43040</v>
      </c>
      <c r="L655" s="8">
        <v>43100</v>
      </c>
      <c r="M655" s="7">
        <v>100</v>
      </c>
      <c r="O655" t="str">
        <f>+VLOOKUP(B655,'[1]Base de Datos'!$A$1:$N$575,14,)</f>
        <v>Auditorias Sistemas Integrados</v>
      </c>
    </row>
    <row r="656" spans="1:15" ht="15.75" thickBot="1" x14ac:dyDescent="0.3">
      <c r="A656" s="34"/>
      <c r="B656" s="3" t="s">
        <v>1081</v>
      </c>
      <c r="C656" s="3" t="s">
        <v>1082</v>
      </c>
      <c r="D656" s="3" t="s">
        <v>1080</v>
      </c>
      <c r="E656" s="3" t="s">
        <v>17</v>
      </c>
      <c r="F656" s="3" t="s">
        <v>66</v>
      </c>
      <c r="G656" s="3" t="s">
        <v>958</v>
      </c>
      <c r="H656" s="3" t="s">
        <v>30</v>
      </c>
      <c r="I656" s="3" t="s">
        <v>31</v>
      </c>
      <c r="J656" s="3" t="s">
        <v>569</v>
      </c>
      <c r="K656" s="5">
        <v>43040</v>
      </c>
      <c r="L656" s="5">
        <v>43100</v>
      </c>
      <c r="M656" s="4">
        <v>100</v>
      </c>
      <c r="O656" t="str">
        <f>+VLOOKUP(B656,'[1]Base de Datos'!$A$1:$N$575,14,)</f>
        <v>Auditorias Sistemas Integrados</v>
      </c>
    </row>
    <row r="657" spans="1:15" ht="15.75" thickBot="1" x14ac:dyDescent="0.3">
      <c r="A657" s="35"/>
      <c r="B657" s="6" t="s">
        <v>1083</v>
      </c>
      <c r="C657" s="6" t="s">
        <v>1084</v>
      </c>
      <c r="D657" s="6" t="s">
        <v>1080</v>
      </c>
      <c r="E657" s="6" t="s">
        <v>17</v>
      </c>
      <c r="F657" s="6" t="s">
        <v>66</v>
      </c>
      <c r="G657" s="6" t="s">
        <v>958</v>
      </c>
      <c r="H657" s="6" t="s">
        <v>30</v>
      </c>
      <c r="I657" s="6" t="s">
        <v>31</v>
      </c>
      <c r="J657" s="6" t="s">
        <v>569</v>
      </c>
      <c r="K657" s="8">
        <v>43040</v>
      </c>
      <c r="L657" s="8">
        <v>43100</v>
      </c>
      <c r="M657" s="7">
        <v>100</v>
      </c>
      <c r="O657" t="str">
        <f>+VLOOKUP(B657,'[1]Base de Datos'!$A$1:$N$575,14,)</f>
        <v>Auditorias Sistemas Integrados</v>
      </c>
    </row>
    <row r="658" spans="1:15" ht="15.75" thickBot="1" x14ac:dyDescent="0.3">
      <c r="A658" s="34"/>
      <c r="B658" s="3" t="s">
        <v>1085</v>
      </c>
      <c r="C658" s="3" t="s">
        <v>1086</v>
      </c>
      <c r="D658" s="3" t="s">
        <v>1080</v>
      </c>
      <c r="E658" s="3" t="s">
        <v>17</v>
      </c>
      <c r="F658" s="3" t="s">
        <v>66</v>
      </c>
      <c r="G658" s="3" t="s">
        <v>958</v>
      </c>
      <c r="H658" s="3" t="s">
        <v>30</v>
      </c>
      <c r="I658" s="3" t="s">
        <v>31</v>
      </c>
      <c r="J658" s="3" t="s">
        <v>569</v>
      </c>
      <c r="K658" s="5">
        <v>43040</v>
      </c>
      <c r="L658" s="5">
        <v>43100</v>
      </c>
      <c r="M658" s="4">
        <v>100</v>
      </c>
      <c r="O658" t="str">
        <f>+VLOOKUP(B658,'[1]Base de Datos'!$A$1:$N$575,14,)</f>
        <v>Auditorias Sistemas Integrados</v>
      </c>
    </row>
    <row r="659" spans="1:15" ht="15.75" thickBot="1" x14ac:dyDescent="0.3">
      <c r="A659" s="35"/>
      <c r="B659" s="6" t="s">
        <v>1087</v>
      </c>
      <c r="C659" s="6" t="s">
        <v>1088</v>
      </c>
      <c r="D659" s="6" t="s">
        <v>1080</v>
      </c>
      <c r="E659" s="6" t="s">
        <v>17</v>
      </c>
      <c r="F659" s="6" t="s">
        <v>66</v>
      </c>
      <c r="G659" s="6" t="s">
        <v>958</v>
      </c>
      <c r="H659" s="6" t="s">
        <v>30</v>
      </c>
      <c r="I659" s="6" t="s">
        <v>31</v>
      </c>
      <c r="J659" s="6" t="s">
        <v>569</v>
      </c>
      <c r="K659" s="8">
        <v>43040</v>
      </c>
      <c r="L659" s="8">
        <v>43100</v>
      </c>
      <c r="M659" s="7">
        <v>100</v>
      </c>
      <c r="O659" t="str">
        <f>+VLOOKUP(B659,'[1]Base de Datos'!$A$1:$N$575,14,)</f>
        <v>Auditorias Sistemas Integrados</v>
      </c>
    </row>
    <row r="660" spans="1:15" ht="15.75" thickBot="1" x14ac:dyDescent="0.3">
      <c r="A660" s="34"/>
      <c r="B660" s="3" t="s">
        <v>1089</v>
      </c>
      <c r="C660" s="3" t="s">
        <v>1090</v>
      </c>
      <c r="D660" s="3" t="s">
        <v>1091</v>
      </c>
      <c r="E660" s="3" t="s">
        <v>11</v>
      </c>
      <c r="F660" s="3" t="s">
        <v>66</v>
      </c>
      <c r="G660" s="3" t="s">
        <v>958</v>
      </c>
      <c r="H660" s="3" t="s">
        <v>30</v>
      </c>
      <c r="I660" s="3" t="s">
        <v>31</v>
      </c>
      <c r="J660" s="3" t="s">
        <v>569</v>
      </c>
      <c r="K660" s="5">
        <v>43040</v>
      </c>
      <c r="L660" s="5">
        <v>43100</v>
      </c>
      <c r="M660" s="4">
        <v>100</v>
      </c>
      <c r="O660" t="str">
        <f>+VLOOKUP(B660,'[1]Base de Datos'!$A$1:$N$575,14,)</f>
        <v>Auditorias Sistemas Integrados</v>
      </c>
    </row>
    <row r="661" spans="1:15" ht="15.75" thickBot="1" x14ac:dyDescent="0.3">
      <c r="A661" s="35"/>
      <c r="B661" s="6" t="s">
        <v>1092</v>
      </c>
      <c r="C661" s="6" t="s">
        <v>1093</v>
      </c>
      <c r="D661" s="6" t="s">
        <v>1094</v>
      </c>
      <c r="E661" s="6" t="s">
        <v>59</v>
      </c>
      <c r="F661" s="6" t="s">
        <v>66</v>
      </c>
      <c r="G661" s="6" t="s">
        <v>112</v>
      </c>
      <c r="H661" s="6" t="s">
        <v>42</v>
      </c>
      <c r="I661" s="6" t="s">
        <v>2491</v>
      </c>
      <c r="J661" s="6" t="s">
        <v>43</v>
      </c>
      <c r="K661" s="8">
        <v>43010</v>
      </c>
      <c r="L661" s="8">
        <v>43099</v>
      </c>
      <c r="M661" s="7">
        <v>100</v>
      </c>
      <c r="O661" t="str">
        <f>+VLOOKUP(B661,'[1]Base de Datos'!$A$1:$N$575,14,)</f>
        <v>Gestión</v>
      </c>
    </row>
    <row r="662" spans="1:15" ht="15.75" thickBot="1" x14ac:dyDescent="0.3">
      <c r="A662" s="34"/>
      <c r="B662" s="3" t="s">
        <v>1095</v>
      </c>
      <c r="C662" s="3" t="s">
        <v>1096</v>
      </c>
      <c r="D662" s="3" t="s">
        <v>1094</v>
      </c>
      <c r="E662" s="3" t="s">
        <v>59</v>
      </c>
      <c r="F662" s="3" t="s">
        <v>66</v>
      </c>
      <c r="G662" s="3" t="s">
        <v>112</v>
      </c>
      <c r="H662" s="3" t="s">
        <v>42</v>
      </c>
      <c r="I662" s="3" t="s">
        <v>2491</v>
      </c>
      <c r="J662" s="3" t="s">
        <v>43</v>
      </c>
      <c r="K662" s="5">
        <v>43010</v>
      </c>
      <c r="L662" s="5">
        <v>43069</v>
      </c>
      <c r="M662" s="4">
        <v>100</v>
      </c>
      <c r="O662" t="str">
        <f>+VLOOKUP(B662,'[1]Base de Datos'!$A$1:$N$575,14,)</f>
        <v>Gestión</v>
      </c>
    </row>
    <row r="663" spans="1:15" ht="15.75" thickBot="1" x14ac:dyDescent="0.3">
      <c r="A663" s="35"/>
      <c r="B663" s="6" t="s">
        <v>1097</v>
      </c>
      <c r="C663" s="6" t="s">
        <v>1098</v>
      </c>
      <c r="D663" s="6" t="s">
        <v>1099</v>
      </c>
      <c r="E663" s="6" t="s">
        <v>59</v>
      </c>
      <c r="F663" s="6" t="s">
        <v>66</v>
      </c>
      <c r="G663" s="6" t="s">
        <v>958</v>
      </c>
      <c r="H663" s="6" t="s">
        <v>51</v>
      </c>
      <c r="I663" s="6" t="s">
        <v>1463</v>
      </c>
      <c r="J663" s="6" t="s">
        <v>1467</v>
      </c>
      <c r="K663" s="8">
        <v>43101</v>
      </c>
      <c r="L663" s="8">
        <v>43189</v>
      </c>
      <c r="M663" s="7">
        <v>100</v>
      </c>
      <c r="O663" t="str">
        <f>+VLOOKUP(B663,'[1]Base de Datos'!$A$1:$N$575,14,)</f>
        <v>Auditorias Sistemas Integrados</v>
      </c>
    </row>
    <row r="664" spans="1:15" ht="15.75" thickBot="1" x14ac:dyDescent="0.3">
      <c r="A664" s="34"/>
      <c r="B664" s="3" t="s">
        <v>1100</v>
      </c>
      <c r="C664" s="3" t="s">
        <v>1101</v>
      </c>
      <c r="D664" s="3" t="s">
        <v>1099</v>
      </c>
      <c r="E664" s="3" t="s">
        <v>59</v>
      </c>
      <c r="F664" s="3" t="s">
        <v>66</v>
      </c>
      <c r="G664" s="3" t="s">
        <v>958</v>
      </c>
      <c r="H664" s="3" t="s">
        <v>51</v>
      </c>
      <c r="I664" s="3" t="s">
        <v>1463</v>
      </c>
      <c r="J664" s="3" t="s">
        <v>1467</v>
      </c>
      <c r="K664" s="5">
        <v>43070</v>
      </c>
      <c r="L664" s="5">
        <v>43159</v>
      </c>
      <c r="M664" s="4">
        <v>100</v>
      </c>
      <c r="O664" t="str">
        <f>+VLOOKUP(B664,'[1]Base de Datos'!$A$1:$N$575,14,)</f>
        <v>Auditorias Sistemas Integrados</v>
      </c>
    </row>
    <row r="665" spans="1:15" ht="15.75" thickBot="1" x14ac:dyDescent="0.3">
      <c r="A665" s="35"/>
      <c r="B665" s="6" t="s">
        <v>1102</v>
      </c>
      <c r="C665" s="6" t="s">
        <v>1103</v>
      </c>
      <c r="D665" s="6" t="s">
        <v>1099</v>
      </c>
      <c r="E665" s="6" t="s">
        <v>59</v>
      </c>
      <c r="F665" s="6" t="s">
        <v>66</v>
      </c>
      <c r="G665" s="6" t="s">
        <v>958</v>
      </c>
      <c r="H665" s="6" t="s">
        <v>51</v>
      </c>
      <c r="I665" s="6" t="s">
        <v>1463</v>
      </c>
      <c r="J665" s="6" t="s">
        <v>1467</v>
      </c>
      <c r="K665" s="8">
        <v>43132</v>
      </c>
      <c r="L665" s="8">
        <v>43189</v>
      </c>
      <c r="M665" s="7">
        <v>100</v>
      </c>
      <c r="O665" t="str">
        <f>+VLOOKUP(B665,'[1]Base de Datos'!$A$1:$N$575,14,)</f>
        <v>Auditorias Sistemas Integrados</v>
      </c>
    </row>
    <row r="666" spans="1:15" ht="15.75" thickBot="1" x14ac:dyDescent="0.3">
      <c r="A666" s="34"/>
      <c r="B666" s="3" t="s">
        <v>1104</v>
      </c>
      <c r="C666" s="3" t="s">
        <v>1105</v>
      </c>
      <c r="D666" s="3" t="s">
        <v>1099</v>
      </c>
      <c r="E666" s="3" t="s">
        <v>59</v>
      </c>
      <c r="F666" s="3" t="s">
        <v>66</v>
      </c>
      <c r="G666" s="3" t="s">
        <v>958</v>
      </c>
      <c r="H666" s="3" t="s">
        <v>51</v>
      </c>
      <c r="I666" s="3" t="s">
        <v>1463</v>
      </c>
      <c r="J666" s="3" t="s">
        <v>1467</v>
      </c>
      <c r="K666" s="5">
        <v>43191</v>
      </c>
      <c r="L666" s="5">
        <v>43281</v>
      </c>
      <c r="M666" s="4">
        <v>100</v>
      </c>
      <c r="O666" t="str">
        <f>+VLOOKUP(B666,'[1]Base de Datos'!$A$1:$N$575,14,)</f>
        <v>Auditorias Sistemas Integrados</v>
      </c>
    </row>
    <row r="667" spans="1:15" ht="15.75" thickBot="1" x14ac:dyDescent="0.3">
      <c r="A667" s="35"/>
      <c r="B667" s="6" t="s">
        <v>1106</v>
      </c>
      <c r="C667" s="6" t="s">
        <v>1107</v>
      </c>
      <c r="D667" s="6" t="s">
        <v>1108</v>
      </c>
      <c r="E667" s="6" t="s">
        <v>59</v>
      </c>
      <c r="F667" s="6" t="s">
        <v>66</v>
      </c>
      <c r="G667" s="6" t="s">
        <v>958</v>
      </c>
      <c r="H667" s="6" t="s">
        <v>51</v>
      </c>
      <c r="I667" s="6" t="s">
        <v>1463</v>
      </c>
      <c r="J667" s="6" t="s">
        <v>1467</v>
      </c>
      <c r="K667" s="8">
        <v>43070</v>
      </c>
      <c r="L667" s="8">
        <v>43220</v>
      </c>
      <c r="M667" s="7">
        <v>100</v>
      </c>
      <c r="O667" t="str">
        <f>+VLOOKUP(B667,'[1]Base de Datos'!$A$1:$N$575,14,)</f>
        <v>Auditorias Sistemas Integrados</v>
      </c>
    </row>
    <row r="668" spans="1:15" ht="15.75" thickBot="1" x14ac:dyDescent="0.3">
      <c r="A668" s="34"/>
      <c r="B668" s="3" t="s">
        <v>1109</v>
      </c>
      <c r="C668" s="3" t="s">
        <v>1110</v>
      </c>
      <c r="D668" s="3" t="s">
        <v>1111</v>
      </c>
      <c r="E668" s="3" t="s">
        <v>185</v>
      </c>
      <c r="F668" s="3" t="s">
        <v>66</v>
      </c>
      <c r="G668" s="3" t="s">
        <v>958</v>
      </c>
      <c r="H668" s="3" t="s">
        <v>51</v>
      </c>
      <c r="I668" s="3" t="s">
        <v>1463</v>
      </c>
      <c r="J668" s="3" t="s">
        <v>1467</v>
      </c>
      <c r="K668" s="5">
        <v>43101</v>
      </c>
      <c r="L668" s="5">
        <v>43403</v>
      </c>
      <c r="M668" s="4"/>
      <c r="O668" t="str">
        <f>+VLOOKUP(B668,'[1]Base de Datos'!$A$1:$N$575,14,)</f>
        <v>Auditorias Sistemas Integrados</v>
      </c>
    </row>
    <row r="669" spans="1:15" ht="15.75" thickBot="1" x14ac:dyDescent="0.3">
      <c r="A669" s="35"/>
      <c r="B669" s="6" t="s">
        <v>1112</v>
      </c>
      <c r="C669" s="6" t="s">
        <v>1113</v>
      </c>
      <c r="D669" s="6" t="s">
        <v>1111</v>
      </c>
      <c r="E669" s="6" t="s">
        <v>185</v>
      </c>
      <c r="F669" s="6" t="s">
        <v>66</v>
      </c>
      <c r="G669" s="6" t="s">
        <v>958</v>
      </c>
      <c r="H669" s="6" t="s">
        <v>51</v>
      </c>
      <c r="I669" s="6" t="s">
        <v>1463</v>
      </c>
      <c r="J669" s="6" t="s">
        <v>1467</v>
      </c>
      <c r="K669" s="8">
        <v>43101</v>
      </c>
      <c r="L669" s="8">
        <v>43403</v>
      </c>
      <c r="M669" s="7"/>
      <c r="O669" t="str">
        <f>+VLOOKUP(B669,'[1]Base de Datos'!$A$1:$N$575,14,)</f>
        <v>Auditorias Sistemas Integrados</v>
      </c>
    </row>
    <row r="670" spans="1:15" ht="15.75" thickBot="1" x14ac:dyDescent="0.3">
      <c r="A670" s="34"/>
      <c r="B670" s="3" t="s">
        <v>1114</v>
      </c>
      <c r="C670" s="3" t="s">
        <v>1115</v>
      </c>
      <c r="D670" s="3" t="s">
        <v>1116</v>
      </c>
      <c r="E670" s="3" t="s">
        <v>59</v>
      </c>
      <c r="F670" s="3" t="s">
        <v>66</v>
      </c>
      <c r="G670" s="3" t="s">
        <v>12</v>
      </c>
      <c r="H670" s="3" t="s">
        <v>38</v>
      </c>
      <c r="I670" s="3" t="s">
        <v>39</v>
      </c>
      <c r="J670" s="3" t="s">
        <v>809</v>
      </c>
      <c r="K670" s="5">
        <v>43101</v>
      </c>
      <c r="L670" s="5">
        <v>43281</v>
      </c>
      <c r="M670" s="4">
        <v>100</v>
      </c>
      <c r="O670" t="str">
        <f>+VLOOKUP(B670,'[1]Base de Datos'!$A$1:$N$575,14,)</f>
        <v>Auditorias Sistemas Integrados</v>
      </c>
    </row>
    <row r="671" spans="1:15" ht="15.75" thickBot="1" x14ac:dyDescent="0.3">
      <c r="A671" s="35"/>
      <c r="B671" s="6" t="s">
        <v>1117</v>
      </c>
      <c r="C671" s="6" t="s">
        <v>1118</v>
      </c>
      <c r="D671" s="6" t="s">
        <v>1099</v>
      </c>
      <c r="E671" s="6" t="s">
        <v>59</v>
      </c>
      <c r="F671" s="6" t="s">
        <v>66</v>
      </c>
      <c r="G671" s="6" t="s">
        <v>958</v>
      </c>
      <c r="H671" s="6" t="s">
        <v>57</v>
      </c>
      <c r="I671" s="6" t="s">
        <v>1460</v>
      </c>
      <c r="J671" s="6" t="s">
        <v>68</v>
      </c>
      <c r="K671" s="8">
        <v>43046</v>
      </c>
      <c r="L671" s="8">
        <v>43069</v>
      </c>
      <c r="M671" s="7">
        <v>100</v>
      </c>
      <c r="O671" t="str">
        <f>+VLOOKUP(B671,'[1]Base de Datos'!$A$1:$N$575,14,)</f>
        <v>Auditorias Sistemas Integrados</v>
      </c>
    </row>
    <row r="672" spans="1:15" ht="15.75" thickBot="1" x14ac:dyDescent="0.3">
      <c r="A672" s="34"/>
      <c r="B672" s="3" t="s">
        <v>1119</v>
      </c>
      <c r="C672" s="3" t="s">
        <v>1120</v>
      </c>
      <c r="D672" s="3" t="s">
        <v>1121</v>
      </c>
      <c r="E672" s="3" t="s">
        <v>59</v>
      </c>
      <c r="F672" s="3" t="s">
        <v>66</v>
      </c>
      <c r="G672" s="3" t="s">
        <v>958</v>
      </c>
      <c r="H672" s="3" t="s">
        <v>57</v>
      </c>
      <c r="I672" s="3" t="s">
        <v>1460</v>
      </c>
      <c r="J672" s="3" t="s">
        <v>68</v>
      </c>
      <c r="K672" s="5">
        <v>43046</v>
      </c>
      <c r="L672" s="5">
        <v>43159</v>
      </c>
      <c r="M672" s="4">
        <v>100</v>
      </c>
      <c r="O672" t="str">
        <f>+VLOOKUP(B672,'[1]Base de Datos'!$A$1:$N$575,14,)</f>
        <v>Auditorias Sistemas Integrados</v>
      </c>
    </row>
    <row r="673" spans="1:15" ht="15.75" thickBot="1" x14ac:dyDescent="0.3">
      <c r="A673" s="35"/>
      <c r="B673" s="6" t="s">
        <v>1122</v>
      </c>
      <c r="C673" s="6" t="s">
        <v>1123</v>
      </c>
      <c r="D673" s="6" t="s">
        <v>1124</v>
      </c>
      <c r="E673" s="6" t="s">
        <v>59</v>
      </c>
      <c r="F673" s="6" t="s">
        <v>66</v>
      </c>
      <c r="G673" s="6" t="s">
        <v>958</v>
      </c>
      <c r="H673" s="6" t="s">
        <v>57</v>
      </c>
      <c r="I673" s="6" t="s">
        <v>1460</v>
      </c>
      <c r="J673" s="6" t="s">
        <v>68</v>
      </c>
      <c r="K673" s="8">
        <v>43046</v>
      </c>
      <c r="L673" s="8">
        <v>43130</v>
      </c>
      <c r="M673" s="7">
        <v>100</v>
      </c>
      <c r="O673" t="str">
        <f>+VLOOKUP(B673,'[1]Base de Datos'!$A$1:$N$575,14,)</f>
        <v>Auditorias Sistemas Integrados</v>
      </c>
    </row>
    <row r="674" spans="1:15" ht="15.75" thickBot="1" x14ac:dyDescent="0.3">
      <c r="A674" s="34"/>
      <c r="B674" s="3" t="s">
        <v>1125</v>
      </c>
      <c r="C674" s="3" t="s">
        <v>1126</v>
      </c>
      <c r="D674" s="3" t="s">
        <v>1127</v>
      </c>
      <c r="E674" s="3" t="s">
        <v>59</v>
      </c>
      <c r="F674" s="3" t="s">
        <v>66</v>
      </c>
      <c r="G674" s="3" t="s">
        <v>958</v>
      </c>
      <c r="H674" s="3" t="s">
        <v>57</v>
      </c>
      <c r="I674" s="3" t="s">
        <v>1460</v>
      </c>
      <c r="J674" s="3" t="s">
        <v>68</v>
      </c>
      <c r="K674" s="5">
        <v>43046</v>
      </c>
      <c r="L674" s="5">
        <v>43130</v>
      </c>
      <c r="M674" s="4">
        <v>100</v>
      </c>
      <c r="O674" t="str">
        <f>+VLOOKUP(B674,'[1]Base de Datos'!$A$1:$N$575,14,)</f>
        <v>Auditorias Sistemas Integrados</v>
      </c>
    </row>
    <row r="675" spans="1:15" ht="15.75" thickBot="1" x14ac:dyDescent="0.3">
      <c r="A675" s="35"/>
      <c r="B675" s="6" t="s">
        <v>1128</v>
      </c>
      <c r="C675" s="6" t="s">
        <v>1129</v>
      </c>
      <c r="D675" s="6" t="s">
        <v>1130</v>
      </c>
      <c r="E675" s="6" t="s">
        <v>59</v>
      </c>
      <c r="F675" s="6" t="s">
        <v>66</v>
      </c>
      <c r="G675" s="6" t="s">
        <v>958</v>
      </c>
      <c r="H675" s="6" t="s">
        <v>57</v>
      </c>
      <c r="I675" s="6" t="s">
        <v>1460</v>
      </c>
      <c r="J675" s="6" t="s">
        <v>68</v>
      </c>
      <c r="K675" s="8">
        <v>43046</v>
      </c>
      <c r="L675" s="8">
        <v>43069</v>
      </c>
      <c r="M675" s="7">
        <v>100</v>
      </c>
      <c r="O675" t="str">
        <f>+VLOOKUP(B675,'[1]Base de Datos'!$A$1:$N$575,14,)</f>
        <v>Auditorias Sistemas Integrados</v>
      </c>
    </row>
    <row r="676" spans="1:15" ht="15.75" thickBot="1" x14ac:dyDescent="0.3">
      <c r="A676" s="34"/>
      <c r="B676" s="3" t="s">
        <v>1131</v>
      </c>
      <c r="C676" s="3" t="s">
        <v>1132</v>
      </c>
      <c r="D676" s="3" t="s">
        <v>964</v>
      </c>
      <c r="E676" s="3" t="s">
        <v>59</v>
      </c>
      <c r="F676" s="3" t="s">
        <v>66</v>
      </c>
      <c r="G676" s="3" t="s">
        <v>958</v>
      </c>
      <c r="H676" s="3" t="s">
        <v>57</v>
      </c>
      <c r="I676" s="3" t="s">
        <v>1460</v>
      </c>
      <c r="J676" s="3" t="s">
        <v>68</v>
      </c>
      <c r="K676" s="5">
        <v>43046</v>
      </c>
      <c r="L676" s="5">
        <v>43130</v>
      </c>
      <c r="M676" s="4">
        <v>100</v>
      </c>
      <c r="O676" t="str">
        <f>+VLOOKUP(B676,'[1]Base de Datos'!$A$1:$N$575,14,)</f>
        <v>Auditorias Sistemas Integrados</v>
      </c>
    </row>
    <row r="677" spans="1:15" ht="15.75" thickBot="1" x14ac:dyDescent="0.3">
      <c r="A677" s="35"/>
      <c r="B677" s="6" t="s">
        <v>1133</v>
      </c>
      <c r="C677" s="6" t="s">
        <v>1134</v>
      </c>
      <c r="D677" s="6" t="s">
        <v>1111</v>
      </c>
      <c r="E677" s="6" t="s">
        <v>59</v>
      </c>
      <c r="F677" s="6" t="s">
        <v>66</v>
      </c>
      <c r="G677" s="6" t="s">
        <v>958</v>
      </c>
      <c r="H677" s="6" t="s">
        <v>57</v>
      </c>
      <c r="I677" s="6" t="s">
        <v>1460</v>
      </c>
      <c r="J677" s="6" t="s">
        <v>68</v>
      </c>
      <c r="K677" s="8">
        <v>43046</v>
      </c>
      <c r="L677" s="8">
        <v>43130</v>
      </c>
      <c r="M677" s="7">
        <v>100</v>
      </c>
      <c r="O677" t="str">
        <f>+VLOOKUP(B677,'[1]Base de Datos'!$A$1:$N$575,14,)</f>
        <v>Auditorias Sistemas Integrados</v>
      </c>
    </row>
    <row r="678" spans="1:15" ht="15.75" thickBot="1" x14ac:dyDescent="0.3">
      <c r="A678" s="34"/>
      <c r="B678" s="3" t="s">
        <v>1135</v>
      </c>
      <c r="C678" s="3" t="s">
        <v>1136</v>
      </c>
      <c r="D678" s="3" t="s">
        <v>1099</v>
      </c>
      <c r="E678" s="3" t="s">
        <v>17</v>
      </c>
      <c r="F678" s="3" t="s">
        <v>66</v>
      </c>
      <c r="G678" s="3" t="s">
        <v>958</v>
      </c>
      <c r="H678" s="3" t="s">
        <v>27</v>
      </c>
      <c r="I678" s="3" t="s">
        <v>1693</v>
      </c>
      <c r="J678" s="3" t="s">
        <v>1468</v>
      </c>
      <c r="K678" s="5">
        <v>43042</v>
      </c>
      <c r="L678" s="5">
        <v>43281</v>
      </c>
      <c r="M678" s="4">
        <v>100</v>
      </c>
      <c r="O678" t="str">
        <f>+VLOOKUP(B678,'[1]Base de Datos'!$A$1:$N$575,14,)</f>
        <v>Auditorias Sistemas Integrados</v>
      </c>
    </row>
    <row r="679" spans="1:15" ht="15.75" thickBot="1" x14ac:dyDescent="0.3">
      <c r="A679" s="35"/>
      <c r="B679" s="6" t="s">
        <v>1137</v>
      </c>
      <c r="C679" s="6" t="s">
        <v>1138</v>
      </c>
      <c r="D679" s="6" t="s">
        <v>1099</v>
      </c>
      <c r="E679" s="6" t="s">
        <v>17</v>
      </c>
      <c r="F679" s="6" t="s">
        <v>66</v>
      </c>
      <c r="G679" s="6" t="s">
        <v>958</v>
      </c>
      <c r="H679" s="6" t="s">
        <v>27</v>
      </c>
      <c r="I679" s="6" t="s">
        <v>1693</v>
      </c>
      <c r="J679" s="6" t="s">
        <v>1468</v>
      </c>
      <c r="K679" s="8">
        <v>43042</v>
      </c>
      <c r="L679" s="8">
        <v>43281</v>
      </c>
      <c r="M679" s="7">
        <v>100</v>
      </c>
      <c r="O679" t="str">
        <f>+VLOOKUP(B679,'[1]Base de Datos'!$A$1:$N$575,14,)</f>
        <v>Auditorias Sistemas Integrados</v>
      </c>
    </row>
    <row r="680" spans="1:15" ht="15.75" thickBot="1" x14ac:dyDescent="0.3">
      <c r="A680" s="34"/>
      <c r="B680" s="3" t="s">
        <v>1139</v>
      </c>
      <c r="C680" s="3" t="s">
        <v>1140</v>
      </c>
      <c r="D680" s="3" t="s">
        <v>1141</v>
      </c>
      <c r="E680" s="3" t="s">
        <v>11</v>
      </c>
      <c r="F680" s="3" t="s">
        <v>66</v>
      </c>
      <c r="G680" s="3" t="s">
        <v>958</v>
      </c>
      <c r="H680" s="3" t="s">
        <v>27</v>
      </c>
      <c r="I680" s="3" t="s">
        <v>1693</v>
      </c>
      <c r="J680" s="3" t="s">
        <v>1468</v>
      </c>
      <c r="K680" s="5">
        <v>43042</v>
      </c>
      <c r="L680" s="5">
        <v>43281</v>
      </c>
      <c r="M680" s="4">
        <v>100</v>
      </c>
      <c r="O680" t="str">
        <f>+VLOOKUP(B680,'[1]Base de Datos'!$A$1:$N$575,14,)</f>
        <v>Auditorias Sistemas Integrados</v>
      </c>
    </row>
    <row r="681" spans="1:15" ht="15.75" thickBot="1" x14ac:dyDescent="0.3">
      <c r="A681" s="35"/>
      <c r="B681" s="6" t="s">
        <v>1142</v>
      </c>
      <c r="C681" s="6" t="s">
        <v>1143</v>
      </c>
      <c r="D681" s="6" t="s">
        <v>1144</v>
      </c>
      <c r="E681" s="6" t="s">
        <v>59</v>
      </c>
      <c r="F681" s="6" t="s">
        <v>66</v>
      </c>
      <c r="G681" s="6" t="s">
        <v>958</v>
      </c>
      <c r="H681" s="6" t="s">
        <v>27</v>
      </c>
      <c r="I681" s="6" t="s">
        <v>1693</v>
      </c>
      <c r="J681" s="6" t="s">
        <v>1468</v>
      </c>
      <c r="K681" s="8">
        <v>43042</v>
      </c>
      <c r="L681" s="8">
        <v>43312</v>
      </c>
      <c r="M681" s="7">
        <v>100</v>
      </c>
      <c r="O681" t="str">
        <f>+VLOOKUP(B681,'[1]Base de Datos'!$A$1:$N$575,14,)</f>
        <v>Auditorias Sistemas Integrados</v>
      </c>
    </row>
    <row r="682" spans="1:15" ht="15.75" thickBot="1" x14ac:dyDescent="0.3">
      <c r="A682" s="34"/>
      <c r="B682" s="3" t="s">
        <v>1145</v>
      </c>
      <c r="C682" s="3" t="s">
        <v>1146</v>
      </c>
      <c r="D682" s="3" t="s">
        <v>1147</v>
      </c>
      <c r="E682" s="3" t="s">
        <v>17</v>
      </c>
      <c r="F682" s="3" t="s">
        <v>66</v>
      </c>
      <c r="G682" s="3" t="s">
        <v>958</v>
      </c>
      <c r="H682" s="3" t="s">
        <v>27</v>
      </c>
      <c r="I682" s="3" t="s">
        <v>1693</v>
      </c>
      <c r="J682" s="3" t="s">
        <v>1468</v>
      </c>
      <c r="K682" s="5">
        <v>43042</v>
      </c>
      <c r="L682" s="5">
        <v>43281</v>
      </c>
      <c r="M682" s="4">
        <v>100</v>
      </c>
      <c r="O682" t="str">
        <f>+VLOOKUP(B682,'[1]Base de Datos'!$A$1:$N$575,14,)</f>
        <v>Auditorias Sistemas Integrados</v>
      </c>
    </row>
    <row r="683" spans="1:15" ht="15.75" thickBot="1" x14ac:dyDescent="0.3">
      <c r="A683" s="35"/>
      <c r="B683" s="6" t="s">
        <v>1148</v>
      </c>
      <c r="C683" s="6" t="s">
        <v>1149</v>
      </c>
      <c r="D683" s="6" t="s">
        <v>1150</v>
      </c>
      <c r="E683" s="6" t="s">
        <v>185</v>
      </c>
      <c r="F683" s="6" t="s">
        <v>66</v>
      </c>
      <c r="G683" s="6" t="s">
        <v>958</v>
      </c>
      <c r="H683" s="6" t="s">
        <v>27</v>
      </c>
      <c r="I683" s="6" t="s">
        <v>1693</v>
      </c>
      <c r="J683" s="6" t="s">
        <v>1468</v>
      </c>
      <c r="K683" s="8">
        <v>43101</v>
      </c>
      <c r="L683" s="8">
        <v>43464</v>
      </c>
      <c r="M683" s="7">
        <v>0</v>
      </c>
      <c r="O683" t="str">
        <f>+VLOOKUP(B683,'[1]Base de Datos'!$A$1:$N$575,14,)</f>
        <v>Auditorias Sistemas Integrados</v>
      </c>
    </row>
    <row r="684" spans="1:15" ht="15.75" thickBot="1" x14ac:dyDescent="0.3">
      <c r="A684" s="34"/>
      <c r="B684" s="3" t="s">
        <v>1151</v>
      </c>
      <c r="C684" s="3" t="s">
        <v>1152</v>
      </c>
      <c r="D684" s="3" t="s">
        <v>1099</v>
      </c>
      <c r="E684" s="3" t="s">
        <v>59</v>
      </c>
      <c r="F684" s="3" t="s">
        <v>66</v>
      </c>
      <c r="G684" s="3" t="s">
        <v>958</v>
      </c>
      <c r="H684" s="3" t="s">
        <v>42</v>
      </c>
      <c r="I684" s="3" t="s">
        <v>2491</v>
      </c>
      <c r="J684" s="3" t="s">
        <v>43</v>
      </c>
      <c r="K684" s="5">
        <v>43028</v>
      </c>
      <c r="L684" s="5">
        <v>43100</v>
      </c>
      <c r="M684" s="4">
        <v>100</v>
      </c>
      <c r="O684" t="str">
        <f>+VLOOKUP(B684,'[1]Base de Datos'!$A$1:$N$575,14,)</f>
        <v>Auditorias Sistemas Integrados</v>
      </c>
    </row>
    <row r="685" spans="1:15" ht="15.75" thickBot="1" x14ac:dyDescent="0.3">
      <c r="A685" s="35"/>
      <c r="B685" s="6" t="s">
        <v>1153</v>
      </c>
      <c r="C685" s="6" t="s">
        <v>1154</v>
      </c>
      <c r="D685" s="6" t="s">
        <v>1155</v>
      </c>
      <c r="E685" s="6" t="s">
        <v>185</v>
      </c>
      <c r="F685" s="6" t="s">
        <v>66</v>
      </c>
      <c r="G685" s="6" t="s">
        <v>67</v>
      </c>
      <c r="H685" s="6" t="s">
        <v>28</v>
      </c>
      <c r="I685" s="6" t="s">
        <v>1750</v>
      </c>
      <c r="J685" s="6" t="s">
        <v>29</v>
      </c>
      <c r="K685" s="8">
        <v>43040</v>
      </c>
      <c r="L685" s="8">
        <v>43404</v>
      </c>
      <c r="M685" s="7"/>
      <c r="O685" t="str">
        <f>+VLOOKUP(B685,'[1]Base de Datos'!$A$1:$N$575,14,)</f>
        <v>Auditorias Sistemas Integrados</v>
      </c>
    </row>
    <row r="686" spans="1:15" ht="15.75" thickBot="1" x14ac:dyDescent="0.3">
      <c r="A686" s="34"/>
      <c r="B686" s="3" t="s">
        <v>1156</v>
      </c>
      <c r="C686" s="3" t="s">
        <v>1157</v>
      </c>
      <c r="D686" s="3" t="s">
        <v>1158</v>
      </c>
      <c r="E686" s="3" t="s">
        <v>59</v>
      </c>
      <c r="F686" s="3" t="s">
        <v>66</v>
      </c>
      <c r="G686" s="3" t="s">
        <v>958</v>
      </c>
      <c r="H686" s="3" t="s">
        <v>42</v>
      </c>
      <c r="I686" s="3" t="s">
        <v>2491</v>
      </c>
      <c r="J686" s="3" t="s">
        <v>43</v>
      </c>
      <c r="K686" s="5">
        <v>43040</v>
      </c>
      <c r="L686" s="5">
        <v>43159</v>
      </c>
      <c r="M686" s="4">
        <v>100</v>
      </c>
      <c r="O686" t="str">
        <f>+VLOOKUP(B686,'[1]Base de Datos'!$A$1:$N$575,14,)</f>
        <v>Auditorias Sistemas Integrados</v>
      </c>
    </row>
    <row r="687" spans="1:15" ht="15.75" thickBot="1" x14ac:dyDescent="0.3">
      <c r="A687" s="35"/>
      <c r="B687" s="6" t="s">
        <v>1159</v>
      </c>
      <c r="C687" s="6" t="s">
        <v>1160</v>
      </c>
      <c r="D687" s="6" t="s">
        <v>1161</v>
      </c>
      <c r="E687" s="6" t="s">
        <v>11</v>
      </c>
      <c r="F687" s="6" t="s">
        <v>66</v>
      </c>
      <c r="G687" s="6" t="s">
        <v>958</v>
      </c>
      <c r="H687" s="6" t="s">
        <v>42</v>
      </c>
      <c r="I687" s="6" t="s">
        <v>2491</v>
      </c>
      <c r="J687" s="6" t="s">
        <v>43</v>
      </c>
      <c r="K687" s="8">
        <v>43040</v>
      </c>
      <c r="L687" s="8">
        <v>43159</v>
      </c>
      <c r="M687" s="7">
        <v>0</v>
      </c>
      <c r="O687" t="str">
        <f>+VLOOKUP(B687,'[1]Base de Datos'!$A$1:$N$575,14,)</f>
        <v>Auditorias Sistemas Integrados</v>
      </c>
    </row>
    <row r="688" spans="1:15" ht="15.75" thickBot="1" x14ac:dyDescent="0.3">
      <c r="A688" s="34"/>
      <c r="B688" s="3" t="s">
        <v>1162</v>
      </c>
      <c r="C688" s="3" t="s">
        <v>1163</v>
      </c>
      <c r="D688" s="3" t="s">
        <v>1161</v>
      </c>
      <c r="E688" s="3" t="s">
        <v>59</v>
      </c>
      <c r="F688" s="3" t="s">
        <v>66</v>
      </c>
      <c r="G688" s="3" t="s">
        <v>958</v>
      </c>
      <c r="H688" s="3" t="s">
        <v>42</v>
      </c>
      <c r="I688" s="3" t="s">
        <v>2491</v>
      </c>
      <c r="J688" s="3" t="s">
        <v>43</v>
      </c>
      <c r="K688" s="5">
        <v>43040</v>
      </c>
      <c r="L688" s="5">
        <v>43159</v>
      </c>
      <c r="M688" s="4">
        <v>100</v>
      </c>
      <c r="O688" t="str">
        <f>+VLOOKUP(B688,'[1]Base de Datos'!$A$1:$N$575,14,)</f>
        <v>Auditorias Sistemas Integrados</v>
      </c>
    </row>
    <row r="689" spans="1:15" ht="15.75" thickBot="1" x14ac:dyDescent="0.3">
      <c r="A689" s="35"/>
      <c r="B689" s="6" t="s">
        <v>1164</v>
      </c>
      <c r="C689" s="6" t="s">
        <v>1165</v>
      </c>
      <c r="D689" s="6" t="s">
        <v>1166</v>
      </c>
      <c r="E689" s="6" t="s">
        <v>59</v>
      </c>
      <c r="F689" s="6" t="s">
        <v>66</v>
      </c>
      <c r="G689" s="6" t="s">
        <v>958</v>
      </c>
      <c r="H689" s="6" t="s">
        <v>63</v>
      </c>
      <c r="I689" s="6" t="s">
        <v>1461</v>
      </c>
      <c r="J689" s="6" t="s">
        <v>64</v>
      </c>
      <c r="K689" s="8">
        <v>43040</v>
      </c>
      <c r="L689" s="8">
        <v>43250</v>
      </c>
      <c r="M689" s="7">
        <v>100</v>
      </c>
      <c r="O689" t="str">
        <f>+VLOOKUP(B689,'[1]Base de Datos'!$A$1:$N$575,14,)</f>
        <v>Auditorias Sistemas Integrados</v>
      </c>
    </row>
    <row r="690" spans="1:15" ht="15.75" thickBot="1" x14ac:dyDescent="0.3">
      <c r="A690" s="34"/>
      <c r="B690" s="3" t="s">
        <v>1167</v>
      </c>
      <c r="C690" s="3" t="s">
        <v>1168</v>
      </c>
      <c r="D690" s="3" t="s">
        <v>1169</v>
      </c>
      <c r="E690" s="3" t="s">
        <v>11</v>
      </c>
      <c r="F690" s="3" t="s">
        <v>66</v>
      </c>
      <c r="G690" s="3" t="s">
        <v>958</v>
      </c>
      <c r="H690" s="3" t="s">
        <v>42</v>
      </c>
      <c r="I690" s="3" t="s">
        <v>2491</v>
      </c>
      <c r="J690" s="3" t="s">
        <v>43</v>
      </c>
      <c r="K690" s="5">
        <v>43040</v>
      </c>
      <c r="L690" s="5">
        <v>43250</v>
      </c>
      <c r="M690" s="4">
        <v>100</v>
      </c>
      <c r="O690" t="str">
        <f>+VLOOKUP(B690,'[1]Base de Datos'!$A$1:$N$575,14,)</f>
        <v>Auditorias Sistemas Integrados</v>
      </c>
    </row>
    <row r="691" spans="1:15" ht="15.75" thickBot="1" x14ac:dyDescent="0.3">
      <c r="A691" s="35"/>
      <c r="B691" s="6" t="s">
        <v>1170</v>
      </c>
      <c r="C691" s="6" t="s">
        <v>1171</v>
      </c>
      <c r="D691" s="6" t="s">
        <v>1169</v>
      </c>
      <c r="E691" s="6" t="s">
        <v>59</v>
      </c>
      <c r="F691" s="6" t="s">
        <v>66</v>
      </c>
      <c r="G691" s="6" t="s">
        <v>958</v>
      </c>
      <c r="H691" s="6" t="s">
        <v>42</v>
      </c>
      <c r="I691" s="6" t="s">
        <v>2491</v>
      </c>
      <c r="J691" s="6" t="s">
        <v>43</v>
      </c>
      <c r="K691" s="8">
        <v>43040</v>
      </c>
      <c r="L691" s="8">
        <v>43250</v>
      </c>
      <c r="M691" s="7">
        <v>100</v>
      </c>
      <c r="O691" t="str">
        <f>+VLOOKUP(B691,'[1]Base de Datos'!$A$1:$N$575,14,)</f>
        <v>Auditorias Sistemas Integrados</v>
      </c>
    </row>
    <row r="692" spans="1:15" ht="15.75" thickBot="1" x14ac:dyDescent="0.3">
      <c r="A692" s="34"/>
      <c r="B692" s="3" t="s">
        <v>1172</v>
      </c>
      <c r="C692" s="3" t="s">
        <v>1173</v>
      </c>
      <c r="D692" s="3" t="s">
        <v>964</v>
      </c>
      <c r="E692" s="3" t="s">
        <v>59</v>
      </c>
      <c r="F692" s="3" t="s">
        <v>66</v>
      </c>
      <c r="G692" s="3" t="s">
        <v>958</v>
      </c>
      <c r="H692" s="3" t="s">
        <v>42</v>
      </c>
      <c r="I692" s="3" t="s">
        <v>2491</v>
      </c>
      <c r="J692" s="3" t="s">
        <v>43</v>
      </c>
      <c r="K692" s="5">
        <v>43040</v>
      </c>
      <c r="L692" s="5">
        <v>43217</v>
      </c>
      <c r="M692" s="4">
        <v>100</v>
      </c>
      <c r="O692" t="str">
        <f>+VLOOKUP(B692,'[1]Base de Datos'!$A$1:$N$575,14,)</f>
        <v>Auditorias Sistemas Integrados</v>
      </c>
    </row>
    <row r="693" spans="1:15" ht="15.75" thickBot="1" x14ac:dyDescent="0.3">
      <c r="A693" s="35"/>
      <c r="B693" s="6" t="s">
        <v>1174</v>
      </c>
      <c r="C693" s="6" t="s">
        <v>1173</v>
      </c>
      <c r="D693" s="6" t="s">
        <v>1175</v>
      </c>
      <c r="E693" s="6" t="s">
        <v>59</v>
      </c>
      <c r="F693" s="6" t="s">
        <v>66</v>
      </c>
      <c r="G693" s="6" t="s">
        <v>958</v>
      </c>
      <c r="H693" s="6" t="s">
        <v>42</v>
      </c>
      <c r="I693" s="6" t="s">
        <v>2491</v>
      </c>
      <c r="J693" s="6" t="s">
        <v>43</v>
      </c>
      <c r="K693" s="8">
        <v>43040</v>
      </c>
      <c r="L693" s="8">
        <v>43097</v>
      </c>
      <c r="M693" s="7">
        <v>100</v>
      </c>
      <c r="O693" t="str">
        <f>+VLOOKUP(B693,'[1]Base de Datos'!$A$1:$N$575,14,)</f>
        <v>Auditorias Sistemas Integrados</v>
      </c>
    </row>
    <row r="694" spans="1:15" ht="15.75" thickBot="1" x14ac:dyDescent="0.3">
      <c r="A694" s="34"/>
      <c r="B694" s="3" t="s">
        <v>1176</v>
      </c>
      <c r="C694" s="3" t="s">
        <v>1177</v>
      </c>
      <c r="D694" s="3" t="s">
        <v>1178</v>
      </c>
      <c r="E694" s="3" t="s">
        <v>59</v>
      </c>
      <c r="F694" s="3" t="s">
        <v>66</v>
      </c>
      <c r="G694" s="3" t="s">
        <v>958</v>
      </c>
      <c r="H694" s="3" t="s">
        <v>42</v>
      </c>
      <c r="I694" s="3" t="s">
        <v>2491</v>
      </c>
      <c r="J694" s="3" t="s">
        <v>43</v>
      </c>
      <c r="K694" s="5">
        <v>43040</v>
      </c>
      <c r="L694" s="5">
        <v>43097</v>
      </c>
      <c r="M694" s="4">
        <v>100</v>
      </c>
      <c r="O694" t="str">
        <f>+VLOOKUP(B694,'[1]Base de Datos'!$A$1:$N$575,14,)</f>
        <v>Auditorias Sistemas Integrados</v>
      </c>
    </row>
    <row r="695" spans="1:15" ht="15.75" thickBot="1" x14ac:dyDescent="0.3">
      <c r="A695" s="35"/>
      <c r="B695" s="6" t="s">
        <v>1179</v>
      </c>
      <c r="C695" s="6" t="s">
        <v>1180</v>
      </c>
      <c r="D695" s="6" t="s">
        <v>1181</v>
      </c>
      <c r="E695" s="6" t="s">
        <v>17</v>
      </c>
      <c r="F695" s="6" t="s">
        <v>66</v>
      </c>
      <c r="G695" s="6" t="s">
        <v>79</v>
      </c>
      <c r="H695" s="6" t="s">
        <v>27</v>
      </c>
      <c r="I695" s="6" t="s">
        <v>1693</v>
      </c>
      <c r="J695" s="6" t="s">
        <v>60</v>
      </c>
      <c r="K695" s="8">
        <v>43057</v>
      </c>
      <c r="L695" s="8">
        <v>43069</v>
      </c>
      <c r="M695" s="7">
        <v>100</v>
      </c>
      <c r="O695" t="str">
        <f>+VLOOKUP(B695,'[1]Base de Datos'!$A$1:$N$575,14,)</f>
        <v>Auditorias Sistemas Integrados</v>
      </c>
    </row>
    <row r="696" spans="1:15" ht="15.75" thickBot="1" x14ac:dyDescent="0.3">
      <c r="A696" s="34"/>
      <c r="B696" s="3" t="s">
        <v>1182</v>
      </c>
      <c r="C696" s="3" t="s">
        <v>1183</v>
      </c>
      <c r="D696" s="3" t="s">
        <v>1181</v>
      </c>
      <c r="E696" s="3" t="s">
        <v>59</v>
      </c>
      <c r="F696" s="3" t="s">
        <v>66</v>
      </c>
      <c r="G696" s="3" t="s">
        <v>79</v>
      </c>
      <c r="H696" s="3" t="s">
        <v>27</v>
      </c>
      <c r="I696" s="3" t="s">
        <v>1693</v>
      </c>
      <c r="J696" s="3" t="s">
        <v>60</v>
      </c>
      <c r="K696" s="5">
        <v>43040</v>
      </c>
      <c r="L696" s="5">
        <v>43311</v>
      </c>
      <c r="M696" s="4">
        <v>100</v>
      </c>
      <c r="O696" t="str">
        <f>+VLOOKUP(B696,'[1]Base de Datos'!$A$1:$N$575,14,)</f>
        <v>Auditorias Sistemas Integrados</v>
      </c>
    </row>
    <row r="697" spans="1:15" ht="15.75" thickBot="1" x14ac:dyDescent="0.3">
      <c r="A697" s="35"/>
      <c r="B697" s="6" t="s">
        <v>1184</v>
      </c>
      <c r="C697" s="6" t="s">
        <v>1185</v>
      </c>
      <c r="D697" s="6" t="s">
        <v>1186</v>
      </c>
      <c r="E697" s="6" t="s">
        <v>59</v>
      </c>
      <c r="F697" s="6" t="s">
        <v>66</v>
      </c>
      <c r="G697" s="6" t="s">
        <v>79</v>
      </c>
      <c r="H697" s="6" t="s">
        <v>27</v>
      </c>
      <c r="I697" s="6" t="s">
        <v>1693</v>
      </c>
      <c r="J697" s="6" t="s">
        <v>60</v>
      </c>
      <c r="K697" s="8">
        <v>43132</v>
      </c>
      <c r="L697" s="8">
        <v>43189</v>
      </c>
      <c r="M697" s="7">
        <v>100</v>
      </c>
      <c r="O697" t="str">
        <f>+VLOOKUP(B697,'[1]Base de Datos'!$A$1:$N$575,14,)</f>
        <v>Auditorias Sistemas Integrados</v>
      </c>
    </row>
    <row r="698" spans="1:15" ht="15.75" thickBot="1" x14ac:dyDescent="0.3">
      <c r="A698" s="34"/>
      <c r="B698" s="3" t="s">
        <v>1187</v>
      </c>
      <c r="C698" s="3" t="s">
        <v>1188</v>
      </c>
      <c r="D698" s="3" t="s">
        <v>1189</v>
      </c>
      <c r="E698" s="3" t="s">
        <v>59</v>
      </c>
      <c r="F698" s="3" t="s">
        <v>66</v>
      </c>
      <c r="G698" s="3" t="s">
        <v>79</v>
      </c>
      <c r="H698" s="3" t="s">
        <v>27</v>
      </c>
      <c r="I698" s="3" t="s">
        <v>1693</v>
      </c>
      <c r="J698" s="3" t="s">
        <v>60</v>
      </c>
      <c r="K698" s="5">
        <v>43132</v>
      </c>
      <c r="L698" s="5">
        <v>43189</v>
      </c>
      <c r="M698" s="4">
        <v>100</v>
      </c>
      <c r="O698" t="str">
        <f>+VLOOKUP(B698,'[1]Base de Datos'!$A$1:$N$575,14,)</f>
        <v>Auditorias Sistemas Integrados</v>
      </c>
    </row>
    <row r="699" spans="1:15" ht="15.75" thickBot="1" x14ac:dyDescent="0.3">
      <c r="A699" s="35"/>
      <c r="B699" s="6" t="s">
        <v>1190</v>
      </c>
      <c r="C699" s="6" t="s">
        <v>1191</v>
      </c>
      <c r="D699" s="6" t="s">
        <v>1189</v>
      </c>
      <c r="E699" s="6" t="s">
        <v>17</v>
      </c>
      <c r="F699" s="6" t="s">
        <v>66</v>
      </c>
      <c r="G699" s="6" t="s">
        <v>79</v>
      </c>
      <c r="H699" s="6" t="s">
        <v>27</v>
      </c>
      <c r="I699" s="6" t="s">
        <v>1693</v>
      </c>
      <c r="J699" s="6" t="s">
        <v>60</v>
      </c>
      <c r="K699" s="8">
        <v>43028</v>
      </c>
      <c r="L699" s="8">
        <v>43100</v>
      </c>
      <c r="M699" s="7">
        <v>100</v>
      </c>
      <c r="O699" t="str">
        <f>+VLOOKUP(B699,'[1]Base de Datos'!$A$1:$N$575,14,)</f>
        <v>Auditorias Sistemas Integrados</v>
      </c>
    </row>
    <row r="700" spans="1:15" ht="15.75" thickBot="1" x14ac:dyDescent="0.3">
      <c r="A700" s="34"/>
      <c r="B700" s="3" t="s">
        <v>1192</v>
      </c>
      <c r="C700" s="3" t="s">
        <v>1193</v>
      </c>
      <c r="D700" s="3" t="s">
        <v>1094</v>
      </c>
      <c r="E700" s="3" t="s">
        <v>59</v>
      </c>
      <c r="F700" s="3" t="s">
        <v>66</v>
      </c>
      <c r="G700" s="3" t="s">
        <v>112</v>
      </c>
      <c r="H700" s="3" t="s">
        <v>42</v>
      </c>
      <c r="I700" s="3" t="s">
        <v>2491</v>
      </c>
      <c r="J700" s="3" t="s">
        <v>43</v>
      </c>
      <c r="K700" s="5">
        <v>43011</v>
      </c>
      <c r="L700" s="5">
        <v>43084</v>
      </c>
      <c r="M700" s="4">
        <v>100</v>
      </c>
      <c r="O700" t="str">
        <f>+VLOOKUP(B700,'[1]Base de Datos'!$A$1:$N$575,14,)</f>
        <v>Gestión</v>
      </c>
    </row>
    <row r="701" spans="1:15" ht="15.75" thickBot="1" x14ac:dyDescent="0.3">
      <c r="A701" s="35"/>
      <c r="B701" s="6" t="s">
        <v>1194</v>
      </c>
      <c r="C701" s="6" t="s">
        <v>1195</v>
      </c>
      <c r="D701" s="6" t="s">
        <v>1094</v>
      </c>
      <c r="E701" s="6" t="s">
        <v>59</v>
      </c>
      <c r="F701" s="6" t="s">
        <v>66</v>
      </c>
      <c r="G701" s="6" t="s">
        <v>112</v>
      </c>
      <c r="H701" s="6" t="s">
        <v>42</v>
      </c>
      <c r="I701" s="6" t="s">
        <v>2491</v>
      </c>
      <c r="J701" s="6" t="s">
        <v>43</v>
      </c>
      <c r="K701" s="8">
        <v>43011</v>
      </c>
      <c r="L701" s="8">
        <v>43089</v>
      </c>
      <c r="M701" s="7">
        <v>100</v>
      </c>
      <c r="O701" t="str">
        <f>+VLOOKUP(B701,'[1]Base de Datos'!$A$1:$N$575,14,)</f>
        <v>Gestión</v>
      </c>
    </row>
    <row r="702" spans="1:15" ht="15.75" thickBot="1" x14ac:dyDescent="0.3">
      <c r="A702" s="34"/>
      <c r="B702" s="3" t="s">
        <v>1196</v>
      </c>
      <c r="C702" s="3" t="s">
        <v>1197</v>
      </c>
      <c r="D702" s="3" t="s">
        <v>1198</v>
      </c>
      <c r="E702" s="3" t="s">
        <v>59</v>
      </c>
      <c r="F702" s="3" t="s">
        <v>66</v>
      </c>
      <c r="G702" s="3" t="s">
        <v>112</v>
      </c>
      <c r="H702" s="3" t="s">
        <v>63</v>
      </c>
      <c r="I702" s="3" t="s">
        <v>1461</v>
      </c>
      <c r="J702" s="3" t="s">
        <v>64</v>
      </c>
      <c r="K702" s="5">
        <v>42982</v>
      </c>
      <c r="L702" s="5">
        <v>43069</v>
      </c>
      <c r="M702" s="4">
        <v>100</v>
      </c>
      <c r="O702" t="str">
        <f>+VLOOKUP(B702,'[1]Base de Datos'!$A$1:$N$575,14,)</f>
        <v>Gestión</v>
      </c>
    </row>
    <row r="703" spans="1:15" ht="15.75" thickBot="1" x14ac:dyDescent="0.3">
      <c r="A703" s="35"/>
      <c r="B703" s="6" t="s">
        <v>1199</v>
      </c>
      <c r="C703" s="6" t="s">
        <v>1200</v>
      </c>
      <c r="D703" s="6" t="s">
        <v>1201</v>
      </c>
      <c r="E703" s="6" t="s">
        <v>59</v>
      </c>
      <c r="F703" s="6" t="s">
        <v>66</v>
      </c>
      <c r="G703" s="6" t="s">
        <v>112</v>
      </c>
      <c r="H703" s="6" t="s">
        <v>63</v>
      </c>
      <c r="I703" s="6" t="s">
        <v>1461</v>
      </c>
      <c r="J703" s="6" t="s">
        <v>64</v>
      </c>
      <c r="K703" s="8">
        <v>43010</v>
      </c>
      <c r="L703" s="8">
        <v>43159</v>
      </c>
      <c r="M703" s="7">
        <v>100</v>
      </c>
      <c r="O703" t="str">
        <f>+VLOOKUP(B703,'[1]Base de Datos'!$A$1:$N$575,14,)</f>
        <v>Gestión</v>
      </c>
    </row>
    <row r="704" spans="1:15" ht="15.75" thickBot="1" x14ac:dyDescent="0.3">
      <c r="A704" s="34"/>
      <c r="B704" s="3" t="s">
        <v>1202</v>
      </c>
      <c r="C704" s="3" t="s">
        <v>1203</v>
      </c>
      <c r="D704" s="3" t="s">
        <v>1204</v>
      </c>
      <c r="E704" s="3" t="s">
        <v>59</v>
      </c>
      <c r="F704" s="3" t="s">
        <v>66</v>
      </c>
      <c r="G704" s="3" t="s">
        <v>112</v>
      </c>
      <c r="H704" s="3" t="s">
        <v>63</v>
      </c>
      <c r="I704" s="3" t="s">
        <v>1461</v>
      </c>
      <c r="J704" s="3" t="s">
        <v>64</v>
      </c>
      <c r="K704" s="5">
        <v>42982</v>
      </c>
      <c r="L704" s="5">
        <v>43069</v>
      </c>
      <c r="M704" s="4">
        <v>100</v>
      </c>
      <c r="O704" t="str">
        <f>+VLOOKUP(B704,'[1]Base de Datos'!$A$1:$N$575,14,)</f>
        <v>Gestión</v>
      </c>
    </row>
    <row r="705" spans="1:15" ht="15.75" thickBot="1" x14ac:dyDescent="0.3">
      <c r="A705" s="35"/>
      <c r="B705" s="6" t="s">
        <v>1205</v>
      </c>
      <c r="C705" s="6" t="s">
        <v>1206</v>
      </c>
      <c r="D705" s="6" t="s">
        <v>1207</v>
      </c>
      <c r="E705" s="6" t="s">
        <v>59</v>
      </c>
      <c r="F705" s="6" t="s">
        <v>66</v>
      </c>
      <c r="G705" s="6" t="s">
        <v>112</v>
      </c>
      <c r="H705" s="6" t="s">
        <v>63</v>
      </c>
      <c r="I705" s="6" t="s">
        <v>1461</v>
      </c>
      <c r="J705" s="6" t="s">
        <v>64</v>
      </c>
      <c r="K705" s="8">
        <v>43069</v>
      </c>
      <c r="L705" s="8">
        <v>43189</v>
      </c>
      <c r="M705" s="7">
        <v>100</v>
      </c>
      <c r="O705" t="str">
        <f>+VLOOKUP(B705,'[1]Base de Datos'!$A$1:$N$575,14,)</f>
        <v>Gestión</v>
      </c>
    </row>
    <row r="706" spans="1:15" ht="15.75" thickBot="1" x14ac:dyDescent="0.3">
      <c r="A706" s="34"/>
      <c r="B706" s="3" t="s">
        <v>1208</v>
      </c>
      <c r="C706" s="3" t="s">
        <v>1209</v>
      </c>
      <c r="D706" s="3" t="s">
        <v>1210</v>
      </c>
      <c r="E706" s="3" t="s">
        <v>59</v>
      </c>
      <c r="F706" s="3" t="s">
        <v>66</v>
      </c>
      <c r="G706" s="3" t="s">
        <v>112</v>
      </c>
      <c r="H706" s="3" t="s">
        <v>63</v>
      </c>
      <c r="I706" s="3" t="s">
        <v>1461</v>
      </c>
      <c r="J706" s="3" t="s">
        <v>64</v>
      </c>
      <c r="K706" s="5">
        <v>42982</v>
      </c>
      <c r="L706" s="5">
        <v>43250</v>
      </c>
      <c r="M706" s="4">
        <v>100</v>
      </c>
      <c r="O706" t="str">
        <f>+VLOOKUP(B706,'[1]Base de Datos'!$A$1:$N$575,14,)</f>
        <v>Gestión</v>
      </c>
    </row>
    <row r="707" spans="1:15" ht="15.75" thickBot="1" x14ac:dyDescent="0.3">
      <c r="A707" s="35"/>
      <c r="B707" s="6" t="s">
        <v>1211</v>
      </c>
      <c r="C707" s="6" t="s">
        <v>1212</v>
      </c>
      <c r="D707" s="6" t="s">
        <v>271</v>
      </c>
      <c r="E707" s="6" t="s">
        <v>59</v>
      </c>
      <c r="F707" s="6" t="s">
        <v>66</v>
      </c>
      <c r="G707" s="6" t="s">
        <v>112</v>
      </c>
      <c r="H707" s="6" t="s">
        <v>63</v>
      </c>
      <c r="I707" s="6" t="s">
        <v>1461</v>
      </c>
      <c r="J707" s="6" t="s">
        <v>64</v>
      </c>
      <c r="K707" s="8">
        <v>42979</v>
      </c>
      <c r="L707" s="8">
        <v>43054</v>
      </c>
      <c r="M707" s="7">
        <v>100</v>
      </c>
      <c r="O707" t="str">
        <f>+VLOOKUP(B707,'[1]Base de Datos'!$A$1:$N$575,14,)</f>
        <v>Gestión</v>
      </c>
    </row>
    <row r="708" spans="1:15" ht="15.75" thickBot="1" x14ac:dyDescent="0.3">
      <c r="A708" s="34"/>
      <c r="B708" s="3" t="s">
        <v>1213</v>
      </c>
      <c r="C708" s="3" t="s">
        <v>1214</v>
      </c>
      <c r="D708" s="3" t="s">
        <v>1215</v>
      </c>
      <c r="E708" s="3" t="s">
        <v>59</v>
      </c>
      <c r="F708" s="3" t="s">
        <v>66</v>
      </c>
      <c r="G708" s="3" t="s">
        <v>112</v>
      </c>
      <c r="H708" s="3" t="s">
        <v>63</v>
      </c>
      <c r="I708" s="3" t="s">
        <v>1461</v>
      </c>
      <c r="J708" s="3" t="s">
        <v>64</v>
      </c>
      <c r="K708" s="5">
        <v>42982</v>
      </c>
      <c r="L708" s="5">
        <v>43069</v>
      </c>
      <c r="M708" s="4">
        <v>100</v>
      </c>
      <c r="O708" t="str">
        <f>+VLOOKUP(B708,'[1]Base de Datos'!$A$1:$N$575,14,)</f>
        <v>Gestión</v>
      </c>
    </row>
    <row r="709" spans="1:15" ht="15.75" thickBot="1" x14ac:dyDescent="0.3">
      <c r="A709" s="35"/>
      <c r="B709" s="6" t="s">
        <v>1216</v>
      </c>
      <c r="C709" s="6" t="s">
        <v>1217</v>
      </c>
      <c r="D709" s="6" t="s">
        <v>1218</v>
      </c>
      <c r="E709" s="6" t="s">
        <v>59</v>
      </c>
      <c r="F709" s="6" t="s">
        <v>66</v>
      </c>
      <c r="G709" s="6" t="s">
        <v>112</v>
      </c>
      <c r="H709" s="6" t="s">
        <v>63</v>
      </c>
      <c r="I709" s="6" t="s">
        <v>1461</v>
      </c>
      <c r="J709" s="6" t="s">
        <v>64</v>
      </c>
      <c r="K709" s="8">
        <v>42982</v>
      </c>
      <c r="L709" s="8">
        <v>43099</v>
      </c>
      <c r="M709" s="7">
        <v>100</v>
      </c>
      <c r="O709" t="str">
        <f>+VLOOKUP(B709,'[1]Base de Datos'!$A$1:$N$575,14,)</f>
        <v>Gestión</v>
      </c>
    </row>
    <row r="710" spans="1:15" ht="15.75" thickBot="1" x14ac:dyDescent="0.3">
      <c r="A710" s="34"/>
      <c r="B710" s="3" t="s">
        <v>1219</v>
      </c>
      <c r="C710" s="3" t="s">
        <v>1220</v>
      </c>
      <c r="D710" s="3" t="s">
        <v>1221</v>
      </c>
      <c r="E710" s="3" t="s">
        <v>59</v>
      </c>
      <c r="F710" s="3" t="s">
        <v>66</v>
      </c>
      <c r="G710" s="3" t="s">
        <v>112</v>
      </c>
      <c r="H710" s="3" t="s">
        <v>63</v>
      </c>
      <c r="I710" s="3" t="s">
        <v>1461</v>
      </c>
      <c r="J710" s="3" t="s">
        <v>64</v>
      </c>
      <c r="K710" s="5">
        <v>42982</v>
      </c>
      <c r="L710" s="5">
        <v>43174</v>
      </c>
      <c r="M710" s="4">
        <v>100</v>
      </c>
      <c r="O710" t="str">
        <f>+VLOOKUP(B710,'[1]Base de Datos'!$A$1:$N$575,14,)</f>
        <v>Gestión</v>
      </c>
    </row>
    <row r="711" spans="1:15" ht="15.75" thickBot="1" x14ac:dyDescent="0.3">
      <c r="A711" s="35"/>
      <c r="B711" s="6" t="s">
        <v>1222</v>
      </c>
      <c r="C711" s="6" t="s">
        <v>1223</v>
      </c>
      <c r="D711" s="6" t="s">
        <v>1224</v>
      </c>
      <c r="E711" s="6" t="s">
        <v>59</v>
      </c>
      <c r="F711" s="6" t="s">
        <v>66</v>
      </c>
      <c r="G711" s="6" t="s">
        <v>112</v>
      </c>
      <c r="H711" s="6" t="s">
        <v>63</v>
      </c>
      <c r="I711" s="6" t="s">
        <v>1461</v>
      </c>
      <c r="J711" s="6" t="s">
        <v>2498</v>
      </c>
      <c r="K711" s="8">
        <v>43146</v>
      </c>
      <c r="L711" s="8">
        <v>43312</v>
      </c>
      <c r="M711" s="7">
        <v>100</v>
      </c>
      <c r="O711" t="str">
        <f>+VLOOKUP(B711,'[1]Base de Datos'!$A$1:$N$575,14,)</f>
        <v>Gestión</v>
      </c>
    </row>
    <row r="712" spans="1:15" ht="15.75" thickBot="1" x14ac:dyDescent="0.3">
      <c r="A712" s="34"/>
      <c r="B712" s="3" t="s">
        <v>1225</v>
      </c>
      <c r="C712" s="3" t="s">
        <v>1226</v>
      </c>
      <c r="D712" s="3" t="s">
        <v>1227</v>
      </c>
      <c r="E712" s="3" t="s">
        <v>59</v>
      </c>
      <c r="F712" s="3" t="s">
        <v>66</v>
      </c>
      <c r="G712" s="3" t="s">
        <v>112</v>
      </c>
      <c r="H712" s="3" t="s">
        <v>63</v>
      </c>
      <c r="I712" s="3" t="s">
        <v>1461</v>
      </c>
      <c r="J712" s="3" t="s">
        <v>2498</v>
      </c>
      <c r="K712" s="5">
        <v>42982</v>
      </c>
      <c r="L712" s="5">
        <v>43343</v>
      </c>
      <c r="M712" s="4">
        <v>100</v>
      </c>
      <c r="O712" t="str">
        <f>+VLOOKUP(B712,'[1]Base de Datos'!$A$1:$N$575,14,)</f>
        <v>Gestión</v>
      </c>
    </row>
    <row r="713" spans="1:15" ht="15.75" thickBot="1" x14ac:dyDescent="0.3">
      <c r="A713" s="35"/>
      <c r="B713" s="6" t="s">
        <v>1228</v>
      </c>
      <c r="C713" s="6" t="s">
        <v>1229</v>
      </c>
      <c r="D713" s="6" t="s">
        <v>1230</v>
      </c>
      <c r="E713" s="6" t="s">
        <v>59</v>
      </c>
      <c r="F713" s="6" t="s">
        <v>66</v>
      </c>
      <c r="G713" s="6" t="s">
        <v>112</v>
      </c>
      <c r="H713" s="6" t="s">
        <v>63</v>
      </c>
      <c r="I713" s="6" t="s">
        <v>1461</v>
      </c>
      <c r="J713" s="6" t="s">
        <v>64</v>
      </c>
      <c r="K713" s="8">
        <v>42979</v>
      </c>
      <c r="L713" s="8">
        <v>43100</v>
      </c>
      <c r="M713" s="7">
        <v>100</v>
      </c>
      <c r="O713" t="str">
        <f>+VLOOKUP(B713,'[1]Base de Datos'!$A$1:$N$575,14,)</f>
        <v>Gestión</v>
      </c>
    </row>
    <row r="714" spans="1:15" ht="15.75" thickBot="1" x14ac:dyDescent="0.3">
      <c r="A714" s="34"/>
      <c r="B714" s="3" t="s">
        <v>1231</v>
      </c>
      <c r="C714" s="3" t="s">
        <v>1232</v>
      </c>
      <c r="D714" s="3" t="s">
        <v>1233</v>
      </c>
      <c r="E714" s="3" t="s">
        <v>59</v>
      </c>
      <c r="F714" s="3" t="s">
        <v>66</v>
      </c>
      <c r="G714" s="3" t="s">
        <v>958</v>
      </c>
      <c r="H714" s="3" t="s">
        <v>42</v>
      </c>
      <c r="I714" s="3" t="s">
        <v>2491</v>
      </c>
      <c r="J714" s="3" t="s">
        <v>43</v>
      </c>
      <c r="K714" s="5">
        <v>43028</v>
      </c>
      <c r="L714" s="5">
        <v>43100</v>
      </c>
      <c r="M714" s="4">
        <v>100</v>
      </c>
      <c r="O714" t="str">
        <f>+VLOOKUP(B714,'[1]Base de Datos'!$A$1:$N$575,14,)</f>
        <v>Auditorias Sistemas Integrados</v>
      </c>
    </row>
    <row r="715" spans="1:15" ht="15.75" thickBot="1" x14ac:dyDescent="0.3">
      <c r="A715" s="35"/>
      <c r="B715" s="6" t="s">
        <v>1234</v>
      </c>
      <c r="C715" s="6" t="s">
        <v>1235</v>
      </c>
      <c r="D715" s="6" t="s">
        <v>1236</v>
      </c>
      <c r="E715" s="6" t="s">
        <v>59</v>
      </c>
      <c r="F715" s="6" t="s">
        <v>66</v>
      </c>
      <c r="G715" s="6" t="s">
        <v>112</v>
      </c>
      <c r="H715" s="6" t="s">
        <v>63</v>
      </c>
      <c r="I715" s="6" t="s">
        <v>1461</v>
      </c>
      <c r="J715" s="6" t="s">
        <v>64</v>
      </c>
      <c r="K715" s="8">
        <v>43069</v>
      </c>
      <c r="L715" s="8">
        <v>43189</v>
      </c>
      <c r="M715" s="7">
        <v>100</v>
      </c>
      <c r="O715" t="str">
        <f>+VLOOKUP(B715,'[1]Base de Datos'!$A$1:$N$575,14,)</f>
        <v>Gestión</v>
      </c>
    </row>
    <row r="716" spans="1:15" ht="15.75" thickBot="1" x14ac:dyDescent="0.3">
      <c r="A716" s="34"/>
      <c r="B716" s="3" t="s">
        <v>1237</v>
      </c>
      <c r="C716" s="3" t="s">
        <v>1241</v>
      </c>
      <c r="D716" s="3" t="s">
        <v>1239</v>
      </c>
      <c r="E716" s="3" t="s">
        <v>59</v>
      </c>
      <c r="F716" s="3" t="s">
        <v>66</v>
      </c>
      <c r="G716" s="3" t="s">
        <v>112</v>
      </c>
      <c r="H716" s="3" t="s">
        <v>223</v>
      </c>
      <c r="I716" s="3" t="s">
        <v>224</v>
      </c>
      <c r="J716" s="3" t="s">
        <v>225</v>
      </c>
      <c r="K716" s="5">
        <v>43040</v>
      </c>
      <c r="L716" s="5">
        <v>43100</v>
      </c>
      <c r="M716" s="4">
        <v>100</v>
      </c>
      <c r="O716" t="str">
        <f>+VLOOKUP(B716,'[1]Base de Datos'!$A$1:$N$575,14,)</f>
        <v>Auditorias Sistemas Integrados</v>
      </c>
    </row>
    <row r="717" spans="1:15" ht="15.75" thickBot="1" x14ac:dyDescent="0.3">
      <c r="A717" s="35"/>
      <c r="B717" s="6" t="s">
        <v>1240</v>
      </c>
      <c r="C717" s="6" t="s">
        <v>1247</v>
      </c>
      <c r="D717" s="6" t="s">
        <v>1242</v>
      </c>
      <c r="E717" s="6" t="s">
        <v>59</v>
      </c>
      <c r="F717" s="6" t="s">
        <v>66</v>
      </c>
      <c r="G717" s="6" t="s">
        <v>112</v>
      </c>
      <c r="H717" s="6" t="s">
        <v>223</v>
      </c>
      <c r="I717" s="6" t="s">
        <v>224</v>
      </c>
      <c r="J717" s="6" t="s">
        <v>225</v>
      </c>
      <c r="K717" s="8">
        <v>43040</v>
      </c>
      <c r="L717" s="8">
        <v>43190</v>
      </c>
      <c r="M717" s="7">
        <v>100</v>
      </c>
      <c r="O717" t="str">
        <f>+VLOOKUP(B717,'[1]Base de Datos'!$A$1:$N$575,14,)</f>
        <v>Auditorias Sistemas Integrados</v>
      </c>
    </row>
    <row r="718" spans="1:15" ht="15.75" thickBot="1" x14ac:dyDescent="0.3">
      <c r="A718" s="34"/>
      <c r="B718" s="3" t="s">
        <v>1243</v>
      </c>
      <c r="C718" s="3" t="s">
        <v>1238</v>
      </c>
      <c r="D718" s="3" t="s">
        <v>1245</v>
      </c>
      <c r="E718" s="3" t="s">
        <v>59</v>
      </c>
      <c r="F718" s="3" t="s">
        <v>66</v>
      </c>
      <c r="G718" s="3" t="s">
        <v>112</v>
      </c>
      <c r="H718" s="3" t="s">
        <v>223</v>
      </c>
      <c r="I718" s="3" t="s">
        <v>224</v>
      </c>
      <c r="J718" s="3" t="s">
        <v>225</v>
      </c>
      <c r="K718" s="5">
        <v>43040</v>
      </c>
      <c r="L718" s="5">
        <v>43190</v>
      </c>
      <c r="M718" s="4">
        <v>100</v>
      </c>
      <c r="O718" t="str">
        <f>+VLOOKUP(B718,'[1]Base de Datos'!$A$1:$N$575,14,)</f>
        <v>Auditorias Sistemas Integrados</v>
      </c>
    </row>
    <row r="719" spans="1:15" ht="15.75" thickBot="1" x14ac:dyDescent="0.3">
      <c r="A719" s="35"/>
      <c r="B719" s="6" t="s">
        <v>1246</v>
      </c>
      <c r="C719" s="6" t="s">
        <v>1244</v>
      </c>
      <c r="D719" s="6" t="s">
        <v>1248</v>
      </c>
      <c r="E719" s="6" t="s">
        <v>59</v>
      </c>
      <c r="F719" s="6" t="s">
        <v>66</v>
      </c>
      <c r="G719" s="6" t="s">
        <v>112</v>
      </c>
      <c r="H719" s="6" t="s">
        <v>223</v>
      </c>
      <c r="I719" s="6" t="s">
        <v>224</v>
      </c>
      <c r="J719" s="6" t="s">
        <v>225</v>
      </c>
      <c r="K719" s="8">
        <v>43040</v>
      </c>
      <c r="L719" s="8">
        <v>43100</v>
      </c>
      <c r="M719" s="7">
        <v>100</v>
      </c>
      <c r="O719" t="str">
        <f>+VLOOKUP(B719,'[1]Base de Datos'!$A$1:$N$575,14,)</f>
        <v>Auditorias Sistemas Integrados</v>
      </c>
    </row>
    <row r="720" spans="1:15" ht="15.75" thickBot="1" x14ac:dyDescent="0.3">
      <c r="A720" s="34"/>
      <c r="B720" s="3" t="s">
        <v>1249</v>
      </c>
      <c r="C720" s="3" t="s">
        <v>1250</v>
      </c>
      <c r="D720" s="3" t="s">
        <v>1251</v>
      </c>
      <c r="E720" s="3" t="s">
        <v>59</v>
      </c>
      <c r="F720" s="3" t="s">
        <v>66</v>
      </c>
      <c r="G720" s="3" t="s">
        <v>958</v>
      </c>
      <c r="H720" s="3" t="s">
        <v>160</v>
      </c>
      <c r="I720" s="3" t="s">
        <v>161</v>
      </c>
      <c r="J720" s="3" t="s">
        <v>1469</v>
      </c>
      <c r="K720" s="5">
        <v>43105</v>
      </c>
      <c r="L720" s="5">
        <v>43120</v>
      </c>
      <c r="M720" s="4">
        <v>100</v>
      </c>
      <c r="O720" t="str">
        <f>+VLOOKUP(B720,'[1]Base de Datos'!$A$1:$N$575,14,)</f>
        <v>Auditorias Sistemas Integrados</v>
      </c>
    </row>
    <row r="721" spans="1:15" ht="15.75" thickBot="1" x14ac:dyDescent="0.3">
      <c r="A721" s="35"/>
      <c r="B721" s="6" t="s">
        <v>1252</v>
      </c>
      <c r="C721" s="6" t="s">
        <v>1253</v>
      </c>
      <c r="D721" s="6" t="s">
        <v>1254</v>
      </c>
      <c r="E721" s="6" t="s">
        <v>59</v>
      </c>
      <c r="F721" s="6" t="s">
        <v>66</v>
      </c>
      <c r="G721" s="6" t="s">
        <v>958</v>
      </c>
      <c r="H721" s="6" t="s">
        <v>160</v>
      </c>
      <c r="I721" s="6" t="s">
        <v>161</v>
      </c>
      <c r="J721" s="6" t="s">
        <v>813</v>
      </c>
      <c r="K721" s="8">
        <v>43009</v>
      </c>
      <c r="L721" s="8">
        <v>43100</v>
      </c>
      <c r="M721" s="7">
        <v>100</v>
      </c>
      <c r="O721" t="str">
        <f>+VLOOKUP(B721,'[1]Base de Datos'!$A$1:$N$575,14,)</f>
        <v>Auditorias Sistemas Integrados</v>
      </c>
    </row>
    <row r="722" spans="1:15" ht="15.75" thickBot="1" x14ac:dyDescent="0.3">
      <c r="A722" s="34"/>
      <c r="B722" s="3" t="s">
        <v>1255</v>
      </c>
      <c r="C722" s="3" t="s">
        <v>1256</v>
      </c>
      <c r="D722" s="3" t="s">
        <v>1099</v>
      </c>
      <c r="E722" s="3" t="s">
        <v>59</v>
      </c>
      <c r="F722" s="3" t="s">
        <v>66</v>
      </c>
      <c r="G722" s="3" t="s">
        <v>958</v>
      </c>
      <c r="H722" s="3" t="s">
        <v>160</v>
      </c>
      <c r="I722" s="3" t="s">
        <v>161</v>
      </c>
      <c r="J722" s="3" t="s">
        <v>1469</v>
      </c>
      <c r="K722" s="5">
        <v>43070</v>
      </c>
      <c r="L722" s="5">
        <v>43131</v>
      </c>
      <c r="M722" s="4">
        <v>100</v>
      </c>
      <c r="O722" t="str">
        <f>+VLOOKUP(B722,'[1]Base de Datos'!$A$1:$N$575,14,)</f>
        <v>Auditorias Sistemas Integrados</v>
      </c>
    </row>
    <row r="723" spans="1:15" ht="15.75" thickBot="1" x14ac:dyDescent="0.3">
      <c r="A723" s="35"/>
      <c r="B723" s="6" t="s">
        <v>1257</v>
      </c>
      <c r="C723" s="6" t="s">
        <v>1258</v>
      </c>
      <c r="D723" s="6" t="s">
        <v>1073</v>
      </c>
      <c r="E723" s="6" t="s">
        <v>59</v>
      </c>
      <c r="F723" s="6" t="s">
        <v>66</v>
      </c>
      <c r="G723" s="6" t="s">
        <v>958</v>
      </c>
      <c r="H723" s="6" t="s">
        <v>160</v>
      </c>
      <c r="I723" s="6" t="s">
        <v>161</v>
      </c>
      <c r="J723" s="6" t="s">
        <v>1469</v>
      </c>
      <c r="K723" s="8">
        <v>43040</v>
      </c>
      <c r="L723" s="8">
        <v>43220</v>
      </c>
      <c r="M723" s="7">
        <v>100</v>
      </c>
      <c r="O723" t="str">
        <f>+VLOOKUP(B723,'[1]Base de Datos'!$A$1:$N$575,14,)</f>
        <v>Auditorias Sistemas Integrados</v>
      </c>
    </row>
    <row r="724" spans="1:15" ht="15.75" thickBot="1" x14ac:dyDescent="0.3">
      <c r="A724" s="34"/>
      <c r="B724" s="3" t="s">
        <v>1259</v>
      </c>
      <c r="C724" s="3" t="s">
        <v>1260</v>
      </c>
      <c r="D724" s="3" t="s">
        <v>1073</v>
      </c>
      <c r="E724" s="3" t="s">
        <v>59</v>
      </c>
      <c r="F724" s="3" t="s">
        <v>66</v>
      </c>
      <c r="G724" s="3" t="s">
        <v>958</v>
      </c>
      <c r="H724" s="3" t="s">
        <v>160</v>
      </c>
      <c r="I724" s="3" t="s">
        <v>161</v>
      </c>
      <c r="J724" s="3" t="s">
        <v>1469</v>
      </c>
      <c r="K724" s="5">
        <v>43040</v>
      </c>
      <c r="L724" s="5">
        <v>43220</v>
      </c>
      <c r="M724" s="4">
        <v>100</v>
      </c>
      <c r="O724" t="str">
        <f>+VLOOKUP(B724,'[1]Base de Datos'!$A$1:$N$575,14,)</f>
        <v>Auditorias Sistemas Integrados</v>
      </c>
    </row>
    <row r="725" spans="1:15" ht="15.75" thickBot="1" x14ac:dyDescent="0.3">
      <c r="A725" s="35"/>
      <c r="B725" s="6" t="s">
        <v>1261</v>
      </c>
      <c r="C725" s="6" t="s">
        <v>1262</v>
      </c>
      <c r="D725" s="6" t="s">
        <v>1263</v>
      </c>
      <c r="E725" s="6" t="s">
        <v>59</v>
      </c>
      <c r="F725" s="6" t="s">
        <v>66</v>
      </c>
      <c r="G725" s="6" t="s">
        <v>958</v>
      </c>
      <c r="H725" s="6" t="s">
        <v>22</v>
      </c>
      <c r="I725" s="6" t="s">
        <v>2494</v>
      </c>
      <c r="J725" s="6" t="s">
        <v>1470</v>
      </c>
      <c r="K725" s="8">
        <v>43023</v>
      </c>
      <c r="L725" s="8">
        <v>43100</v>
      </c>
      <c r="M725" s="7">
        <v>100</v>
      </c>
      <c r="O725" t="str">
        <f>+VLOOKUP(B725,'[1]Base de Datos'!$A$1:$N$575,14,)</f>
        <v>Auditorias Sistemas Integrados</v>
      </c>
    </row>
    <row r="726" spans="1:15" ht="15.75" thickBot="1" x14ac:dyDescent="0.3">
      <c r="A726" s="34"/>
      <c r="B726" s="3" t="s">
        <v>1264</v>
      </c>
      <c r="C726" s="3" t="s">
        <v>1265</v>
      </c>
      <c r="D726" s="3" t="s">
        <v>1266</v>
      </c>
      <c r="E726" s="3" t="s">
        <v>59</v>
      </c>
      <c r="F726" s="3" t="s">
        <v>66</v>
      </c>
      <c r="G726" s="3" t="s">
        <v>251</v>
      </c>
      <c r="H726" s="3" t="s">
        <v>45</v>
      </c>
      <c r="I726" s="3" t="s">
        <v>46</v>
      </c>
      <c r="J726" s="3" t="s">
        <v>47</v>
      </c>
      <c r="K726" s="5">
        <v>43070</v>
      </c>
      <c r="L726" s="5">
        <v>43190</v>
      </c>
      <c r="M726" s="4">
        <v>100</v>
      </c>
      <c r="O726" t="str">
        <f>+VLOOKUP(B726,'[1]Base de Datos'!$A$1:$N$575,14,)</f>
        <v>Auditorias Sistemas Integrados</v>
      </c>
    </row>
    <row r="727" spans="1:15" ht="15.75" thickBot="1" x14ac:dyDescent="0.3">
      <c r="A727" s="35"/>
      <c r="B727" s="6" t="s">
        <v>1267</v>
      </c>
      <c r="C727" s="6" t="s">
        <v>1268</v>
      </c>
      <c r="D727" s="6" t="s">
        <v>1266</v>
      </c>
      <c r="E727" s="6" t="s">
        <v>59</v>
      </c>
      <c r="F727" s="6" t="s">
        <v>66</v>
      </c>
      <c r="G727" s="6" t="s">
        <v>251</v>
      </c>
      <c r="H727" s="6" t="s">
        <v>45</v>
      </c>
      <c r="I727" s="6" t="s">
        <v>46</v>
      </c>
      <c r="J727" s="6" t="s">
        <v>48</v>
      </c>
      <c r="K727" s="8">
        <v>43046</v>
      </c>
      <c r="L727" s="8">
        <v>43100</v>
      </c>
      <c r="M727" s="7">
        <v>100</v>
      </c>
      <c r="O727" t="str">
        <f>+VLOOKUP(B727,'[1]Base de Datos'!$A$1:$N$575,14,)</f>
        <v>Auditorias Sistemas Integrados</v>
      </c>
    </row>
    <row r="728" spans="1:15" ht="15.75" thickBot="1" x14ac:dyDescent="0.3">
      <c r="A728" s="34"/>
      <c r="B728" s="3" t="s">
        <v>1269</v>
      </c>
      <c r="C728" s="3" t="s">
        <v>1270</v>
      </c>
      <c r="D728" s="3" t="s">
        <v>1271</v>
      </c>
      <c r="E728" s="3" t="s">
        <v>59</v>
      </c>
      <c r="F728" s="3" t="s">
        <v>66</v>
      </c>
      <c r="G728" s="3" t="s">
        <v>251</v>
      </c>
      <c r="H728" s="3" t="s">
        <v>45</v>
      </c>
      <c r="I728" s="3" t="s">
        <v>46</v>
      </c>
      <c r="J728" s="3" t="s">
        <v>48</v>
      </c>
      <c r="K728" s="5">
        <v>43132</v>
      </c>
      <c r="L728" s="5">
        <v>43220</v>
      </c>
      <c r="M728" s="4">
        <v>100</v>
      </c>
      <c r="O728" t="str">
        <f>+VLOOKUP(B728,'[1]Base de Datos'!$A$1:$N$575,14,)</f>
        <v>Auditorias Sistemas Integrados</v>
      </c>
    </row>
    <row r="729" spans="1:15" ht="15.75" thickBot="1" x14ac:dyDescent="0.3">
      <c r="A729" s="35"/>
      <c r="B729" s="6" t="s">
        <v>1272</v>
      </c>
      <c r="C729" s="6" t="s">
        <v>1273</v>
      </c>
      <c r="D729" s="6" t="s">
        <v>1271</v>
      </c>
      <c r="E729" s="6" t="s">
        <v>59</v>
      </c>
      <c r="F729" s="6" t="s">
        <v>66</v>
      </c>
      <c r="G729" s="6" t="s">
        <v>251</v>
      </c>
      <c r="H729" s="6" t="s">
        <v>45</v>
      </c>
      <c r="I729" s="6" t="s">
        <v>46</v>
      </c>
      <c r="J729" s="6" t="s">
        <v>47</v>
      </c>
      <c r="K729" s="8">
        <v>43132</v>
      </c>
      <c r="L729" s="8">
        <v>43281</v>
      </c>
      <c r="M729" s="7">
        <v>100</v>
      </c>
      <c r="O729" t="str">
        <f>+VLOOKUP(B729,'[1]Base de Datos'!$A$1:$N$575,14,)</f>
        <v>Auditorias Sistemas Integrados</v>
      </c>
    </row>
    <row r="730" spans="1:15" ht="15.75" thickBot="1" x14ac:dyDescent="0.3">
      <c r="A730" s="34"/>
      <c r="B730" s="3" t="s">
        <v>1274</v>
      </c>
      <c r="C730" s="3" t="s">
        <v>1275</v>
      </c>
      <c r="D730" s="3" t="s">
        <v>1276</v>
      </c>
      <c r="E730" s="3" t="s">
        <v>59</v>
      </c>
      <c r="F730" s="3" t="s">
        <v>66</v>
      </c>
      <c r="G730" s="3" t="s">
        <v>251</v>
      </c>
      <c r="H730" s="3" t="s">
        <v>45</v>
      </c>
      <c r="I730" s="3" t="s">
        <v>46</v>
      </c>
      <c r="J730" s="3" t="s">
        <v>74</v>
      </c>
      <c r="K730" s="5">
        <v>43132</v>
      </c>
      <c r="L730" s="5">
        <v>43281</v>
      </c>
      <c r="M730" s="4">
        <v>100</v>
      </c>
      <c r="O730" t="str">
        <f>+VLOOKUP(B730,'[1]Base de Datos'!$A$1:$N$575,14,)</f>
        <v>Auditorias Sistemas Integrados</v>
      </c>
    </row>
    <row r="731" spans="1:15" ht="15.75" thickBot="1" x14ac:dyDescent="0.3">
      <c r="A731" s="35"/>
      <c r="B731" s="6" t="s">
        <v>1277</v>
      </c>
      <c r="C731" s="6" t="s">
        <v>1275</v>
      </c>
      <c r="D731" s="6" t="s">
        <v>1278</v>
      </c>
      <c r="E731" s="6" t="s">
        <v>59</v>
      </c>
      <c r="F731" s="6" t="s">
        <v>66</v>
      </c>
      <c r="G731" s="6" t="s">
        <v>251</v>
      </c>
      <c r="H731" s="6" t="s">
        <v>45</v>
      </c>
      <c r="I731" s="6" t="s">
        <v>46</v>
      </c>
      <c r="J731" s="6" t="s">
        <v>74</v>
      </c>
      <c r="K731" s="8">
        <v>43132</v>
      </c>
      <c r="L731" s="8">
        <v>43281</v>
      </c>
      <c r="M731" s="7">
        <v>100</v>
      </c>
      <c r="O731" t="str">
        <f>+VLOOKUP(B731,'[1]Base de Datos'!$A$1:$N$575,14,)</f>
        <v>Auditorias Sistemas Integrados</v>
      </c>
    </row>
    <row r="732" spans="1:15" ht="15.75" thickBot="1" x14ac:dyDescent="0.3">
      <c r="A732" s="34"/>
      <c r="B732" s="3" t="s">
        <v>1279</v>
      </c>
      <c r="C732" s="3" t="s">
        <v>1280</v>
      </c>
      <c r="D732" s="3" t="s">
        <v>1281</v>
      </c>
      <c r="E732" s="3" t="s">
        <v>185</v>
      </c>
      <c r="F732" s="3" t="s">
        <v>66</v>
      </c>
      <c r="G732" s="3" t="s">
        <v>251</v>
      </c>
      <c r="H732" s="3" t="s">
        <v>45</v>
      </c>
      <c r="I732" s="3" t="s">
        <v>46</v>
      </c>
      <c r="J732" s="3" t="s">
        <v>47</v>
      </c>
      <c r="K732" s="5">
        <v>43132</v>
      </c>
      <c r="L732" s="5">
        <v>43404</v>
      </c>
      <c r="M732" s="4"/>
      <c r="O732" t="str">
        <f>+VLOOKUP(B732,'[1]Base de Datos'!$A$1:$N$575,14,)</f>
        <v>Auditorias Sistemas Integrados</v>
      </c>
    </row>
    <row r="733" spans="1:15" ht="15.75" thickBot="1" x14ac:dyDescent="0.3">
      <c r="A733" s="35"/>
      <c r="B733" s="6" t="s">
        <v>1282</v>
      </c>
      <c r="C733" s="6" t="s">
        <v>1283</v>
      </c>
      <c r="D733" s="6" t="s">
        <v>1281</v>
      </c>
      <c r="E733" s="6" t="s">
        <v>59</v>
      </c>
      <c r="F733" s="6" t="s">
        <v>66</v>
      </c>
      <c r="G733" s="6" t="s">
        <v>251</v>
      </c>
      <c r="H733" s="6" t="s">
        <v>45</v>
      </c>
      <c r="I733" s="6" t="s">
        <v>46</v>
      </c>
      <c r="J733" s="6" t="s">
        <v>47</v>
      </c>
      <c r="K733" s="8">
        <v>43040</v>
      </c>
      <c r="L733" s="8">
        <v>43190</v>
      </c>
      <c r="M733" s="7">
        <v>100</v>
      </c>
      <c r="O733" t="str">
        <f>+VLOOKUP(B733,'[1]Base de Datos'!$A$1:$N$575,14,)</f>
        <v>Auditorias Sistemas Integrados</v>
      </c>
    </row>
    <row r="734" spans="1:15" ht="15.75" thickBot="1" x14ac:dyDescent="0.3">
      <c r="A734" s="34"/>
      <c r="B734" s="3" t="s">
        <v>1284</v>
      </c>
      <c r="C734" s="3" t="s">
        <v>1285</v>
      </c>
      <c r="D734" s="3" t="s">
        <v>1281</v>
      </c>
      <c r="E734" s="3" t="s">
        <v>59</v>
      </c>
      <c r="F734" s="3" t="s">
        <v>66</v>
      </c>
      <c r="G734" s="3" t="s">
        <v>251</v>
      </c>
      <c r="H734" s="3" t="s">
        <v>45</v>
      </c>
      <c r="I734" s="3" t="s">
        <v>46</v>
      </c>
      <c r="J734" s="3" t="s">
        <v>47</v>
      </c>
      <c r="K734" s="5">
        <v>43046</v>
      </c>
      <c r="L734" s="5">
        <v>43056</v>
      </c>
      <c r="M734" s="4">
        <v>100</v>
      </c>
      <c r="O734" t="str">
        <f>+VLOOKUP(B734,'[1]Base de Datos'!$A$1:$N$575,14,)</f>
        <v>Auditorias Sistemas Integrados</v>
      </c>
    </row>
    <row r="735" spans="1:15" ht="15.75" thickBot="1" x14ac:dyDescent="0.3">
      <c r="A735" s="35"/>
      <c r="B735" s="6" t="s">
        <v>1286</v>
      </c>
      <c r="C735" s="6" t="s">
        <v>1287</v>
      </c>
      <c r="D735" s="6" t="s">
        <v>1288</v>
      </c>
      <c r="E735" s="6" t="s">
        <v>59</v>
      </c>
      <c r="F735" s="6" t="s">
        <v>66</v>
      </c>
      <c r="G735" s="6" t="s">
        <v>251</v>
      </c>
      <c r="H735" s="6" t="s">
        <v>45</v>
      </c>
      <c r="I735" s="6" t="s">
        <v>46</v>
      </c>
      <c r="J735" s="6" t="s">
        <v>47</v>
      </c>
      <c r="K735" s="8">
        <v>43080</v>
      </c>
      <c r="L735" s="8">
        <v>43220</v>
      </c>
      <c r="M735" s="7">
        <v>100</v>
      </c>
      <c r="O735" t="str">
        <f>+VLOOKUP(B735,'[1]Base de Datos'!$A$1:$N$575,14,)</f>
        <v>Auditorias Sistemas Integrados</v>
      </c>
    </row>
    <row r="736" spans="1:15" ht="15.75" thickBot="1" x14ac:dyDescent="0.3">
      <c r="A736" s="34"/>
      <c r="B736" s="3" t="s">
        <v>1289</v>
      </c>
      <c r="C736" s="3" t="s">
        <v>1290</v>
      </c>
      <c r="D736" s="3" t="s">
        <v>1288</v>
      </c>
      <c r="E736" s="3" t="s">
        <v>59</v>
      </c>
      <c r="F736" s="3" t="s">
        <v>66</v>
      </c>
      <c r="G736" s="3" t="s">
        <v>251</v>
      </c>
      <c r="H736" s="3" t="s">
        <v>45</v>
      </c>
      <c r="I736" s="3" t="s">
        <v>46</v>
      </c>
      <c r="J736" s="3" t="s">
        <v>2388</v>
      </c>
      <c r="K736" s="5">
        <v>43191</v>
      </c>
      <c r="L736" s="5">
        <v>43342</v>
      </c>
      <c r="M736" s="4">
        <v>100</v>
      </c>
      <c r="O736" t="str">
        <f>+VLOOKUP(B736,'[1]Base de Datos'!$A$1:$N$575,14,)</f>
        <v>Auditorias Sistemas Integrados</v>
      </c>
    </row>
    <row r="737" spans="1:15" ht="15.75" thickBot="1" x14ac:dyDescent="0.3">
      <c r="A737" s="35"/>
      <c r="B737" s="6" t="s">
        <v>1291</v>
      </c>
      <c r="C737" s="6" t="s">
        <v>1292</v>
      </c>
      <c r="D737" s="6" t="s">
        <v>1288</v>
      </c>
      <c r="E737" s="6" t="s">
        <v>59</v>
      </c>
      <c r="F737" s="6" t="s">
        <v>66</v>
      </c>
      <c r="G737" s="6" t="s">
        <v>251</v>
      </c>
      <c r="H737" s="6" t="s">
        <v>45</v>
      </c>
      <c r="I737" s="6" t="s">
        <v>46</v>
      </c>
      <c r="J737" s="6" t="s">
        <v>47</v>
      </c>
      <c r="K737" s="8">
        <v>43313</v>
      </c>
      <c r="L737" s="8">
        <v>43342</v>
      </c>
      <c r="M737" s="7">
        <v>100</v>
      </c>
      <c r="O737" t="str">
        <f>+VLOOKUP(B737,'[1]Base de Datos'!$A$1:$N$575,14,)</f>
        <v>Auditorias Sistemas Integrados</v>
      </c>
    </row>
    <row r="738" spans="1:15" ht="15.75" thickBot="1" x14ac:dyDescent="0.3">
      <c r="A738" s="34"/>
      <c r="B738" s="3" t="s">
        <v>1293</v>
      </c>
      <c r="C738" s="3" t="s">
        <v>1294</v>
      </c>
      <c r="D738" s="3" t="s">
        <v>1295</v>
      </c>
      <c r="E738" s="3" t="s">
        <v>59</v>
      </c>
      <c r="F738" s="3" t="s">
        <v>66</v>
      </c>
      <c r="G738" s="3" t="s">
        <v>251</v>
      </c>
      <c r="H738" s="3" t="s">
        <v>45</v>
      </c>
      <c r="I738" s="3" t="s">
        <v>46</v>
      </c>
      <c r="J738" s="3" t="s">
        <v>47</v>
      </c>
      <c r="K738" s="5">
        <v>43122</v>
      </c>
      <c r="L738" s="5">
        <v>43281</v>
      </c>
      <c r="M738" s="4">
        <v>100</v>
      </c>
      <c r="O738" t="str">
        <f>+VLOOKUP(B738,'[1]Base de Datos'!$A$1:$N$575,14,)</f>
        <v>Auditorias Sistemas Integrados</v>
      </c>
    </row>
    <row r="739" spans="1:15" ht="15.75" thickBot="1" x14ac:dyDescent="0.3">
      <c r="A739" s="35"/>
      <c r="B739" s="6" t="s">
        <v>1296</v>
      </c>
      <c r="C739" s="6" t="s">
        <v>1297</v>
      </c>
      <c r="D739" s="6" t="s">
        <v>1295</v>
      </c>
      <c r="E739" s="6" t="s">
        <v>59</v>
      </c>
      <c r="F739" s="6" t="s">
        <v>66</v>
      </c>
      <c r="G739" s="6" t="s">
        <v>251</v>
      </c>
      <c r="H739" s="6" t="s">
        <v>45</v>
      </c>
      <c r="I739" s="6" t="s">
        <v>46</v>
      </c>
      <c r="J739" s="6" t="s">
        <v>560</v>
      </c>
      <c r="K739" s="8">
        <v>43070</v>
      </c>
      <c r="L739" s="8">
        <v>43190</v>
      </c>
      <c r="M739" s="7">
        <v>100</v>
      </c>
      <c r="O739" t="str">
        <f>+VLOOKUP(B739,'[1]Base de Datos'!$A$1:$N$575,14,)</f>
        <v>Auditorias Sistemas Integrados</v>
      </c>
    </row>
    <row r="740" spans="1:15" ht="15.75" thickBot="1" x14ac:dyDescent="0.3">
      <c r="A740" s="34"/>
      <c r="B740" s="3" t="s">
        <v>1298</v>
      </c>
      <c r="C740" s="3" t="s">
        <v>1299</v>
      </c>
      <c r="D740" s="3" t="s">
        <v>1300</v>
      </c>
      <c r="E740" s="3" t="s">
        <v>17</v>
      </c>
      <c r="F740" s="3" t="s">
        <v>66</v>
      </c>
      <c r="G740" s="3" t="s">
        <v>958</v>
      </c>
      <c r="H740" s="3" t="s">
        <v>139</v>
      </c>
      <c r="I740" s="3" t="s">
        <v>1464</v>
      </c>
      <c r="J740" s="3" t="s">
        <v>140</v>
      </c>
      <c r="K740" s="5">
        <v>43069</v>
      </c>
      <c r="L740" s="5">
        <v>43146</v>
      </c>
      <c r="M740" s="4">
        <v>100</v>
      </c>
      <c r="O740" t="str">
        <f>+VLOOKUP(B740,'[1]Base de Datos'!$A$1:$N$575,14,)</f>
        <v>Auditorias Sistemas Integrados</v>
      </c>
    </row>
    <row r="741" spans="1:15" ht="15.75" thickBot="1" x14ac:dyDescent="0.3">
      <c r="A741" s="35"/>
      <c r="B741" s="6" t="s">
        <v>1301</v>
      </c>
      <c r="C741" s="6" t="s">
        <v>1302</v>
      </c>
      <c r="D741" s="6" t="s">
        <v>1303</v>
      </c>
      <c r="E741" s="6" t="s">
        <v>185</v>
      </c>
      <c r="F741" s="6" t="s">
        <v>66</v>
      </c>
      <c r="G741" s="6" t="s">
        <v>67</v>
      </c>
      <c r="H741" s="6" t="s">
        <v>52</v>
      </c>
      <c r="I741" s="6" t="s">
        <v>53</v>
      </c>
      <c r="J741" s="6" t="s">
        <v>58</v>
      </c>
      <c r="K741" s="8">
        <v>43146</v>
      </c>
      <c r="L741" s="8">
        <v>43419</v>
      </c>
      <c r="M741" s="7">
        <v>100</v>
      </c>
      <c r="O741" t="str">
        <f>+VLOOKUP(B741,'[1]Base de Datos'!$A$1:$N$575,14,)</f>
        <v>Gestión</v>
      </c>
    </row>
    <row r="742" spans="1:15" ht="15.75" thickBot="1" x14ac:dyDescent="0.3">
      <c r="A742" s="34"/>
      <c r="B742" s="3" t="s">
        <v>1304</v>
      </c>
      <c r="C742" s="3" t="s">
        <v>1305</v>
      </c>
      <c r="D742" s="3" t="s">
        <v>1306</v>
      </c>
      <c r="E742" s="3" t="s">
        <v>185</v>
      </c>
      <c r="F742" s="3" t="s">
        <v>66</v>
      </c>
      <c r="G742" s="3" t="s">
        <v>67</v>
      </c>
      <c r="H742" s="3" t="s">
        <v>52</v>
      </c>
      <c r="I742" s="3" t="s">
        <v>53</v>
      </c>
      <c r="J742" s="3" t="s">
        <v>58</v>
      </c>
      <c r="K742" s="5">
        <v>43146</v>
      </c>
      <c r="L742" s="5">
        <v>43465</v>
      </c>
      <c r="M742" s="4">
        <v>100</v>
      </c>
      <c r="O742" t="str">
        <f>+VLOOKUP(B742,'[1]Base de Datos'!$A$1:$N$575,14,)</f>
        <v>Gestión</v>
      </c>
    </row>
    <row r="743" spans="1:15" ht="15.75" thickBot="1" x14ac:dyDescent="0.3">
      <c r="A743" s="35"/>
      <c r="B743" s="6" t="s">
        <v>1307</v>
      </c>
      <c r="C743" s="6" t="s">
        <v>1308</v>
      </c>
      <c r="D743" s="6" t="s">
        <v>1309</v>
      </c>
      <c r="E743" s="6" t="s">
        <v>17</v>
      </c>
      <c r="F743" s="6" t="s">
        <v>66</v>
      </c>
      <c r="G743" s="6" t="s">
        <v>67</v>
      </c>
      <c r="H743" s="6" t="s">
        <v>52</v>
      </c>
      <c r="I743" s="6" t="s">
        <v>53</v>
      </c>
      <c r="J743" s="6" t="s">
        <v>58</v>
      </c>
      <c r="K743" s="8">
        <v>43192</v>
      </c>
      <c r="L743" s="8">
        <v>43235</v>
      </c>
      <c r="M743" s="7">
        <v>100</v>
      </c>
      <c r="O743" t="str">
        <f>+VLOOKUP(B743,'[1]Base de Datos'!$A$1:$N$575,14,)</f>
        <v>Gestión</v>
      </c>
    </row>
    <row r="744" spans="1:15" ht="15.75" thickBot="1" x14ac:dyDescent="0.3">
      <c r="A744" s="34"/>
      <c r="B744" s="3" t="s">
        <v>1310</v>
      </c>
      <c r="C744" s="3" t="s">
        <v>1308</v>
      </c>
      <c r="D744" s="3" t="s">
        <v>1311</v>
      </c>
      <c r="E744" s="3" t="s">
        <v>17</v>
      </c>
      <c r="F744" s="3" t="s">
        <v>66</v>
      </c>
      <c r="G744" s="3" t="s">
        <v>67</v>
      </c>
      <c r="H744" s="3" t="s">
        <v>52</v>
      </c>
      <c r="I744" s="3" t="s">
        <v>53</v>
      </c>
      <c r="J744" s="3" t="s">
        <v>58</v>
      </c>
      <c r="K744" s="5">
        <v>43192</v>
      </c>
      <c r="L744" s="5">
        <v>43235</v>
      </c>
      <c r="M744" s="4">
        <v>100</v>
      </c>
      <c r="O744" t="str">
        <f>+VLOOKUP(B744,'[1]Base de Datos'!$A$1:$N$575,14,)</f>
        <v>Gestión</v>
      </c>
    </row>
    <row r="745" spans="1:15" ht="15.75" thickBot="1" x14ac:dyDescent="0.3">
      <c r="A745" s="35"/>
      <c r="B745" s="6" t="s">
        <v>1312</v>
      </c>
      <c r="C745" s="6" t="s">
        <v>1313</v>
      </c>
      <c r="D745" s="6" t="s">
        <v>1314</v>
      </c>
      <c r="E745" s="6" t="s">
        <v>185</v>
      </c>
      <c r="F745" s="6" t="s">
        <v>66</v>
      </c>
      <c r="G745" s="6" t="s">
        <v>67</v>
      </c>
      <c r="H745" s="6" t="s">
        <v>28</v>
      </c>
      <c r="I745" s="6" t="s">
        <v>1750</v>
      </c>
      <c r="J745" s="6" t="s">
        <v>29</v>
      </c>
      <c r="K745" s="8">
        <v>43066</v>
      </c>
      <c r="L745" s="8">
        <v>43430</v>
      </c>
      <c r="M745" s="7"/>
      <c r="O745" t="str">
        <f>+VLOOKUP(B745,'[1]Base de Datos'!$A$1:$N$575,14,)</f>
        <v>Gestión</v>
      </c>
    </row>
    <row r="746" spans="1:15" ht="15.75" thickBot="1" x14ac:dyDescent="0.3">
      <c r="A746" s="34"/>
      <c r="B746" s="3" t="s">
        <v>1315</v>
      </c>
      <c r="C746" s="3" t="s">
        <v>1316</v>
      </c>
      <c r="D746" s="3" t="s">
        <v>1317</v>
      </c>
      <c r="E746" s="3" t="s">
        <v>17</v>
      </c>
      <c r="F746" s="3" t="s">
        <v>66</v>
      </c>
      <c r="G746" s="3" t="s">
        <v>67</v>
      </c>
      <c r="H746" s="3" t="s">
        <v>52</v>
      </c>
      <c r="I746" s="3" t="s">
        <v>53</v>
      </c>
      <c r="J746" s="3" t="s">
        <v>58</v>
      </c>
      <c r="K746" s="5">
        <v>43146</v>
      </c>
      <c r="L746" s="5">
        <v>43235</v>
      </c>
      <c r="M746" s="4">
        <v>100</v>
      </c>
      <c r="O746" t="str">
        <f>+VLOOKUP(B746,'[1]Base de Datos'!$A$1:$N$575,14,)</f>
        <v>Gestión</v>
      </c>
    </row>
    <row r="747" spans="1:15" ht="15.75" thickBot="1" x14ac:dyDescent="0.3">
      <c r="A747" s="35"/>
      <c r="B747" s="6" t="s">
        <v>1318</v>
      </c>
      <c r="C747" s="6" t="s">
        <v>1305</v>
      </c>
      <c r="D747" s="6" t="s">
        <v>1319</v>
      </c>
      <c r="E747" s="6" t="s">
        <v>185</v>
      </c>
      <c r="F747" s="6" t="s">
        <v>66</v>
      </c>
      <c r="G747" s="6" t="s">
        <v>67</v>
      </c>
      <c r="H747" s="6" t="s">
        <v>52</v>
      </c>
      <c r="I747" s="6" t="s">
        <v>53</v>
      </c>
      <c r="J747" s="6" t="s">
        <v>58</v>
      </c>
      <c r="K747" s="8">
        <v>43146</v>
      </c>
      <c r="L747" s="8">
        <v>43465</v>
      </c>
      <c r="M747" s="7">
        <v>100</v>
      </c>
      <c r="O747" t="str">
        <f>+VLOOKUP(B747,'[1]Base de Datos'!$A$1:$N$575,14,)</f>
        <v>Gestión</v>
      </c>
    </row>
    <row r="748" spans="1:15" ht="15.75" thickBot="1" x14ac:dyDescent="0.3">
      <c r="A748" s="34"/>
      <c r="B748" s="3" t="s">
        <v>1320</v>
      </c>
      <c r="C748" s="3" t="s">
        <v>1321</v>
      </c>
      <c r="D748" s="3" t="s">
        <v>1322</v>
      </c>
      <c r="E748" s="3" t="s">
        <v>17</v>
      </c>
      <c r="F748" s="3" t="s">
        <v>66</v>
      </c>
      <c r="G748" s="3" t="s">
        <v>67</v>
      </c>
      <c r="H748" s="3" t="s">
        <v>52</v>
      </c>
      <c r="I748" s="3" t="s">
        <v>53</v>
      </c>
      <c r="J748" s="3" t="s">
        <v>58</v>
      </c>
      <c r="K748" s="5">
        <v>43192</v>
      </c>
      <c r="L748" s="5">
        <v>43235</v>
      </c>
      <c r="M748" s="4">
        <v>100</v>
      </c>
      <c r="O748" t="str">
        <f>+VLOOKUP(B748,'[1]Base de Datos'!$A$1:$N$575,14,)</f>
        <v>Gestión</v>
      </c>
    </row>
    <row r="749" spans="1:15" ht="15.75" thickBot="1" x14ac:dyDescent="0.3">
      <c r="A749" s="35"/>
      <c r="B749" s="6" t="s">
        <v>1323</v>
      </c>
      <c r="C749" s="6" t="s">
        <v>1324</v>
      </c>
      <c r="D749" s="6" t="s">
        <v>1325</v>
      </c>
      <c r="E749" s="6" t="s">
        <v>185</v>
      </c>
      <c r="F749" s="6" t="s">
        <v>66</v>
      </c>
      <c r="G749" s="6" t="s">
        <v>67</v>
      </c>
      <c r="H749" s="6" t="s">
        <v>28</v>
      </c>
      <c r="I749" s="6" t="s">
        <v>1750</v>
      </c>
      <c r="J749" s="6" t="s">
        <v>29</v>
      </c>
      <c r="K749" s="8">
        <v>43066</v>
      </c>
      <c r="L749" s="8">
        <v>43430</v>
      </c>
      <c r="M749" s="7"/>
      <c r="O749" t="str">
        <f>+VLOOKUP(B749,'[1]Base de Datos'!$A$1:$N$575,14,)</f>
        <v>Gestión</v>
      </c>
    </row>
    <row r="750" spans="1:15" ht="15.75" thickBot="1" x14ac:dyDescent="0.3">
      <c r="A750" s="34"/>
      <c r="B750" s="3" t="s">
        <v>1326</v>
      </c>
      <c r="C750" s="3" t="s">
        <v>1327</v>
      </c>
      <c r="D750" s="3" t="s">
        <v>964</v>
      </c>
      <c r="E750" s="3" t="s">
        <v>185</v>
      </c>
      <c r="F750" s="3" t="s">
        <v>66</v>
      </c>
      <c r="G750" s="3" t="s">
        <v>958</v>
      </c>
      <c r="H750" s="3" t="s">
        <v>42</v>
      </c>
      <c r="I750" s="3" t="s">
        <v>2491</v>
      </c>
      <c r="J750" s="3" t="s">
        <v>43</v>
      </c>
      <c r="K750" s="5">
        <v>43038</v>
      </c>
      <c r="L750" s="5">
        <v>43403</v>
      </c>
      <c r="M750" s="4"/>
      <c r="N750" t="s">
        <v>2784</v>
      </c>
      <c r="O750" t="str">
        <f>+VLOOKUP(B750,'[1]Base de Datos'!$A$1:$N$575,14,)</f>
        <v>Auditorias Sistemas Integrados</v>
      </c>
    </row>
    <row r="751" spans="1:15" ht="15.75" thickBot="1" x14ac:dyDescent="0.3">
      <c r="A751" s="35"/>
      <c r="B751" s="6" t="s">
        <v>1328</v>
      </c>
      <c r="C751" s="6" t="s">
        <v>1329</v>
      </c>
      <c r="D751" s="6" t="s">
        <v>964</v>
      </c>
      <c r="E751" s="6" t="s">
        <v>59</v>
      </c>
      <c r="F751" s="6" t="s">
        <v>66</v>
      </c>
      <c r="G751" s="6" t="s">
        <v>958</v>
      </c>
      <c r="H751" s="6" t="s">
        <v>42</v>
      </c>
      <c r="I751" s="6" t="s">
        <v>2491</v>
      </c>
      <c r="J751" s="6" t="s">
        <v>43</v>
      </c>
      <c r="K751" s="8">
        <v>43038</v>
      </c>
      <c r="L751" s="8">
        <v>43069</v>
      </c>
      <c r="M751" s="7">
        <v>100</v>
      </c>
      <c r="N751" t="s">
        <v>2784</v>
      </c>
      <c r="O751" t="str">
        <f>+VLOOKUP(B751,'[1]Base de Datos'!$A$1:$N$575,14,)</f>
        <v>Auditorias Sistemas Integrados</v>
      </c>
    </row>
    <row r="752" spans="1:15" ht="15.75" thickBot="1" x14ac:dyDescent="0.3">
      <c r="A752" s="34"/>
      <c r="B752" s="3" t="s">
        <v>1330</v>
      </c>
      <c r="C752" s="3" t="s">
        <v>1331</v>
      </c>
      <c r="D752" s="3" t="s">
        <v>1099</v>
      </c>
      <c r="E752" s="3" t="s">
        <v>59</v>
      </c>
      <c r="F752" s="3" t="s">
        <v>66</v>
      </c>
      <c r="G752" s="3" t="s">
        <v>958</v>
      </c>
      <c r="H752" s="3" t="s">
        <v>42</v>
      </c>
      <c r="I752" s="3" t="s">
        <v>2491</v>
      </c>
      <c r="J752" s="3" t="s">
        <v>43</v>
      </c>
      <c r="K752" s="5">
        <v>43038</v>
      </c>
      <c r="L752" s="5">
        <v>43099</v>
      </c>
      <c r="M752" s="4">
        <v>100</v>
      </c>
      <c r="N752" t="s">
        <v>2784</v>
      </c>
      <c r="O752" t="str">
        <f>+VLOOKUP(B752,'[1]Base de Datos'!$A$1:$N$575,14,)</f>
        <v>Auditorias Sistemas Integrados</v>
      </c>
    </row>
    <row r="753" spans="1:15" ht="15.75" thickBot="1" x14ac:dyDescent="0.3">
      <c r="A753" s="35"/>
      <c r="B753" s="6" t="s">
        <v>1332</v>
      </c>
      <c r="C753" s="6" t="s">
        <v>1333</v>
      </c>
      <c r="D753" s="6" t="s">
        <v>1334</v>
      </c>
      <c r="E753" s="6" t="s">
        <v>59</v>
      </c>
      <c r="F753" s="6" t="s">
        <v>66</v>
      </c>
      <c r="G753" s="6" t="s">
        <v>958</v>
      </c>
      <c r="H753" s="6" t="s">
        <v>42</v>
      </c>
      <c r="I753" s="6" t="s">
        <v>2491</v>
      </c>
      <c r="J753" s="6" t="s">
        <v>43</v>
      </c>
      <c r="K753" s="8">
        <v>43070</v>
      </c>
      <c r="L753" s="8">
        <v>43084</v>
      </c>
      <c r="M753" s="7">
        <v>100</v>
      </c>
      <c r="N753" t="s">
        <v>2784</v>
      </c>
      <c r="O753" t="str">
        <f>+VLOOKUP(B753,'[1]Base de Datos'!$A$1:$N$575,14,)</f>
        <v>Auditorias Sistemas Integrados</v>
      </c>
    </row>
    <row r="754" spans="1:15" ht="15.75" thickBot="1" x14ac:dyDescent="0.3">
      <c r="A754" s="34"/>
      <c r="B754" s="3" t="s">
        <v>1335</v>
      </c>
      <c r="C754" s="3" t="s">
        <v>1336</v>
      </c>
      <c r="D754" s="3" t="s">
        <v>1334</v>
      </c>
      <c r="E754" s="3" t="s">
        <v>11</v>
      </c>
      <c r="F754" s="3" t="s">
        <v>66</v>
      </c>
      <c r="G754" s="3" t="s">
        <v>958</v>
      </c>
      <c r="H754" s="3" t="s">
        <v>42</v>
      </c>
      <c r="I754" s="3" t="s">
        <v>2491</v>
      </c>
      <c r="J754" s="3" t="s">
        <v>43</v>
      </c>
      <c r="K754" s="5">
        <v>43070</v>
      </c>
      <c r="L754" s="5">
        <v>43084</v>
      </c>
      <c r="M754" s="4">
        <v>100</v>
      </c>
      <c r="N754" t="s">
        <v>2784</v>
      </c>
      <c r="O754" t="str">
        <f>+VLOOKUP(B754,'[1]Base de Datos'!$A$1:$N$575,14,)</f>
        <v>Auditorias Sistemas Integrados</v>
      </c>
    </row>
    <row r="755" spans="1:15" ht="15.75" thickBot="1" x14ac:dyDescent="0.3">
      <c r="A755" s="35"/>
      <c r="B755" s="6" t="s">
        <v>1337</v>
      </c>
      <c r="C755" s="6" t="s">
        <v>1338</v>
      </c>
      <c r="D755" s="6" t="s">
        <v>1339</v>
      </c>
      <c r="E755" s="6" t="s">
        <v>59</v>
      </c>
      <c r="F755" s="6" t="s">
        <v>66</v>
      </c>
      <c r="G755" s="6" t="s">
        <v>958</v>
      </c>
      <c r="H755" s="6" t="s">
        <v>42</v>
      </c>
      <c r="I755" s="6" t="s">
        <v>2491</v>
      </c>
      <c r="J755" s="6" t="s">
        <v>43</v>
      </c>
      <c r="K755" s="8">
        <v>43070</v>
      </c>
      <c r="L755" s="8">
        <v>43084</v>
      </c>
      <c r="M755" s="7">
        <v>100</v>
      </c>
      <c r="N755" t="s">
        <v>2784</v>
      </c>
      <c r="O755" t="str">
        <f>+VLOOKUP(B755,'[1]Base de Datos'!$A$1:$N$575,14,)</f>
        <v>Auditorias Sistemas Integrados</v>
      </c>
    </row>
    <row r="756" spans="1:15" ht="15.75" thickBot="1" x14ac:dyDescent="0.3">
      <c r="A756" s="34"/>
      <c r="B756" s="3" t="s">
        <v>1340</v>
      </c>
      <c r="C756" s="3" t="s">
        <v>1341</v>
      </c>
      <c r="D756" s="3" t="s">
        <v>1339</v>
      </c>
      <c r="E756" s="3" t="s">
        <v>59</v>
      </c>
      <c r="F756" s="3" t="s">
        <v>66</v>
      </c>
      <c r="G756" s="3" t="s">
        <v>958</v>
      </c>
      <c r="H756" s="3" t="s">
        <v>42</v>
      </c>
      <c r="I756" s="3" t="s">
        <v>2491</v>
      </c>
      <c r="J756" s="3" t="s">
        <v>43</v>
      </c>
      <c r="K756" s="5">
        <v>43070</v>
      </c>
      <c r="L756" s="5">
        <v>43084</v>
      </c>
      <c r="M756" s="4">
        <v>100</v>
      </c>
      <c r="N756" t="s">
        <v>2784</v>
      </c>
      <c r="O756" t="str">
        <f>+VLOOKUP(B756,'[1]Base de Datos'!$A$1:$N$575,14,)</f>
        <v>Auditorias Sistemas Integrados</v>
      </c>
    </row>
    <row r="757" spans="1:15" ht="15.75" thickBot="1" x14ac:dyDescent="0.3">
      <c r="A757" s="35"/>
      <c r="B757" s="6" t="s">
        <v>1342</v>
      </c>
      <c r="C757" s="6" t="s">
        <v>1343</v>
      </c>
      <c r="D757" s="6" t="s">
        <v>1344</v>
      </c>
      <c r="E757" s="6" t="s">
        <v>59</v>
      </c>
      <c r="F757" s="6" t="s">
        <v>66</v>
      </c>
      <c r="G757" s="6" t="s">
        <v>70</v>
      </c>
      <c r="H757" s="6" t="s">
        <v>71</v>
      </c>
      <c r="I757" s="6" t="s">
        <v>72</v>
      </c>
      <c r="J757" s="6" t="s">
        <v>73</v>
      </c>
      <c r="K757" s="8">
        <v>43084</v>
      </c>
      <c r="L757" s="8">
        <v>43174</v>
      </c>
      <c r="M757" s="7">
        <v>100</v>
      </c>
      <c r="O757" t="str">
        <f>+VLOOKUP(B757,'[1]Base de Datos'!$A$1:$N$575,14,)</f>
        <v>Gestión</v>
      </c>
    </row>
    <row r="758" spans="1:15" ht="15.75" thickBot="1" x14ac:dyDescent="0.3">
      <c r="A758" s="34"/>
      <c r="B758" s="3" t="s">
        <v>1346</v>
      </c>
      <c r="C758" s="3" t="s">
        <v>1347</v>
      </c>
      <c r="D758" s="3" t="s">
        <v>1348</v>
      </c>
      <c r="E758" s="3" t="s">
        <v>17</v>
      </c>
      <c r="F758" s="3" t="s">
        <v>66</v>
      </c>
      <c r="G758" s="3" t="s">
        <v>70</v>
      </c>
      <c r="H758" s="3" t="s">
        <v>71</v>
      </c>
      <c r="I758" s="3" t="s">
        <v>72</v>
      </c>
      <c r="J758" s="3" t="s">
        <v>1345</v>
      </c>
      <c r="K758" s="5">
        <v>43084</v>
      </c>
      <c r="L758" s="5">
        <v>43095</v>
      </c>
      <c r="M758" s="4">
        <v>100</v>
      </c>
      <c r="O758" t="str">
        <f>+VLOOKUP(B758,'[1]Base de Datos'!$A$1:$N$575,14,)</f>
        <v>Gestión</v>
      </c>
    </row>
    <row r="759" spans="1:15" ht="15.75" thickBot="1" x14ac:dyDescent="0.3">
      <c r="A759" s="35"/>
      <c r="B759" s="6" t="s">
        <v>1349</v>
      </c>
      <c r="C759" s="6" t="s">
        <v>1350</v>
      </c>
      <c r="D759" s="6" t="s">
        <v>1348</v>
      </c>
      <c r="E759" s="6" t="s">
        <v>59</v>
      </c>
      <c r="F759" s="6" t="s">
        <v>66</v>
      </c>
      <c r="G759" s="6" t="s">
        <v>70</v>
      </c>
      <c r="H759" s="6" t="s">
        <v>71</v>
      </c>
      <c r="I759" s="6" t="s">
        <v>72</v>
      </c>
      <c r="J759" s="6" t="s">
        <v>73</v>
      </c>
      <c r="K759" s="8">
        <v>43084</v>
      </c>
      <c r="L759" s="8">
        <v>43307</v>
      </c>
      <c r="M759" s="7">
        <v>100</v>
      </c>
      <c r="O759" t="str">
        <f>+VLOOKUP(B759,'[1]Base de Datos'!$A$1:$N$575,14,)</f>
        <v>Gestión</v>
      </c>
    </row>
    <row r="760" spans="1:15" ht="15.75" thickBot="1" x14ac:dyDescent="0.3">
      <c r="A760" s="34"/>
      <c r="B760" s="3" t="s">
        <v>1351</v>
      </c>
      <c r="C760" s="3" t="s">
        <v>1347</v>
      </c>
      <c r="D760" s="3" t="s">
        <v>1352</v>
      </c>
      <c r="E760" s="3" t="s">
        <v>17</v>
      </c>
      <c r="F760" s="3" t="s">
        <v>66</v>
      </c>
      <c r="G760" s="3" t="s">
        <v>70</v>
      </c>
      <c r="H760" s="3" t="s">
        <v>71</v>
      </c>
      <c r="I760" s="3" t="s">
        <v>72</v>
      </c>
      <c r="J760" s="3" t="s">
        <v>1345</v>
      </c>
      <c r="K760" s="5">
        <v>43084</v>
      </c>
      <c r="L760" s="5">
        <v>43095</v>
      </c>
      <c r="M760" s="4">
        <v>100</v>
      </c>
      <c r="O760" t="str">
        <f>+VLOOKUP(B760,'[1]Base de Datos'!$A$1:$N$575,14,)</f>
        <v>Gestión</v>
      </c>
    </row>
    <row r="761" spans="1:15" ht="15.75" thickBot="1" x14ac:dyDescent="0.3">
      <c r="A761" s="35"/>
      <c r="B761" s="6" t="s">
        <v>1353</v>
      </c>
      <c r="C761" s="6" t="s">
        <v>1350</v>
      </c>
      <c r="D761" s="6" t="s">
        <v>1354</v>
      </c>
      <c r="E761" s="6" t="s">
        <v>59</v>
      </c>
      <c r="F761" s="6" t="s">
        <v>66</v>
      </c>
      <c r="G761" s="6" t="s">
        <v>70</v>
      </c>
      <c r="H761" s="6" t="s">
        <v>71</v>
      </c>
      <c r="I761" s="6" t="s">
        <v>72</v>
      </c>
      <c r="J761" s="6" t="s">
        <v>73</v>
      </c>
      <c r="K761" s="8">
        <v>43084</v>
      </c>
      <c r="L761" s="8">
        <v>43307</v>
      </c>
      <c r="M761" s="7">
        <v>100</v>
      </c>
      <c r="O761" t="str">
        <f>+VLOOKUP(B761,'[1]Base de Datos'!$A$1:$N$575,14,)</f>
        <v>Gestión</v>
      </c>
    </row>
    <row r="762" spans="1:15" ht="15.75" thickBot="1" x14ac:dyDescent="0.3">
      <c r="A762" s="34"/>
      <c r="B762" s="3" t="s">
        <v>1355</v>
      </c>
      <c r="C762" s="3" t="s">
        <v>982</v>
      </c>
      <c r="D762" s="3" t="s">
        <v>1356</v>
      </c>
      <c r="E762" s="3" t="s">
        <v>59</v>
      </c>
      <c r="F762" s="3" t="s">
        <v>66</v>
      </c>
      <c r="G762" s="3" t="s">
        <v>79</v>
      </c>
      <c r="H762" s="3" t="s">
        <v>15</v>
      </c>
      <c r="I762" s="3" t="s">
        <v>2496</v>
      </c>
      <c r="J762" s="3" t="s">
        <v>16</v>
      </c>
      <c r="K762" s="5">
        <v>43067</v>
      </c>
      <c r="L762" s="5">
        <v>43311</v>
      </c>
      <c r="M762" s="4">
        <v>100</v>
      </c>
      <c r="O762" t="str">
        <f>+VLOOKUP(B762,'[1]Base de Datos'!$A$1:$N$575,14,)</f>
        <v>Gestión</v>
      </c>
    </row>
    <row r="763" spans="1:15" ht="15.75" thickBot="1" x14ac:dyDescent="0.3">
      <c r="A763" s="35"/>
      <c r="B763" s="6" t="s">
        <v>1357</v>
      </c>
      <c r="C763" s="6" t="s">
        <v>1358</v>
      </c>
      <c r="D763" s="6" t="s">
        <v>1359</v>
      </c>
      <c r="E763" s="6" t="s">
        <v>59</v>
      </c>
      <c r="F763" s="6" t="s">
        <v>66</v>
      </c>
      <c r="G763" s="6" t="s">
        <v>79</v>
      </c>
      <c r="H763" s="6" t="s">
        <v>15</v>
      </c>
      <c r="I763" s="6" t="s">
        <v>2496</v>
      </c>
      <c r="J763" s="6" t="s">
        <v>16</v>
      </c>
      <c r="K763" s="8">
        <v>43097</v>
      </c>
      <c r="L763" s="8">
        <v>43205</v>
      </c>
      <c r="M763" s="7">
        <v>100</v>
      </c>
      <c r="O763" t="str">
        <f>+VLOOKUP(B763,'[1]Base de Datos'!$A$1:$N$575,14,)</f>
        <v>Gestión</v>
      </c>
    </row>
    <row r="764" spans="1:15" ht="15.75" thickBot="1" x14ac:dyDescent="0.3">
      <c r="A764" s="34"/>
      <c r="B764" s="3" t="s">
        <v>1360</v>
      </c>
      <c r="C764" s="3" t="s">
        <v>1361</v>
      </c>
      <c r="D764" s="3" t="s">
        <v>1362</v>
      </c>
      <c r="E764" s="3" t="s">
        <v>123</v>
      </c>
      <c r="F764" s="3" t="s">
        <v>66</v>
      </c>
      <c r="G764" s="3" t="s">
        <v>79</v>
      </c>
      <c r="H764" s="3" t="s">
        <v>15</v>
      </c>
      <c r="I764" s="3" t="s">
        <v>2496</v>
      </c>
      <c r="J764" s="3" t="s">
        <v>16</v>
      </c>
      <c r="K764" s="5">
        <v>43097</v>
      </c>
      <c r="L764" s="5">
        <v>43205</v>
      </c>
      <c r="M764" s="4">
        <v>0</v>
      </c>
      <c r="O764" t="str">
        <f>+VLOOKUP(B764,'[1]Base de Datos'!$A$1:$N$575,14,)</f>
        <v>Gestión</v>
      </c>
    </row>
    <row r="765" spans="1:15" ht="15.75" thickBot="1" x14ac:dyDescent="0.3">
      <c r="A765" s="35"/>
      <c r="B765" s="6" t="s">
        <v>1363</v>
      </c>
      <c r="C765" s="6" t="s">
        <v>1364</v>
      </c>
      <c r="D765" s="6" t="s">
        <v>1365</v>
      </c>
      <c r="E765" s="6" t="s">
        <v>59</v>
      </c>
      <c r="F765" s="6" t="s">
        <v>66</v>
      </c>
      <c r="G765" s="6" t="s">
        <v>79</v>
      </c>
      <c r="H765" s="6" t="s">
        <v>15</v>
      </c>
      <c r="I765" s="6" t="s">
        <v>2496</v>
      </c>
      <c r="J765" s="6" t="s">
        <v>16</v>
      </c>
      <c r="K765" s="8">
        <v>43097</v>
      </c>
      <c r="L765" s="8">
        <v>43115</v>
      </c>
      <c r="M765" s="7">
        <v>100</v>
      </c>
      <c r="O765" t="str">
        <f>+VLOOKUP(B765,'[1]Base de Datos'!$A$1:$N$575,14,)</f>
        <v>Gestión</v>
      </c>
    </row>
    <row r="766" spans="1:15" ht="15.75" thickBot="1" x14ac:dyDescent="0.3">
      <c r="A766" s="34"/>
      <c r="B766" s="3" t="s">
        <v>1366</v>
      </c>
      <c r="C766" s="3" t="s">
        <v>1367</v>
      </c>
      <c r="D766" s="3" t="s">
        <v>1368</v>
      </c>
      <c r="E766" s="3" t="s">
        <v>59</v>
      </c>
      <c r="F766" s="3" t="s">
        <v>66</v>
      </c>
      <c r="G766" s="3" t="s">
        <v>79</v>
      </c>
      <c r="H766" s="3" t="s">
        <v>15</v>
      </c>
      <c r="I766" s="3" t="s">
        <v>2496</v>
      </c>
      <c r="J766" s="3" t="s">
        <v>16</v>
      </c>
      <c r="K766" s="5">
        <v>43067</v>
      </c>
      <c r="L766" s="5">
        <v>43174</v>
      </c>
      <c r="M766" s="4">
        <v>100</v>
      </c>
      <c r="O766" t="str">
        <f>+VLOOKUP(B766,'[1]Base de Datos'!$A$1:$N$575,14,)</f>
        <v>Gestión</v>
      </c>
    </row>
    <row r="767" spans="1:15" ht="15.75" thickBot="1" x14ac:dyDescent="0.3">
      <c r="A767" s="35"/>
      <c r="B767" s="6" t="s">
        <v>1369</v>
      </c>
      <c r="C767" s="6" t="s">
        <v>1370</v>
      </c>
      <c r="D767" s="6" t="s">
        <v>1368</v>
      </c>
      <c r="E767" s="6" t="s">
        <v>59</v>
      </c>
      <c r="F767" s="6" t="s">
        <v>66</v>
      </c>
      <c r="G767" s="6" t="s">
        <v>79</v>
      </c>
      <c r="H767" s="6" t="s">
        <v>15</v>
      </c>
      <c r="I767" s="6" t="s">
        <v>2496</v>
      </c>
      <c r="J767" s="6" t="s">
        <v>16</v>
      </c>
      <c r="K767" s="8">
        <v>43097</v>
      </c>
      <c r="L767" s="8">
        <v>43174</v>
      </c>
      <c r="M767" s="7">
        <v>100</v>
      </c>
      <c r="O767" t="str">
        <f>+VLOOKUP(B767,'[1]Base de Datos'!$A$1:$N$575,14,)</f>
        <v>Gestión</v>
      </c>
    </row>
    <row r="768" spans="1:15" ht="15.75" thickBot="1" x14ac:dyDescent="0.3">
      <c r="A768" s="34"/>
      <c r="B768" s="3" t="s">
        <v>1371</v>
      </c>
      <c r="C768" s="3" t="s">
        <v>1372</v>
      </c>
      <c r="D768" s="3" t="s">
        <v>1373</v>
      </c>
      <c r="E768" s="3" t="s">
        <v>59</v>
      </c>
      <c r="F768" s="3" t="s">
        <v>66</v>
      </c>
      <c r="G768" s="3" t="s">
        <v>79</v>
      </c>
      <c r="H768" s="3" t="s">
        <v>15</v>
      </c>
      <c r="I768" s="3" t="s">
        <v>2496</v>
      </c>
      <c r="J768" s="3" t="s">
        <v>16</v>
      </c>
      <c r="K768" s="5">
        <v>43097</v>
      </c>
      <c r="L768" s="5">
        <v>43174</v>
      </c>
      <c r="M768" s="4">
        <v>100</v>
      </c>
      <c r="O768" t="str">
        <f>+VLOOKUP(B768,'[1]Base de Datos'!$A$1:$N$575,14,)</f>
        <v>Gestión</v>
      </c>
    </row>
    <row r="769" spans="1:15" ht="15.75" thickBot="1" x14ac:dyDescent="0.3">
      <c r="A769" s="35"/>
      <c r="B769" s="6" t="s">
        <v>1374</v>
      </c>
      <c r="C769" s="6" t="s">
        <v>1375</v>
      </c>
      <c r="D769" s="6" t="s">
        <v>1373</v>
      </c>
      <c r="E769" s="6" t="s">
        <v>59</v>
      </c>
      <c r="F769" s="6" t="s">
        <v>66</v>
      </c>
      <c r="G769" s="6" t="s">
        <v>79</v>
      </c>
      <c r="H769" s="6" t="s">
        <v>15</v>
      </c>
      <c r="I769" s="6" t="s">
        <v>2496</v>
      </c>
      <c r="J769" s="6" t="s">
        <v>16</v>
      </c>
      <c r="K769" s="8">
        <v>43067</v>
      </c>
      <c r="L769" s="8">
        <v>43427</v>
      </c>
      <c r="M769" s="7">
        <v>100</v>
      </c>
      <c r="O769" t="str">
        <f>+VLOOKUP(B769,'[1]Base de Datos'!$A$1:$N$575,14,)</f>
        <v>Gestión</v>
      </c>
    </row>
    <row r="770" spans="1:15" ht="15.75" thickBot="1" x14ac:dyDescent="0.3">
      <c r="A770" s="34"/>
      <c r="B770" s="3" t="s">
        <v>1376</v>
      </c>
      <c r="C770" s="3" t="s">
        <v>1377</v>
      </c>
      <c r="D770" s="3" t="s">
        <v>1378</v>
      </c>
      <c r="E770" s="3" t="s">
        <v>185</v>
      </c>
      <c r="F770" s="3" t="s">
        <v>66</v>
      </c>
      <c r="G770" s="3" t="s">
        <v>79</v>
      </c>
      <c r="H770" s="3" t="s">
        <v>15</v>
      </c>
      <c r="I770" s="3" t="s">
        <v>2496</v>
      </c>
      <c r="J770" s="3" t="s">
        <v>16</v>
      </c>
      <c r="K770" s="5">
        <v>43067</v>
      </c>
      <c r="L770" s="5">
        <v>43427</v>
      </c>
      <c r="M770" s="4"/>
      <c r="O770" t="str">
        <f>+VLOOKUP(B770,'[1]Base de Datos'!$A$1:$N$575,14,)</f>
        <v>Gestión</v>
      </c>
    </row>
    <row r="771" spans="1:15" ht="15.75" thickBot="1" x14ac:dyDescent="0.3">
      <c r="A771" s="35"/>
      <c r="B771" s="6" t="s">
        <v>1379</v>
      </c>
      <c r="C771" s="6" t="s">
        <v>1380</v>
      </c>
      <c r="D771" s="6" t="s">
        <v>1378</v>
      </c>
      <c r="E771" s="6" t="s">
        <v>59</v>
      </c>
      <c r="F771" s="6" t="s">
        <v>66</v>
      </c>
      <c r="G771" s="6" t="s">
        <v>79</v>
      </c>
      <c r="H771" s="6" t="s">
        <v>15</v>
      </c>
      <c r="I771" s="6" t="s">
        <v>2496</v>
      </c>
      <c r="J771" s="6" t="s">
        <v>16</v>
      </c>
      <c r="K771" s="8">
        <v>43067</v>
      </c>
      <c r="L771" s="8">
        <v>43174</v>
      </c>
      <c r="M771" s="7">
        <v>100</v>
      </c>
      <c r="O771" t="str">
        <f>+VLOOKUP(B771,'[1]Base de Datos'!$A$1:$N$575,14,)</f>
        <v>Gestión</v>
      </c>
    </row>
    <row r="772" spans="1:15" ht="15.75" thickBot="1" x14ac:dyDescent="0.3">
      <c r="A772" s="34"/>
      <c r="B772" s="3" t="s">
        <v>1381</v>
      </c>
      <c r="C772" s="3" t="s">
        <v>1382</v>
      </c>
      <c r="D772" s="3" t="s">
        <v>1378</v>
      </c>
      <c r="E772" s="3" t="s">
        <v>59</v>
      </c>
      <c r="F772" s="3" t="s">
        <v>66</v>
      </c>
      <c r="G772" s="3" t="s">
        <v>79</v>
      </c>
      <c r="H772" s="3" t="s">
        <v>15</v>
      </c>
      <c r="I772" s="3" t="s">
        <v>2496</v>
      </c>
      <c r="J772" s="3" t="s">
        <v>16</v>
      </c>
      <c r="K772" s="5">
        <v>43067</v>
      </c>
      <c r="L772" s="5">
        <v>43174</v>
      </c>
      <c r="M772" s="4">
        <v>100</v>
      </c>
      <c r="O772" t="str">
        <f>+VLOOKUP(B772,'[1]Base de Datos'!$A$1:$N$575,14,)</f>
        <v>Gestión</v>
      </c>
    </row>
    <row r="773" spans="1:15" ht="15.75" thickBot="1" x14ac:dyDescent="0.3">
      <c r="A773" s="35"/>
      <c r="B773" s="6" t="s">
        <v>1383</v>
      </c>
      <c r="C773" s="6" t="s">
        <v>1384</v>
      </c>
      <c r="D773" s="6" t="s">
        <v>1385</v>
      </c>
      <c r="E773" s="6" t="s">
        <v>59</v>
      </c>
      <c r="F773" s="6" t="s">
        <v>66</v>
      </c>
      <c r="G773" s="6" t="s">
        <v>79</v>
      </c>
      <c r="H773" s="6" t="s">
        <v>15</v>
      </c>
      <c r="I773" s="6" t="s">
        <v>2496</v>
      </c>
      <c r="J773" s="6" t="s">
        <v>16</v>
      </c>
      <c r="K773" s="8">
        <v>43067</v>
      </c>
      <c r="L773" s="8">
        <v>43174</v>
      </c>
      <c r="M773" s="7">
        <v>100</v>
      </c>
      <c r="O773" t="str">
        <f>+VLOOKUP(B773,'[1]Base de Datos'!$A$1:$N$575,14,)</f>
        <v>Gestión</v>
      </c>
    </row>
    <row r="774" spans="1:15" ht="15.75" thickBot="1" x14ac:dyDescent="0.3">
      <c r="A774" s="34"/>
      <c r="B774" s="3" t="s">
        <v>1386</v>
      </c>
      <c r="C774" s="3" t="s">
        <v>1387</v>
      </c>
      <c r="D774" s="3" t="s">
        <v>1388</v>
      </c>
      <c r="E774" s="3" t="s">
        <v>59</v>
      </c>
      <c r="F774" s="3" t="s">
        <v>66</v>
      </c>
      <c r="G774" s="3" t="s">
        <v>79</v>
      </c>
      <c r="H774" s="3" t="s">
        <v>15</v>
      </c>
      <c r="I774" s="3" t="s">
        <v>2496</v>
      </c>
      <c r="J774" s="3" t="s">
        <v>16</v>
      </c>
      <c r="K774" s="5">
        <v>43067</v>
      </c>
      <c r="L774" s="5">
        <v>43174</v>
      </c>
      <c r="M774" s="4">
        <v>100</v>
      </c>
      <c r="O774" t="str">
        <f>+VLOOKUP(B774,'[1]Base de Datos'!$A$1:$N$575,14,)</f>
        <v>Gestión</v>
      </c>
    </row>
    <row r="775" spans="1:15" ht="15.75" thickBot="1" x14ac:dyDescent="0.3">
      <c r="A775" s="35"/>
      <c r="B775" s="6" t="s">
        <v>1389</v>
      </c>
      <c r="C775" s="6" t="s">
        <v>1390</v>
      </c>
      <c r="D775" s="6" t="s">
        <v>1391</v>
      </c>
      <c r="E775" s="6" t="s">
        <v>59</v>
      </c>
      <c r="F775" s="6" t="s">
        <v>66</v>
      </c>
      <c r="G775" s="6" t="s">
        <v>79</v>
      </c>
      <c r="H775" s="6" t="s">
        <v>15</v>
      </c>
      <c r="I775" s="6" t="s">
        <v>2496</v>
      </c>
      <c r="J775" s="6" t="s">
        <v>16</v>
      </c>
      <c r="K775" s="8">
        <v>43067</v>
      </c>
      <c r="L775" s="8">
        <v>43174</v>
      </c>
      <c r="M775" s="7">
        <v>100</v>
      </c>
      <c r="O775" t="str">
        <f>+VLOOKUP(B775,'[1]Base de Datos'!$A$1:$N$575,14,)</f>
        <v>Gestión</v>
      </c>
    </row>
    <row r="776" spans="1:15" ht="15.75" thickBot="1" x14ac:dyDescent="0.3">
      <c r="A776" s="34"/>
      <c r="B776" s="3" t="s">
        <v>1392</v>
      </c>
      <c r="C776" s="3" t="s">
        <v>1393</v>
      </c>
      <c r="D776" s="3" t="s">
        <v>1394</v>
      </c>
      <c r="E776" s="3" t="s">
        <v>59</v>
      </c>
      <c r="F776" s="3" t="s">
        <v>66</v>
      </c>
      <c r="G776" s="3" t="s">
        <v>79</v>
      </c>
      <c r="H776" s="3" t="s">
        <v>15</v>
      </c>
      <c r="I776" s="3" t="s">
        <v>2496</v>
      </c>
      <c r="J776" s="3" t="s">
        <v>16</v>
      </c>
      <c r="K776" s="5">
        <v>43067</v>
      </c>
      <c r="L776" s="5">
        <v>43235</v>
      </c>
      <c r="M776" s="4">
        <v>100</v>
      </c>
      <c r="O776" t="str">
        <f>+VLOOKUP(B776,'[1]Base de Datos'!$A$1:$N$575,14,)</f>
        <v>Gestión</v>
      </c>
    </row>
    <row r="777" spans="1:15" ht="15.75" thickBot="1" x14ac:dyDescent="0.3">
      <c r="A777" s="35"/>
      <c r="B777" s="6" t="s">
        <v>1395</v>
      </c>
      <c r="C777" s="6" t="s">
        <v>1396</v>
      </c>
      <c r="D777" s="6" t="s">
        <v>1394</v>
      </c>
      <c r="E777" s="6" t="s">
        <v>59</v>
      </c>
      <c r="F777" s="6" t="s">
        <v>66</v>
      </c>
      <c r="G777" s="6" t="s">
        <v>79</v>
      </c>
      <c r="H777" s="6" t="s">
        <v>15</v>
      </c>
      <c r="I777" s="6" t="s">
        <v>2496</v>
      </c>
      <c r="J777" s="6" t="s">
        <v>16</v>
      </c>
      <c r="K777" s="8">
        <v>43067</v>
      </c>
      <c r="L777" s="8">
        <v>43235</v>
      </c>
      <c r="M777" s="7">
        <v>100</v>
      </c>
      <c r="O777" t="str">
        <f>+VLOOKUP(B777,'[1]Base de Datos'!$A$1:$N$575,14,)</f>
        <v>Gestión</v>
      </c>
    </row>
    <row r="778" spans="1:15" ht="15.75" thickBot="1" x14ac:dyDescent="0.3">
      <c r="A778" s="34"/>
      <c r="B778" s="3" t="s">
        <v>1397</v>
      </c>
      <c r="C778" s="3" t="s">
        <v>1398</v>
      </c>
      <c r="D778" s="3" t="s">
        <v>1399</v>
      </c>
      <c r="E778" s="3" t="s">
        <v>59</v>
      </c>
      <c r="F778" s="3" t="s">
        <v>66</v>
      </c>
      <c r="G778" s="3" t="s">
        <v>79</v>
      </c>
      <c r="H778" s="3" t="s">
        <v>15</v>
      </c>
      <c r="I778" s="3" t="s">
        <v>2496</v>
      </c>
      <c r="J778" s="3" t="s">
        <v>16</v>
      </c>
      <c r="K778" s="5">
        <v>43067</v>
      </c>
      <c r="L778" s="5">
        <v>43146</v>
      </c>
      <c r="M778" s="4">
        <v>100</v>
      </c>
      <c r="O778" t="str">
        <f>+VLOOKUP(B778,'[1]Base de Datos'!$A$1:$N$575,14,)</f>
        <v>Gestión</v>
      </c>
    </row>
    <row r="779" spans="1:15" ht="15.75" thickBot="1" x14ac:dyDescent="0.3">
      <c r="A779" s="35"/>
      <c r="B779" s="6" t="s">
        <v>1400</v>
      </c>
      <c r="C779" s="6" t="s">
        <v>1401</v>
      </c>
      <c r="D779" s="6" t="s">
        <v>1402</v>
      </c>
      <c r="E779" s="6" t="s">
        <v>59</v>
      </c>
      <c r="F779" s="6" t="s">
        <v>66</v>
      </c>
      <c r="G779" s="6" t="s">
        <v>79</v>
      </c>
      <c r="H779" s="6" t="s">
        <v>15</v>
      </c>
      <c r="I779" s="6" t="s">
        <v>2496</v>
      </c>
      <c r="J779" s="6" t="s">
        <v>16</v>
      </c>
      <c r="K779" s="8">
        <v>43067</v>
      </c>
      <c r="L779" s="8">
        <v>43174</v>
      </c>
      <c r="M779" s="7">
        <v>100</v>
      </c>
      <c r="O779" t="str">
        <f>+VLOOKUP(B779,'[1]Base de Datos'!$A$1:$N$575,14,)</f>
        <v>Gestión</v>
      </c>
    </row>
    <row r="780" spans="1:15" ht="15.75" thickBot="1" x14ac:dyDescent="0.3">
      <c r="A780" s="34"/>
      <c r="B780" s="3" t="s">
        <v>1403</v>
      </c>
      <c r="C780" s="3" t="s">
        <v>1404</v>
      </c>
      <c r="D780" s="3" t="s">
        <v>1402</v>
      </c>
      <c r="E780" s="3" t="s">
        <v>59</v>
      </c>
      <c r="F780" s="3" t="s">
        <v>66</v>
      </c>
      <c r="G780" s="3" t="s">
        <v>79</v>
      </c>
      <c r="H780" s="3" t="s">
        <v>15</v>
      </c>
      <c r="I780" s="3" t="s">
        <v>2496</v>
      </c>
      <c r="J780" s="3" t="s">
        <v>16</v>
      </c>
      <c r="K780" s="5">
        <v>43067</v>
      </c>
      <c r="L780" s="5">
        <v>43296</v>
      </c>
      <c r="M780" s="4">
        <v>100</v>
      </c>
      <c r="O780" t="str">
        <f>+VLOOKUP(B780,'[1]Base de Datos'!$A$1:$N$575,14,)</f>
        <v>Gestión</v>
      </c>
    </row>
    <row r="781" spans="1:15" ht="15.75" thickBot="1" x14ac:dyDescent="0.3">
      <c r="A781" s="35"/>
      <c r="B781" s="6" t="s">
        <v>1405</v>
      </c>
      <c r="C781" s="6" t="s">
        <v>1406</v>
      </c>
      <c r="D781" s="6" t="s">
        <v>1407</v>
      </c>
      <c r="E781" s="6" t="s">
        <v>59</v>
      </c>
      <c r="F781" s="6" t="s">
        <v>66</v>
      </c>
      <c r="G781" s="6" t="s">
        <v>79</v>
      </c>
      <c r="H781" s="6" t="s">
        <v>15</v>
      </c>
      <c r="I781" s="6" t="s">
        <v>2496</v>
      </c>
      <c r="J781" s="6" t="s">
        <v>16</v>
      </c>
      <c r="K781" s="8">
        <v>43067</v>
      </c>
      <c r="L781" s="8">
        <v>43115</v>
      </c>
      <c r="M781" s="7">
        <v>100</v>
      </c>
      <c r="O781" t="str">
        <f>+VLOOKUP(B781,'[1]Base de Datos'!$A$1:$N$575,14,)</f>
        <v>Gestión</v>
      </c>
    </row>
    <row r="782" spans="1:15" ht="15.75" thickBot="1" x14ac:dyDescent="0.3">
      <c r="A782" s="34"/>
      <c r="B782" s="3" t="s">
        <v>1408</v>
      </c>
      <c r="C782" s="3" t="s">
        <v>1409</v>
      </c>
      <c r="D782" s="3" t="s">
        <v>1407</v>
      </c>
      <c r="E782" s="3" t="s">
        <v>59</v>
      </c>
      <c r="F782" s="3" t="s">
        <v>66</v>
      </c>
      <c r="G782" s="3" t="s">
        <v>79</v>
      </c>
      <c r="H782" s="3" t="s">
        <v>15</v>
      </c>
      <c r="I782" s="3" t="s">
        <v>2496</v>
      </c>
      <c r="J782" s="3" t="s">
        <v>16</v>
      </c>
      <c r="K782" s="5">
        <v>43067</v>
      </c>
      <c r="L782" s="5">
        <v>43115</v>
      </c>
      <c r="M782" s="4">
        <v>100</v>
      </c>
      <c r="O782" t="str">
        <f>+VLOOKUP(B782,'[1]Base de Datos'!$A$1:$N$575,14,)</f>
        <v>Gestión</v>
      </c>
    </row>
    <row r="783" spans="1:15" ht="15.75" thickBot="1" x14ac:dyDescent="0.3">
      <c r="A783" s="35"/>
      <c r="B783" s="6" t="s">
        <v>1410</v>
      </c>
      <c r="C783" s="6" t="s">
        <v>1411</v>
      </c>
      <c r="D783" s="6" t="s">
        <v>1412</v>
      </c>
      <c r="E783" s="6" t="s">
        <v>59</v>
      </c>
      <c r="F783" s="6" t="s">
        <v>66</v>
      </c>
      <c r="G783" s="6" t="s">
        <v>79</v>
      </c>
      <c r="H783" s="6" t="s">
        <v>15</v>
      </c>
      <c r="I783" s="6" t="s">
        <v>2496</v>
      </c>
      <c r="J783" s="6" t="s">
        <v>16</v>
      </c>
      <c r="K783" s="8">
        <v>43067</v>
      </c>
      <c r="L783" s="8">
        <v>43430</v>
      </c>
      <c r="M783" s="7">
        <v>100</v>
      </c>
      <c r="O783" t="str">
        <f>+VLOOKUP(B783,'[1]Base de Datos'!$A$1:$N$575,14,)</f>
        <v>Gestión</v>
      </c>
    </row>
    <row r="784" spans="1:15" ht="15.75" thickBot="1" x14ac:dyDescent="0.3">
      <c r="A784" s="34"/>
      <c r="B784" s="3" t="s">
        <v>1413</v>
      </c>
      <c r="C784" s="3" t="s">
        <v>1414</v>
      </c>
      <c r="D784" s="3" t="s">
        <v>1415</v>
      </c>
      <c r="E784" s="3" t="s">
        <v>17</v>
      </c>
      <c r="F784" s="3" t="s">
        <v>66</v>
      </c>
      <c r="G784" s="3" t="s">
        <v>79</v>
      </c>
      <c r="H784" s="3" t="s">
        <v>15</v>
      </c>
      <c r="I784" s="3" t="s">
        <v>2496</v>
      </c>
      <c r="J784" s="3" t="s">
        <v>16</v>
      </c>
      <c r="K784" s="5">
        <v>43067</v>
      </c>
      <c r="L784" s="5">
        <v>43296</v>
      </c>
      <c r="M784" s="4">
        <v>100</v>
      </c>
      <c r="O784" t="str">
        <f>+VLOOKUP(B784,'[1]Base de Datos'!$A$1:$N$575,14,)</f>
        <v>Gestión</v>
      </c>
    </row>
    <row r="785" spans="1:15" ht="15.75" thickBot="1" x14ac:dyDescent="0.3">
      <c r="A785" s="35"/>
      <c r="B785" s="6" t="s">
        <v>1416</v>
      </c>
      <c r="C785" s="6" t="s">
        <v>1417</v>
      </c>
      <c r="D785" s="6" t="s">
        <v>1415</v>
      </c>
      <c r="E785" s="6" t="s">
        <v>17</v>
      </c>
      <c r="F785" s="6" t="s">
        <v>66</v>
      </c>
      <c r="G785" s="6" t="s">
        <v>79</v>
      </c>
      <c r="H785" s="6" t="s">
        <v>15</v>
      </c>
      <c r="I785" s="6" t="s">
        <v>2496</v>
      </c>
      <c r="J785" s="6" t="s">
        <v>16</v>
      </c>
      <c r="K785" s="8">
        <v>43067</v>
      </c>
      <c r="L785" s="8">
        <v>43430</v>
      </c>
      <c r="M785" s="7">
        <v>100</v>
      </c>
      <c r="O785" t="str">
        <f>+VLOOKUP(B785,'[1]Base de Datos'!$A$1:$N$575,14,)</f>
        <v>Gestión</v>
      </c>
    </row>
    <row r="786" spans="1:15" ht="15.75" thickBot="1" x14ac:dyDescent="0.3">
      <c r="A786" s="34"/>
      <c r="B786" s="3" t="s">
        <v>1418</v>
      </c>
      <c r="C786" s="3" t="s">
        <v>1419</v>
      </c>
      <c r="D786" s="3" t="s">
        <v>1420</v>
      </c>
      <c r="E786" s="3" t="s">
        <v>59</v>
      </c>
      <c r="F786" s="3" t="s">
        <v>66</v>
      </c>
      <c r="G786" s="3" t="s">
        <v>69</v>
      </c>
      <c r="H786" s="3" t="s">
        <v>20</v>
      </c>
      <c r="I786" s="3" t="s">
        <v>1465</v>
      </c>
      <c r="J786" s="3" t="s">
        <v>21</v>
      </c>
      <c r="K786" s="5">
        <v>42970</v>
      </c>
      <c r="L786" s="5">
        <v>43190</v>
      </c>
      <c r="M786" s="4">
        <v>100</v>
      </c>
      <c r="O786" t="str">
        <f>+VLOOKUP(B786,'[1]Base de Datos'!$A$1:$N$575,14,)</f>
        <v>Gestión</v>
      </c>
    </row>
    <row r="787" spans="1:15" ht="15.75" thickBot="1" x14ac:dyDescent="0.3">
      <c r="A787" s="35"/>
      <c r="B787" s="6" t="s">
        <v>1421</v>
      </c>
      <c r="C787" s="6" t="s">
        <v>1422</v>
      </c>
      <c r="D787" s="6" t="s">
        <v>1423</v>
      </c>
      <c r="E787" s="6" t="s">
        <v>59</v>
      </c>
      <c r="F787" s="6" t="s">
        <v>66</v>
      </c>
      <c r="G787" s="6" t="s">
        <v>69</v>
      </c>
      <c r="H787" s="6" t="s">
        <v>20</v>
      </c>
      <c r="I787" s="6" t="s">
        <v>1465</v>
      </c>
      <c r="J787" s="6" t="s">
        <v>21</v>
      </c>
      <c r="K787" s="8">
        <v>42970</v>
      </c>
      <c r="L787" s="8">
        <v>43190</v>
      </c>
      <c r="M787" s="7">
        <v>100</v>
      </c>
      <c r="O787" t="str">
        <f>+VLOOKUP(B787,'[1]Base de Datos'!$A$1:$N$575,14,)</f>
        <v>Gestión</v>
      </c>
    </row>
    <row r="788" spans="1:15" ht="15.75" thickBot="1" x14ac:dyDescent="0.3">
      <c r="A788" s="34"/>
      <c r="B788" s="3" t="s">
        <v>1424</v>
      </c>
      <c r="C788" s="3" t="s">
        <v>1425</v>
      </c>
      <c r="D788" s="3" t="s">
        <v>1426</v>
      </c>
      <c r="E788" s="3" t="s">
        <v>59</v>
      </c>
      <c r="F788" s="3" t="s">
        <v>66</v>
      </c>
      <c r="G788" s="3" t="s">
        <v>69</v>
      </c>
      <c r="H788" s="3" t="s">
        <v>20</v>
      </c>
      <c r="I788" s="3" t="s">
        <v>1465</v>
      </c>
      <c r="J788" s="3" t="s">
        <v>21</v>
      </c>
      <c r="K788" s="5">
        <v>42970</v>
      </c>
      <c r="L788" s="5">
        <v>43190</v>
      </c>
      <c r="M788" s="4">
        <v>100</v>
      </c>
      <c r="O788" t="str">
        <f>+VLOOKUP(B788,'[1]Base de Datos'!$A$1:$N$575,14,)</f>
        <v>Gestión</v>
      </c>
    </row>
    <row r="789" spans="1:15" ht="15.75" thickBot="1" x14ac:dyDescent="0.3">
      <c r="A789" s="35"/>
      <c r="B789" s="6" t="s">
        <v>1427</v>
      </c>
      <c r="C789" s="6" t="s">
        <v>1428</v>
      </c>
      <c r="D789" s="6" t="s">
        <v>1429</v>
      </c>
      <c r="E789" s="6" t="s">
        <v>59</v>
      </c>
      <c r="F789" s="6" t="s">
        <v>66</v>
      </c>
      <c r="G789" s="6" t="s">
        <v>958</v>
      </c>
      <c r="H789" s="6" t="s">
        <v>42</v>
      </c>
      <c r="I789" s="6" t="s">
        <v>2491</v>
      </c>
      <c r="J789" s="6" t="s">
        <v>43</v>
      </c>
      <c r="K789" s="8">
        <v>43132</v>
      </c>
      <c r="L789" s="8">
        <v>43159</v>
      </c>
      <c r="M789" s="7">
        <v>100</v>
      </c>
      <c r="O789" t="str">
        <f>+VLOOKUP(B789,'[1]Base de Datos'!$A$1:$N$575,14,)</f>
        <v>Gestión</v>
      </c>
    </row>
    <row r="790" spans="1:15" ht="15.75" thickBot="1" x14ac:dyDescent="0.3">
      <c r="A790" s="34"/>
      <c r="B790" s="3" t="s">
        <v>1430</v>
      </c>
      <c r="C790" s="3" t="s">
        <v>1431</v>
      </c>
      <c r="D790" s="3" t="s">
        <v>1429</v>
      </c>
      <c r="E790" s="3" t="s">
        <v>59</v>
      </c>
      <c r="F790" s="3" t="s">
        <v>66</v>
      </c>
      <c r="G790" s="3" t="s">
        <v>958</v>
      </c>
      <c r="H790" s="3" t="s">
        <v>42</v>
      </c>
      <c r="I790" s="3" t="s">
        <v>2491</v>
      </c>
      <c r="J790" s="3" t="s">
        <v>43</v>
      </c>
      <c r="K790" s="5">
        <v>43132</v>
      </c>
      <c r="L790" s="5">
        <v>43220</v>
      </c>
      <c r="M790" s="4">
        <v>100</v>
      </c>
      <c r="O790" t="str">
        <f>+VLOOKUP(B790,'[1]Base de Datos'!$A$1:$N$575,14,)</f>
        <v>Gestión</v>
      </c>
    </row>
    <row r="791" spans="1:15" ht="15.75" thickBot="1" x14ac:dyDescent="0.3">
      <c r="A791" s="35"/>
      <c r="B791" s="6" t="s">
        <v>1432</v>
      </c>
      <c r="C791" s="6" t="s">
        <v>1433</v>
      </c>
      <c r="D791" s="6" t="s">
        <v>1434</v>
      </c>
      <c r="E791" s="6" t="s">
        <v>59</v>
      </c>
      <c r="F791" s="6" t="s">
        <v>66</v>
      </c>
      <c r="G791" s="6" t="s">
        <v>958</v>
      </c>
      <c r="H791" s="6" t="s">
        <v>90</v>
      </c>
      <c r="I791" s="6" t="s">
        <v>91</v>
      </c>
      <c r="J791" s="6" t="s">
        <v>92</v>
      </c>
      <c r="K791" s="8">
        <v>43132</v>
      </c>
      <c r="L791" s="8">
        <v>43159</v>
      </c>
      <c r="M791" s="7">
        <v>100</v>
      </c>
      <c r="O791" t="str">
        <f>+VLOOKUP(B791,'[1]Base de Datos'!$A$1:$N$575,14,)</f>
        <v>Gestión</v>
      </c>
    </row>
    <row r="792" spans="1:15" ht="15.75" thickBot="1" x14ac:dyDescent="0.3">
      <c r="A792" s="34"/>
      <c r="B792" s="3" t="s">
        <v>1435</v>
      </c>
      <c r="C792" s="3" t="s">
        <v>1436</v>
      </c>
      <c r="D792" s="3" t="s">
        <v>1434</v>
      </c>
      <c r="E792" s="3" t="s">
        <v>59</v>
      </c>
      <c r="F792" s="3" t="s">
        <v>66</v>
      </c>
      <c r="G792" s="3" t="s">
        <v>958</v>
      </c>
      <c r="H792" s="3" t="s">
        <v>90</v>
      </c>
      <c r="I792" s="3" t="s">
        <v>91</v>
      </c>
      <c r="J792" s="3" t="s">
        <v>92</v>
      </c>
      <c r="K792" s="5">
        <v>43160</v>
      </c>
      <c r="L792" s="5">
        <v>43220</v>
      </c>
      <c r="M792" s="4">
        <v>100</v>
      </c>
      <c r="O792" t="str">
        <f>+VLOOKUP(B792,'[1]Base de Datos'!$A$1:$N$575,14,)</f>
        <v>Gestión</v>
      </c>
    </row>
    <row r="793" spans="1:15" ht="15.75" thickBot="1" x14ac:dyDescent="0.3">
      <c r="A793" s="35"/>
      <c r="B793" s="6" t="s">
        <v>1437</v>
      </c>
      <c r="C793" s="6" t="s">
        <v>1438</v>
      </c>
      <c r="D793" s="6" t="s">
        <v>1439</v>
      </c>
      <c r="E793" s="6" t="s">
        <v>59</v>
      </c>
      <c r="F793" s="6" t="s">
        <v>66</v>
      </c>
      <c r="G793" s="6" t="s">
        <v>958</v>
      </c>
      <c r="H793" s="6" t="s">
        <v>22</v>
      </c>
      <c r="I793" s="6" t="s">
        <v>2494</v>
      </c>
      <c r="J793" s="6" t="s">
        <v>1470</v>
      </c>
      <c r="K793" s="8">
        <v>43132</v>
      </c>
      <c r="L793" s="8">
        <v>43281</v>
      </c>
      <c r="M793" s="7">
        <v>100</v>
      </c>
      <c r="O793" t="str">
        <f>+VLOOKUP(B793,'[1]Base de Datos'!$A$1:$N$575,14,)</f>
        <v>Gestión</v>
      </c>
    </row>
    <row r="794" spans="1:15" ht="15.75" thickBot="1" x14ac:dyDescent="0.3">
      <c r="A794" s="34"/>
      <c r="B794" s="3" t="s">
        <v>1440</v>
      </c>
      <c r="C794" s="3" t="s">
        <v>1441</v>
      </c>
      <c r="D794" s="3" t="s">
        <v>1442</v>
      </c>
      <c r="E794" s="3" t="s">
        <v>59</v>
      </c>
      <c r="F794" s="3" t="s">
        <v>66</v>
      </c>
      <c r="G794" s="3" t="s">
        <v>958</v>
      </c>
      <c r="H794" s="3" t="s">
        <v>90</v>
      </c>
      <c r="I794" s="3" t="s">
        <v>91</v>
      </c>
      <c r="J794" s="3" t="s">
        <v>92</v>
      </c>
      <c r="K794" s="5">
        <v>43102</v>
      </c>
      <c r="L794" s="5">
        <v>43159</v>
      </c>
      <c r="M794" s="4">
        <v>100</v>
      </c>
      <c r="O794" t="str">
        <f>+VLOOKUP(B794,'[1]Base de Datos'!$A$1:$N$575,14,)</f>
        <v>Gestión</v>
      </c>
    </row>
    <row r="795" spans="1:15" ht="15.75" thickBot="1" x14ac:dyDescent="0.3">
      <c r="A795" s="35"/>
      <c r="B795" s="6" t="s">
        <v>1471</v>
      </c>
      <c r="C795" s="6" t="s">
        <v>1472</v>
      </c>
      <c r="D795" s="6" t="s">
        <v>1473</v>
      </c>
      <c r="E795" s="6" t="s">
        <v>185</v>
      </c>
      <c r="F795" s="6" t="s">
        <v>66</v>
      </c>
      <c r="G795" s="6" t="s">
        <v>94</v>
      </c>
      <c r="H795" s="6" t="s">
        <v>42</v>
      </c>
      <c r="I795" s="6" t="s">
        <v>2491</v>
      </c>
      <c r="J795" s="6" t="s">
        <v>43</v>
      </c>
      <c r="K795" s="8">
        <v>43099</v>
      </c>
      <c r="L795" s="8">
        <v>43464</v>
      </c>
      <c r="M795" s="7"/>
      <c r="O795" t="str">
        <f>+VLOOKUP(B795,'[1]Base de Datos'!$A$1:$N$575,14,)</f>
        <v>Gestión</v>
      </c>
    </row>
    <row r="796" spans="1:15" ht="15.75" thickBot="1" x14ac:dyDescent="0.3">
      <c r="A796" s="34"/>
      <c r="B796" s="3" t="s">
        <v>1474</v>
      </c>
      <c r="C796" s="3" t="s">
        <v>1475</v>
      </c>
      <c r="D796" s="3" t="s">
        <v>1476</v>
      </c>
      <c r="E796" s="3" t="s">
        <v>59</v>
      </c>
      <c r="F796" s="3" t="s">
        <v>66</v>
      </c>
      <c r="G796" s="3" t="s">
        <v>94</v>
      </c>
      <c r="H796" s="3" t="s">
        <v>42</v>
      </c>
      <c r="I796" s="3" t="s">
        <v>2491</v>
      </c>
      <c r="J796" s="3" t="s">
        <v>43</v>
      </c>
      <c r="K796" s="5">
        <v>43099</v>
      </c>
      <c r="L796" s="5">
        <v>43130</v>
      </c>
      <c r="M796" s="4">
        <v>100</v>
      </c>
      <c r="O796" t="str">
        <f>+VLOOKUP(B796,'[1]Base de Datos'!$A$1:$N$575,14,)</f>
        <v>Gestión</v>
      </c>
    </row>
    <row r="797" spans="1:15" ht="15.75" thickBot="1" x14ac:dyDescent="0.3">
      <c r="A797" s="35"/>
      <c r="B797" s="6" t="s">
        <v>1477</v>
      </c>
      <c r="C797" s="6" t="s">
        <v>1478</v>
      </c>
      <c r="D797" s="6" t="s">
        <v>1476</v>
      </c>
      <c r="E797" s="6" t="s">
        <v>59</v>
      </c>
      <c r="F797" s="6" t="s">
        <v>66</v>
      </c>
      <c r="G797" s="6" t="s">
        <v>94</v>
      </c>
      <c r="H797" s="6" t="s">
        <v>42</v>
      </c>
      <c r="I797" s="6" t="s">
        <v>2491</v>
      </c>
      <c r="J797" s="6" t="s">
        <v>43</v>
      </c>
      <c r="K797" s="8">
        <v>43099</v>
      </c>
      <c r="L797" s="8">
        <v>43130</v>
      </c>
      <c r="M797" s="7">
        <v>100</v>
      </c>
      <c r="O797" t="str">
        <f>+VLOOKUP(B797,'[1]Base de Datos'!$A$1:$N$575,14,)</f>
        <v>Gestión</v>
      </c>
    </row>
    <row r="798" spans="1:15" ht="15.75" thickBot="1" x14ac:dyDescent="0.3">
      <c r="A798" s="34"/>
      <c r="B798" s="3" t="s">
        <v>1479</v>
      </c>
      <c r="C798" s="3" t="s">
        <v>1480</v>
      </c>
      <c r="D798" s="3" t="s">
        <v>1481</v>
      </c>
      <c r="E798" s="3" t="s">
        <v>185</v>
      </c>
      <c r="F798" s="3" t="s">
        <v>66</v>
      </c>
      <c r="G798" s="3" t="s">
        <v>94</v>
      </c>
      <c r="H798" s="3" t="s">
        <v>42</v>
      </c>
      <c r="I798" s="3" t="s">
        <v>2491</v>
      </c>
      <c r="J798" s="3" t="s">
        <v>43</v>
      </c>
      <c r="K798" s="5">
        <v>43099</v>
      </c>
      <c r="L798" s="5">
        <v>43464</v>
      </c>
      <c r="M798" s="4"/>
      <c r="O798" t="str">
        <f>+VLOOKUP(B798,'[1]Base de Datos'!$A$1:$N$575,14,)</f>
        <v>Gestión</v>
      </c>
    </row>
    <row r="799" spans="1:15" ht="15.75" thickBot="1" x14ac:dyDescent="0.3">
      <c r="A799" s="35"/>
      <c r="B799" s="6" t="s">
        <v>1482</v>
      </c>
      <c r="C799" s="6" t="s">
        <v>1483</v>
      </c>
      <c r="D799" s="6" t="s">
        <v>1344</v>
      </c>
      <c r="E799" s="6" t="s">
        <v>59</v>
      </c>
      <c r="F799" s="6" t="s">
        <v>66</v>
      </c>
      <c r="G799" s="6" t="s">
        <v>70</v>
      </c>
      <c r="H799" s="6" t="s">
        <v>71</v>
      </c>
      <c r="I799" s="6" t="s">
        <v>72</v>
      </c>
      <c r="J799" s="6" t="s">
        <v>73</v>
      </c>
      <c r="K799" s="8">
        <v>43132</v>
      </c>
      <c r="L799" s="8">
        <v>43235</v>
      </c>
      <c r="M799" s="7">
        <v>100</v>
      </c>
      <c r="O799" t="str">
        <f>+VLOOKUP(B799,'[1]Base de Datos'!$A$1:$N$575,14,)</f>
        <v>Gestión</v>
      </c>
    </row>
    <row r="800" spans="1:15" ht="15.75" thickBot="1" x14ac:dyDescent="0.3">
      <c r="A800" s="34"/>
      <c r="B800" s="3" t="s">
        <v>1484</v>
      </c>
      <c r="C800" s="3" t="s">
        <v>1485</v>
      </c>
      <c r="D800" s="3" t="s">
        <v>1486</v>
      </c>
      <c r="E800" s="3" t="s">
        <v>17</v>
      </c>
      <c r="F800" s="3" t="s">
        <v>66</v>
      </c>
      <c r="G800" s="3" t="s">
        <v>70</v>
      </c>
      <c r="H800" s="3" t="s">
        <v>71</v>
      </c>
      <c r="I800" s="3" t="s">
        <v>72</v>
      </c>
      <c r="J800" s="3" t="s">
        <v>73</v>
      </c>
      <c r="K800" s="5">
        <v>43132</v>
      </c>
      <c r="L800" s="5">
        <v>43235</v>
      </c>
      <c r="M800" s="4">
        <v>100</v>
      </c>
      <c r="O800" t="str">
        <f>+VLOOKUP(B800,'[1]Base de Datos'!$A$1:$N$575,14,)</f>
        <v>Gestión</v>
      </c>
    </row>
    <row r="801" spans="1:15" ht="15.75" thickBot="1" x14ac:dyDescent="0.3">
      <c r="A801" s="35"/>
      <c r="B801" s="6" t="s">
        <v>1487</v>
      </c>
      <c r="C801" s="6" t="s">
        <v>1488</v>
      </c>
      <c r="D801" s="6" t="s">
        <v>1489</v>
      </c>
      <c r="E801" s="6" t="s">
        <v>17</v>
      </c>
      <c r="F801" s="6" t="s">
        <v>66</v>
      </c>
      <c r="G801" s="6" t="s">
        <v>70</v>
      </c>
      <c r="H801" s="6" t="s">
        <v>71</v>
      </c>
      <c r="I801" s="6" t="s">
        <v>72</v>
      </c>
      <c r="J801" s="6" t="s">
        <v>73</v>
      </c>
      <c r="K801" s="8">
        <v>43132</v>
      </c>
      <c r="L801" s="8">
        <v>43235</v>
      </c>
      <c r="M801" s="7">
        <v>100</v>
      </c>
      <c r="O801" t="str">
        <f>+VLOOKUP(B801,'[1]Base de Datos'!$A$1:$N$575,14,)</f>
        <v>Gestión</v>
      </c>
    </row>
    <row r="802" spans="1:15" ht="15.75" thickBot="1" x14ac:dyDescent="0.3">
      <c r="A802" s="34"/>
      <c r="B802" s="3" t="s">
        <v>1490</v>
      </c>
      <c r="C802" s="3" t="s">
        <v>1491</v>
      </c>
      <c r="D802" s="3" t="s">
        <v>1492</v>
      </c>
      <c r="E802" s="3" t="s">
        <v>17</v>
      </c>
      <c r="F802" s="3" t="s">
        <v>66</v>
      </c>
      <c r="G802" s="3" t="s">
        <v>67</v>
      </c>
      <c r="H802" s="3" t="s">
        <v>90</v>
      </c>
      <c r="I802" s="3" t="s">
        <v>91</v>
      </c>
      <c r="J802" s="3" t="s">
        <v>92</v>
      </c>
      <c r="K802" s="5">
        <v>43115</v>
      </c>
      <c r="L802" s="5">
        <v>43189</v>
      </c>
      <c r="M802" s="4">
        <v>100</v>
      </c>
      <c r="O802" t="str">
        <f>+VLOOKUP(B802,'[1]Base de Datos'!$A$1:$N$575,14,)</f>
        <v>Gestión</v>
      </c>
    </row>
    <row r="803" spans="1:15" ht="15.75" thickBot="1" x14ac:dyDescent="0.3">
      <c r="A803" s="35"/>
      <c r="B803" s="6" t="s">
        <v>1493</v>
      </c>
      <c r="C803" s="6" t="s">
        <v>1494</v>
      </c>
      <c r="D803" s="6" t="s">
        <v>1492</v>
      </c>
      <c r="E803" s="6" t="s">
        <v>185</v>
      </c>
      <c r="F803" s="6" t="s">
        <v>66</v>
      </c>
      <c r="G803" s="6" t="s">
        <v>67</v>
      </c>
      <c r="H803" s="6" t="s">
        <v>90</v>
      </c>
      <c r="I803" s="6" t="s">
        <v>91</v>
      </c>
      <c r="J803" s="6" t="s">
        <v>92</v>
      </c>
      <c r="K803" s="8">
        <v>43115</v>
      </c>
      <c r="L803" s="8">
        <v>43465</v>
      </c>
      <c r="M803" s="7">
        <v>100</v>
      </c>
      <c r="O803" t="str">
        <f>+VLOOKUP(B803,'[1]Base de Datos'!$A$1:$N$575,14,)</f>
        <v>Gestión</v>
      </c>
    </row>
    <row r="804" spans="1:15" ht="15.75" thickBot="1" x14ac:dyDescent="0.3">
      <c r="A804" s="34"/>
      <c r="B804" s="3" t="s">
        <v>1495</v>
      </c>
      <c r="C804" s="3" t="s">
        <v>1441</v>
      </c>
      <c r="D804" s="3" t="s">
        <v>1496</v>
      </c>
      <c r="E804" s="3" t="s">
        <v>17</v>
      </c>
      <c r="F804" s="3" t="s">
        <v>66</v>
      </c>
      <c r="G804" s="3" t="s">
        <v>67</v>
      </c>
      <c r="H804" s="3" t="s">
        <v>90</v>
      </c>
      <c r="I804" s="3" t="s">
        <v>91</v>
      </c>
      <c r="J804" s="3" t="s">
        <v>92</v>
      </c>
      <c r="K804" s="5">
        <v>43102</v>
      </c>
      <c r="L804" s="5">
        <v>43159</v>
      </c>
      <c r="M804" s="4">
        <v>100</v>
      </c>
      <c r="O804" t="str">
        <f>+VLOOKUP(B804,'[1]Base de Datos'!$A$1:$N$575,14,)</f>
        <v>Gestión</v>
      </c>
    </row>
    <row r="805" spans="1:15" ht="15.75" thickBot="1" x14ac:dyDescent="0.3">
      <c r="A805" s="35"/>
      <c r="B805" s="6" t="s">
        <v>1497</v>
      </c>
      <c r="C805" s="6" t="s">
        <v>1498</v>
      </c>
      <c r="D805" s="6" t="s">
        <v>1499</v>
      </c>
      <c r="E805" s="6" t="s">
        <v>17</v>
      </c>
      <c r="F805" s="6" t="s">
        <v>66</v>
      </c>
      <c r="G805" s="6" t="s">
        <v>683</v>
      </c>
      <c r="H805" s="6" t="s">
        <v>38</v>
      </c>
      <c r="I805" s="6" t="s">
        <v>39</v>
      </c>
      <c r="J805" s="6" t="s">
        <v>809</v>
      </c>
      <c r="K805" s="8">
        <v>43132</v>
      </c>
      <c r="L805" s="8">
        <v>43465</v>
      </c>
      <c r="M805" s="7">
        <v>100</v>
      </c>
      <c r="O805" t="str">
        <f>+VLOOKUP(B805,'[1]Base de Datos'!$A$1:$N$575,14,)</f>
        <v>Gestión</v>
      </c>
    </row>
    <row r="806" spans="1:15" ht="15.75" thickBot="1" x14ac:dyDescent="0.3">
      <c r="A806" s="34"/>
      <c r="B806" s="3" t="s">
        <v>1500</v>
      </c>
      <c r="C806" s="3" t="s">
        <v>1501</v>
      </c>
      <c r="D806" s="3" t="s">
        <v>1502</v>
      </c>
      <c r="E806" s="3" t="s">
        <v>59</v>
      </c>
      <c r="F806" s="3" t="s">
        <v>66</v>
      </c>
      <c r="G806" s="3" t="s">
        <v>683</v>
      </c>
      <c r="H806" s="3" t="s">
        <v>38</v>
      </c>
      <c r="I806" s="3" t="s">
        <v>39</v>
      </c>
      <c r="J806" s="3" t="s">
        <v>809</v>
      </c>
      <c r="K806" s="5">
        <v>43132</v>
      </c>
      <c r="L806" s="5">
        <v>43465</v>
      </c>
      <c r="M806" s="4">
        <v>100</v>
      </c>
      <c r="O806" t="str">
        <f>+VLOOKUP(B806,'[1]Base de Datos'!$A$1:$N$575,14,)</f>
        <v>Gestión</v>
      </c>
    </row>
    <row r="807" spans="1:15" ht="15.75" thickBot="1" x14ac:dyDescent="0.3">
      <c r="A807" s="35"/>
      <c r="B807" s="6" t="s">
        <v>1503</v>
      </c>
      <c r="C807" s="6" t="s">
        <v>1504</v>
      </c>
      <c r="D807" s="6" t="s">
        <v>1505</v>
      </c>
      <c r="E807" s="6" t="s">
        <v>17</v>
      </c>
      <c r="F807" s="6" t="s">
        <v>66</v>
      </c>
      <c r="G807" s="6" t="s">
        <v>169</v>
      </c>
      <c r="H807" s="6" t="s">
        <v>33</v>
      </c>
      <c r="I807" s="6" t="s">
        <v>2497</v>
      </c>
      <c r="J807" s="6" t="s">
        <v>34</v>
      </c>
      <c r="K807" s="8">
        <v>43132</v>
      </c>
      <c r="L807" s="8">
        <v>43160</v>
      </c>
      <c r="M807" s="7">
        <v>100</v>
      </c>
      <c r="O807" t="str">
        <f>+VLOOKUP(B807,'[1]Base de Datos'!$A$1:$N$575,14,)</f>
        <v>Gestión</v>
      </c>
    </row>
    <row r="808" spans="1:15" ht="15.75" thickBot="1" x14ac:dyDescent="0.3">
      <c r="A808" s="34"/>
      <c r="B808" s="3" t="s">
        <v>1506</v>
      </c>
      <c r="C808" s="3" t="s">
        <v>1507</v>
      </c>
      <c r="D808" s="3" t="s">
        <v>1505</v>
      </c>
      <c r="E808" s="3" t="s">
        <v>17</v>
      </c>
      <c r="F808" s="3" t="s">
        <v>66</v>
      </c>
      <c r="G808" s="3" t="s">
        <v>169</v>
      </c>
      <c r="H808" s="3" t="s">
        <v>33</v>
      </c>
      <c r="I808" s="3" t="s">
        <v>2497</v>
      </c>
      <c r="J808" s="3" t="s">
        <v>34</v>
      </c>
      <c r="K808" s="5">
        <v>43132</v>
      </c>
      <c r="L808" s="5">
        <v>43160</v>
      </c>
      <c r="M808" s="4">
        <v>100</v>
      </c>
      <c r="O808" t="str">
        <f>+VLOOKUP(B808,'[1]Base de Datos'!$A$1:$N$575,14,)</f>
        <v>Gestión</v>
      </c>
    </row>
    <row r="809" spans="1:15" ht="15.75" thickBot="1" x14ac:dyDescent="0.3">
      <c r="A809" s="35"/>
      <c r="B809" s="6" t="s">
        <v>1508</v>
      </c>
      <c r="C809" s="6" t="s">
        <v>1509</v>
      </c>
      <c r="D809" s="6" t="s">
        <v>1510</v>
      </c>
      <c r="E809" s="6" t="s">
        <v>17</v>
      </c>
      <c r="F809" s="6" t="s">
        <v>66</v>
      </c>
      <c r="G809" s="6" t="s">
        <v>169</v>
      </c>
      <c r="H809" s="6" t="s">
        <v>33</v>
      </c>
      <c r="I809" s="6" t="s">
        <v>2497</v>
      </c>
      <c r="J809" s="6" t="s">
        <v>34</v>
      </c>
      <c r="K809" s="8">
        <v>43132</v>
      </c>
      <c r="L809" s="8">
        <v>43160</v>
      </c>
      <c r="M809" s="7">
        <v>100</v>
      </c>
      <c r="O809" t="str">
        <f>+VLOOKUP(B809,'[1]Base de Datos'!$A$1:$N$575,14,)</f>
        <v>Gestión</v>
      </c>
    </row>
    <row r="810" spans="1:15" ht="15.75" thickBot="1" x14ac:dyDescent="0.3">
      <c r="A810" s="34"/>
      <c r="B810" s="3" t="s">
        <v>1511</v>
      </c>
      <c r="C810" s="3" t="s">
        <v>1507</v>
      </c>
      <c r="D810" s="3" t="s">
        <v>1510</v>
      </c>
      <c r="E810" s="3" t="s">
        <v>17</v>
      </c>
      <c r="F810" s="3" t="s">
        <v>66</v>
      </c>
      <c r="G810" s="3" t="s">
        <v>169</v>
      </c>
      <c r="H810" s="3" t="s">
        <v>33</v>
      </c>
      <c r="I810" s="3" t="s">
        <v>2497</v>
      </c>
      <c r="J810" s="3" t="s">
        <v>34</v>
      </c>
      <c r="K810" s="5">
        <v>43132</v>
      </c>
      <c r="L810" s="5">
        <v>43160</v>
      </c>
      <c r="M810" s="4">
        <v>100</v>
      </c>
      <c r="O810" t="str">
        <f>+VLOOKUP(B810,'[1]Base de Datos'!$A$1:$N$575,14,)</f>
        <v>Gestión</v>
      </c>
    </row>
    <row r="811" spans="1:15" ht="15.75" thickBot="1" x14ac:dyDescent="0.3">
      <c r="A811" s="35"/>
      <c r="B811" s="6" t="s">
        <v>1512</v>
      </c>
      <c r="C811" s="6" t="s">
        <v>1513</v>
      </c>
      <c r="D811" s="6" t="s">
        <v>1514</v>
      </c>
      <c r="E811" s="6" t="s">
        <v>17</v>
      </c>
      <c r="F811" s="6" t="s">
        <v>66</v>
      </c>
      <c r="G811" s="6" t="s">
        <v>169</v>
      </c>
      <c r="H811" s="6" t="s">
        <v>33</v>
      </c>
      <c r="I811" s="6" t="s">
        <v>2497</v>
      </c>
      <c r="J811" s="6" t="s">
        <v>34</v>
      </c>
      <c r="K811" s="8">
        <v>43132</v>
      </c>
      <c r="L811" s="8">
        <v>43160</v>
      </c>
      <c r="M811" s="7">
        <v>100</v>
      </c>
      <c r="O811" t="str">
        <f>+VLOOKUP(B811,'[1]Base de Datos'!$A$1:$N$575,14,)</f>
        <v>Gestión</v>
      </c>
    </row>
    <row r="812" spans="1:15" ht="15.75" thickBot="1" x14ac:dyDescent="0.3">
      <c r="A812" s="34"/>
      <c r="B812" s="3" t="s">
        <v>1515</v>
      </c>
      <c r="C812" s="3" t="s">
        <v>1516</v>
      </c>
      <c r="D812" s="3" t="s">
        <v>1517</v>
      </c>
      <c r="E812" s="3" t="s">
        <v>17</v>
      </c>
      <c r="F812" s="3" t="s">
        <v>66</v>
      </c>
      <c r="G812" s="3" t="s">
        <v>94</v>
      </c>
      <c r="H812" s="3" t="s">
        <v>57</v>
      </c>
      <c r="I812" s="3" t="s">
        <v>1460</v>
      </c>
      <c r="J812" s="3" t="s">
        <v>68</v>
      </c>
      <c r="K812" s="5">
        <v>43115</v>
      </c>
      <c r="L812" s="5">
        <v>43146</v>
      </c>
      <c r="M812" s="4">
        <v>100</v>
      </c>
      <c r="O812" t="str">
        <f>+VLOOKUP(B812,'[1]Base de Datos'!$A$1:$N$575,14,)</f>
        <v>Gestión</v>
      </c>
    </row>
    <row r="813" spans="1:15" ht="15.75" thickBot="1" x14ac:dyDescent="0.3">
      <c r="A813" s="35"/>
      <c r="B813" s="6" t="s">
        <v>1518</v>
      </c>
      <c r="C813" s="6" t="s">
        <v>1519</v>
      </c>
      <c r="D813" s="6" t="s">
        <v>1520</v>
      </c>
      <c r="E813" s="6" t="s">
        <v>17</v>
      </c>
      <c r="F813" s="6" t="s">
        <v>66</v>
      </c>
      <c r="G813" s="6" t="s">
        <v>94</v>
      </c>
      <c r="H813" s="6" t="s">
        <v>57</v>
      </c>
      <c r="I813" s="6" t="s">
        <v>1460</v>
      </c>
      <c r="J813" s="6" t="s">
        <v>68</v>
      </c>
      <c r="K813" s="8">
        <v>43115</v>
      </c>
      <c r="L813" s="8">
        <v>43159</v>
      </c>
      <c r="M813" s="7">
        <v>100</v>
      </c>
      <c r="O813" t="str">
        <f>+VLOOKUP(B813,'[1]Base de Datos'!$A$1:$N$575,14,)</f>
        <v>Gestión</v>
      </c>
    </row>
    <row r="814" spans="1:15" ht="15.75" thickBot="1" x14ac:dyDescent="0.3">
      <c r="A814" s="34"/>
      <c r="B814" s="3" t="s">
        <v>1521</v>
      </c>
      <c r="C814" s="3" t="s">
        <v>1522</v>
      </c>
      <c r="D814" s="3" t="s">
        <v>1523</v>
      </c>
      <c r="E814" s="3" t="s">
        <v>17</v>
      </c>
      <c r="F814" s="3" t="s">
        <v>66</v>
      </c>
      <c r="G814" s="3" t="s">
        <v>94</v>
      </c>
      <c r="H814" s="3" t="s">
        <v>57</v>
      </c>
      <c r="I814" s="3" t="s">
        <v>1460</v>
      </c>
      <c r="J814" s="3" t="s">
        <v>68</v>
      </c>
      <c r="K814" s="5">
        <v>43115</v>
      </c>
      <c r="L814" s="5">
        <v>43159</v>
      </c>
      <c r="M814" s="4">
        <v>100</v>
      </c>
      <c r="O814" t="str">
        <f>+VLOOKUP(B814,'[1]Base de Datos'!$A$1:$N$575,14,)</f>
        <v>Gestión</v>
      </c>
    </row>
    <row r="815" spans="1:15" ht="15.75" thickBot="1" x14ac:dyDescent="0.3">
      <c r="A815" s="35"/>
      <c r="B815" s="6" t="s">
        <v>1524</v>
      </c>
      <c r="C815" s="6" t="s">
        <v>1525</v>
      </c>
      <c r="D815" s="6" t="s">
        <v>1523</v>
      </c>
      <c r="E815" s="6" t="s">
        <v>17</v>
      </c>
      <c r="F815" s="6" t="s">
        <v>66</v>
      </c>
      <c r="G815" s="6" t="s">
        <v>94</v>
      </c>
      <c r="H815" s="6" t="s">
        <v>57</v>
      </c>
      <c r="I815" s="6" t="s">
        <v>1460</v>
      </c>
      <c r="J815" s="6" t="s">
        <v>68</v>
      </c>
      <c r="K815" s="8">
        <v>43110</v>
      </c>
      <c r="L815" s="8">
        <v>43159</v>
      </c>
      <c r="M815" s="7">
        <v>100</v>
      </c>
      <c r="O815" t="str">
        <f>+VLOOKUP(B815,'[1]Base de Datos'!$A$1:$N$575,14,)</f>
        <v>Gestión</v>
      </c>
    </row>
    <row r="816" spans="1:15" ht="15.75" thickBot="1" x14ac:dyDescent="0.3">
      <c r="A816" s="34"/>
      <c r="B816" s="3" t="s">
        <v>1526</v>
      </c>
      <c r="C816" s="3" t="s">
        <v>1527</v>
      </c>
      <c r="D816" s="3" t="s">
        <v>1528</v>
      </c>
      <c r="E816" s="3" t="s">
        <v>17</v>
      </c>
      <c r="F816" s="3" t="s">
        <v>66</v>
      </c>
      <c r="G816" s="3" t="s">
        <v>94</v>
      </c>
      <c r="H816" s="3" t="s">
        <v>57</v>
      </c>
      <c r="I816" s="3" t="s">
        <v>1460</v>
      </c>
      <c r="J816" s="3" t="s">
        <v>68</v>
      </c>
      <c r="K816" s="5">
        <v>43061</v>
      </c>
      <c r="L816" s="5">
        <v>43159</v>
      </c>
      <c r="M816" s="4">
        <v>100</v>
      </c>
      <c r="O816" t="str">
        <f>+VLOOKUP(B816,'[1]Base de Datos'!$A$1:$N$575,14,)</f>
        <v>Gestión</v>
      </c>
    </row>
    <row r="817" spans="1:15" ht="15.75" thickBot="1" x14ac:dyDescent="0.3">
      <c r="A817" s="35"/>
      <c r="B817" s="6" t="s">
        <v>1529</v>
      </c>
      <c r="C817" s="6" t="s">
        <v>1530</v>
      </c>
      <c r="D817" s="6" t="s">
        <v>1531</v>
      </c>
      <c r="E817" s="6" t="s">
        <v>59</v>
      </c>
      <c r="F817" s="6" t="s">
        <v>66</v>
      </c>
      <c r="G817" s="6" t="s">
        <v>683</v>
      </c>
      <c r="H817" s="6" t="s">
        <v>38</v>
      </c>
      <c r="I817" s="6" t="s">
        <v>39</v>
      </c>
      <c r="J817" s="6" t="s">
        <v>809</v>
      </c>
      <c r="K817" s="8">
        <v>43115</v>
      </c>
      <c r="L817" s="8">
        <v>43281</v>
      </c>
      <c r="M817" s="7">
        <v>100</v>
      </c>
      <c r="O817" t="str">
        <f>+VLOOKUP(B817,'[1]Base de Datos'!$A$1:$N$575,14,)</f>
        <v>Gestión</v>
      </c>
    </row>
    <row r="818" spans="1:15" ht="15.75" thickBot="1" x14ac:dyDescent="0.3">
      <c r="A818" s="34"/>
      <c r="B818" s="3" t="s">
        <v>1532</v>
      </c>
      <c r="C818" s="3" t="s">
        <v>1533</v>
      </c>
      <c r="D818" s="3" t="s">
        <v>1534</v>
      </c>
      <c r="E818" s="3" t="s">
        <v>59</v>
      </c>
      <c r="F818" s="3" t="s">
        <v>66</v>
      </c>
      <c r="G818" s="3" t="s">
        <v>683</v>
      </c>
      <c r="H818" s="3" t="s">
        <v>38</v>
      </c>
      <c r="I818" s="3" t="s">
        <v>39</v>
      </c>
      <c r="J818" s="3" t="s">
        <v>809</v>
      </c>
      <c r="K818" s="5">
        <v>43115</v>
      </c>
      <c r="L818" s="5">
        <v>43281</v>
      </c>
      <c r="M818" s="4">
        <v>100</v>
      </c>
      <c r="O818" t="str">
        <f>+VLOOKUP(B818,'[1]Base de Datos'!$A$1:$N$575,14,)</f>
        <v>Gestión</v>
      </c>
    </row>
    <row r="819" spans="1:15" ht="15.75" thickBot="1" x14ac:dyDescent="0.3">
      <c r="A819" s="35"/>
      <c r="B819" s="6" t="s">
        <v>1535</v>
      </c>
      <c r="C819" s="6" t="s">
        <v>1536</v>
      </c>
      <c r="D819" s="6" t="s">
        <v>1537</v>
      </c>
      <c r="E819" s="6" t="s">
        <v>59</v>
      </c>
      <c r="F819" s="6" t="s">
        <v>66</v>
      </c>
      <c r="G819" s="6" t="s">
        <v>683</v>
      </c>
      <c r="H819" s="6" t="s">
        <v>38</v>
      </c>
      <c r="I819" s="6" t="s">
        <v>39</v>
      </c>
      <c r="J819" s="6" t="s">
        <v>809</v>
      </c>
      <c r="K819" s="8">
        <v>43115</v>
      </c>
      <c r="L819" s="8">
        <v>43281</v>
      </c>
      <c r="M819" s="7">
        <v>100</v>
      </c>
      <c r="O819" t="str">
        <f>+VLOOKUP(B819,'[1]Base de Datos'!$A$1:$N$575,14,)</f>
        <v>Gestión</v>
      </c>
    </row>
    <row r="820" spans="1:15" ht="15.75" thickBot="1" x14ac:dyDescent="0.3">
      <c r="A820" s="34"/>
      <c r="B820" s="3" t="s">
        <v>1538</v>
      </c>
      <c r="C820" s="3" t="s">
        <v>1539</v>
      </c>
      <c r="D820" s="3" t="s">
        <v>1540</v>
      </c>
      <c r="E820" s="3" t="s">
        <v>59</v>
      </c>
      <c r="F820" s="3" t="s">
        <v>66</v>
      </c>
      <c r="G820" s="3" t="s">
        <v>112</v>
      </c>
      <c r="H820" s="3" t="s">
        <v>57</v>
      </c>
      <c r="I820" s="3" t="s">
        <v>1460</v>
      </c>
      <c r="J820" s="3" t="s">
        <v>68</v>
      </c>
      <c r="K820" s="5">
        <v>43146</v>
      </c>
      <c r="L820" s="5">
        <v>43174</v>
      </c>
      <c r="M820" s="4">
        <v>100</v>
      </c>
      <c r="O820" t="str">
        <f>+VLOOKUP(B820,'[1]Base de Datos'!$A$1:$N$575,14,)</f>
        <v>Gestión</v>
      </c>
    </row>
    <row r="821" spans="1:15" ht="15.75" thickBot="1" x14ac:dyDescent="0.3">
      <c r="A821" s="35"/>
      <c r="B821" s="6" t="s">
        <v>1541</v>
      </c>
      <c r="C821" s="6" t="s">
        <v>1542</v>
      </c>
      <c r="D821" s="6" t="s">
        <v>1540</v>
      </c>
      <c r="E821" s="6" t="s">
        <v>59</v>
      </c>
      <c r="F821" s="6" t="s">
        <v>66</v>
      </c>
      <c r="G821" s="6" t="s">
        <v>112</v>
      </c>
      <c r="H821" s="6" t="s">
        <v>57</v>
      </c>
      <c r="I821" s="6" t="s">
        <v>1460</v>
      </c>
      <c r="J821" s="6" t="s">
        <v>68</v>
      </c>
      <c r="K821" s="8">
        <v>43115</v>
      </c>
      <c r="L821" s="8">
        <v>43174</v>
      </c>
      <c r="M821" s="7">
        <v>100</v>
      </c>
      <c r="O821" t="str">
        <f>+VLOOKUP(B821,'[1]Base de Datos'!$A$1:$N$575,14,)</f>
        <v>Gestión</v>
      </c>
    </row>
    <row r="822" spans="1:15" ht="15.75" thickBot="1" x14ac:dyDescent="0.3">
      <c r="A822" s="34"/>
      <c r="B822" s="3" t="s">
        <v>1543</v>
      </c>
      <c r="C822" s="3" t="s">
        <v>1544</v>
      </c>
      <c r="D822" s="3" t="s">
        <v>1545</v>
      </c>
      <c r="E822" s="3" t="s">
        <v>59</v>
      </c>
      <c r="F822" s="3" t="s">
        <v>66</v>
      </c>
      <c r="G822" s="3" t="s">
        <v>112</v>
      </c>
      <c r="H822" s="3" t="s">
        <v>57</v>
      </c>
      <c r="I822" s="3" t="s">
        <v>1460</v>
      </c>
      <c r="J822" s="3" t="s">
        <v>68</v>
      </c>
      <c r="K822" s="5">
        <v>43115</v>
      </c>
      <c r="L822" s="5">
        <v>43174</v>
      </c>
      <c r="M822" s="4">
        <v>100</v>
      </c>
      <c r="O822" t="str">
        <f>+VLOOKUP(B822,'[1]Base de Datos'!$A$1:$N$575,14,)</f>
        <v>Gestión</v>
      </c>
    </row>
    <row r="823" spans="1:15" ht="15.75" thickBot="1" x14ac:dyDescent="0.3">
      <c r="A823" s="35"/>
      <c r="B823" s="6" t="s">
        <v>1546</v>
      </c>
      <c r="C823" s="6" t="s">
        <v>1542</v>
      </c>
      <c r="D823" s="6" t="s">
        <v>1545</v>
      </c>
      <c r="E823" s="6" t="s">
        <v>59</v>
      </c>
      <c r="F823" s="6" t="s">
        <v>66</v>
      </c>
      <c r="G823" s="6" t="s">
        <v>112</v>
      </c>
      <c r="H823" s="6" t="s">
        <v>57</v>
      </c>
      <c r="I823" s="6" t="s">
        <v>1460</v>
      </c>
      <c r="J823" s="6" t="s">
        <v>68</v>
      </c>
      <c r="K823" s="8">
        <v>43115</v>
      </c>
      <c r="L823" s="8">
        <v>43174</v>
      </c>
      <c r="M823" s="7">
        <v>100</v>
      </c>
      <c r="O823" t="str">
        <f>+VLOOKUP(B823,'[1]Base de Datos'!$A$1:$N$575,14,)</f>
        <v>Gestión</v>
      </c>
    </row>
    <row r="824" spans="1:15" ht="15.75" thickBot="1" x14ac:dyDescent="0.3">
      <c r="A824" s="34"/>
      <c r="B824" s="3" t="s">
        <v>1547</v>
      </c>
      <c r="C824" s="3" t="s">
        <v>1548</v>
      </c>
      <c r="D824" s="3" t="s">
        <v>1545</v>
      </c>
      <c r="E824" s="3" t="s">
        <v>59</v>
      </c>
      <c r="F824" s="3" t="s">
        <v>66</v>
      </c>
      <c r="G824" s="3" t="s">
        <v>112</v>
      </c>
      <c r="H824" s="3" t="s">
        <v>57</v>
      </c>
      <c r="I824" s="3" t="s">
        <v>1460</v>
      </c>
      <c r="J824" s="3" t="s">
        <v>68</v>
      </c>
      <c r="K824" s="5">
        <v>43115</v>
      </c>
      <c r="L824" s="5">
        <v>43174</v>
      </c>
      <c r="M824" s="4">
        <v>100</v>
      </c>
      <c r="O824" t="str">
        <f>+VLOOKUP(B824,'[1]Base de Datos'!$A$1:$N$575,14,)</f>
        <v>Gestión</v>
      </c>
    </row>
    <row r="825" spans="1:15" ht="15.75" thickBot="1" x14ac:dyDescent="0.3">
      <c r="A825" s="35"/>
      <c r="B825" s="6" t="s">
        <v>1549</v>
      </c>
      <c r="C825" s="6" t="s">
        <v>1550</v>
      </c>
      <c r="D825" s="6" t="s">
        <v>1551</v>
      </c>
      <c r="E825" s="6" t="s">
        <v>59</v>
      </c>
      <c r="F825" s="6" t="s">
        <v>66</v>
      </c>
      <c r="G825" s="6" t="s">
        <v>112</v>
      </c>
      <c r="H825" s="6" t="s">
        <v>57</v>
      </c>
      <c r="I825" s="6" t="s">
        <v>1460</v>
      </c>
      <c r="J825" s="6" t="s">
        <v>68</v>
      </c>
      <c r="K825" s="8">
        <v>43115</v>
      </c>
      <c r="L825" s="8">
        <v>43174</v>
      </c>
      <c r="M825" s="7">
        <v>100</v>
      </c>
      <c r="O825" t="str">
        <f>+VLOOKUP(B825,'[1]Base de Datos'!$A$1:$N$575,14,)</f>
        <v>Gestión</v>
      </c>
    </row>
    <row r="826" spans="1:15" ht="15.75" thickBot="1" x14ac:dyDescent="0.3">
      <c r="A826" s="34"/>
      <c r="B826" s="3" t="s">
        <v>1552</v>
      </c>
      <c r="C826" s="3" t="s">
        <v>1553</v>
      </c>
      <c r="D826" s="3" t="s">
        <v>1554</v>
      </c>
      <c r="E826" s="3" t="s">
        <v>17</v>
      </c>
      <c r="F826" s="3" t="s">
        <v>66</v>
      </c>
      <c r="G826" s="3" t="s">
        <v>67</v>
      </c>
      <c r="H826" s="3" t="s">
        <v>22</v>
      </c>
      <c r="I826" s="3" t="s">
        <v>2494</v>
      </c>
      <c r="J826" s="3" t="s">
        <v>1470</v>
      </c>
      <c r="K826" s="5">
        <v>43101</v>
      </c>
      <c r="L826" s="5">
        <v>43190</v>
      </c>
      <c r="M826" s="4">
        <v>100</v>
      </c>
      <c r="O826" t="str">
        <f>+VLOOKUP(B826,'[1]Base de Datos'!$A$1:$N$575,14,)</f>
        <v>Gestión</v>
      </c>
    </row>
    <row r="827" spans="1:15" ht="15.75" thickBot="1" x14ac:dyDescent="0.3">
      <c r="A827" s="35"/>
      <c r="B827" s="6" t="s">
        <v>1555</v>
      </c>
      <c r="C827" s="6" t="s">
        <v>1556</v>
      </c>
      <c r="D827" s="6" t="s">
        <v>1557</v>
      </c>
      <c r="E827" s="6" t="s">
        <v>185</v>
      </c>
      <c r="F827" s="6" t="s">
        <v>66</v>
      </c>
      <c r="G827" s="6" t="s">
        <v>67</v>
      </c>
      <c r="H827" s="6" t="s">
        <v>22</v>
      </c>
      <c r="I827" s="6" t="s">
        <v>2494</v>
      </c>
      <c r="J827" s="6" t="s">
        <v>1470</v>
      </c>
      <c r="K827" s="8">
        <v>43101</v>
      </c>
      <c r="L827" s="8">
        <v>43465</v>
      </c>
      <c r="M827" s="7"/>
      <c r="O827" t="str">
        <f>+VLOOKUP(B827,'[1]Base de Datos'!$A$1:$N$575,14,)</f>
        <v>Gestión</v>
      </c>
    </row>
    <row r="828" spans="1:15" ht="15.75" thickBot="1" x14ac:dyDescent="0.3">
      <c r="A828" s="34"/>
      <c r="B828" s="3" t="s">
        <v>1558</v>
      </c>
      <c r="C828" s="3" t="s">
        <v>1559</v>
      </c>
      <c r="D828" s="3" t="s">
        <v>1560</v>
      </c>
      <c r="E828" s="3" t="s">
        <v>17</v>
      </c>
      <c r="F828" s="3" t="s">
        <v>66</v>
      </c>
      <c r="G828" s="3" t="s">
        <v>67</v>
      </c>
      <c r="H828" s="3" t="s">
        <v>22</v>
      </c>
      <c r="I828" s="3" t="s">
        <v>2494</v>
      </c>
      <c r="J828" s="3" t="s">
        <v>1470</v>
      </c>
      <c r="K828" s="5">
        <v>43101</v>
      </c>
      <c r="L828" s="5">
        <v>43190</v>
      </c>
      <c r="M828" s="4">
        <v>100</v>
      </c>
      <c r="O828" t="str">
        <f>+VLOOKUP(B828,'[1]Base de Datos'!$A$1:$N$575,14,)</f>
        <v>Gestión</v>
      </c>
    </row>
    <row r="829" spans="1:15" ht="15.75" thickBot="1" x14ac:dyDescent="0.3">
      <c r="A829" s="35"/>
      <c r="B829" s="6" t="s">
        <v>1561</v>
      </c>
      <c r="C829" s="6" t="s">
        <v>1562</v>
      </c>
      <c r="D829" s="6" t="s">
        <v>1563</v>
      </c>
      <c r="E829" s="6" t="s">
        <v>17</v>
      </c>
      <c r="F829" s="6" t="s">
        <v>66</v>
      </c>
      <c r="G829" s="6" t="s">
        <v>67</v>
      </c>
      <c r="H829" s="6" t="s">
        <v>22</v>
      </c>
      <c r="I829" s="6" t="s">
        <v>2494</v>
      </c>
      <c r="J829" s="6" t="s">
        <v>1470</v>
      </c>
      <c r="K829" s="8">
        <v>43101</v>
      </c>
      <c r="L829" s="8">
        <v>43312</v>
      </c>
      <c r="M829" s="7">
        <v>100</v>
      </c>
      <c r="O829" t="str">
        <f>+VLOOKUP(B829,'[1]Base de Datos'!$A$1:$N$575,14,)</f>
        <v>Gestión</v>
      </c>
    </row>
    <row r="830" spans="1:15" ht="15.75" thickBot="1" x14ac:dyDescent="0.3">
      <c r="A830" s="34"/>
      <c r="B830" s="3" t="s">
        <v>1564</v>
      </c>
      <c r="C830" s="3" t="s">
        <v>1565</v>
      </c>
      <c r="D830" s="3" t="s">
        <v>1566</v>
      </c>
      <c r="E830" s="3" t="s">
        <v>17</v>
      </c>
      <c r="F830" s="3" t="s">
        <v>66</v>
      </c>
      <c r="G830" s="3" t="s">
        <v>67</v>
      </c>
      <c r="H830" s="3" t="s">
        <v>22</v>
      </c>
      <c r="I830" s="3" t="s">
        <v>2494</v>
      </c>
      <c r="J830" s="3" t="s">
        <v>1470</v>
      </c>
      <c r="K830" s="5">
        <v>43101</v>
      </c>
      <c r="L830" s="5">
        <v>43281</v>
      </c>
      <c r="M830" s="4">
        <v>100</v>
      </c>
      <c r="O830" t="str">
        <f>+VLOOKUP(B830,'[1]Base de Datos'!$A$1:$N$575,14,)</f>
        <v>Gestión</v>
      </c>
    </row>
    <row r="831" spans="1:15" ht="15.75" thickBot="1" x14ac:dyDescent="0.3">
      <c r="A831" s="35"/>
      <c r="B831" s="6" t="s">
        <v>1567</v>
      </c>
      <c r="C831" s="6" t="s">
        <v>1568</v>
      </c>
      <c r="D831" s="6" t="s">
        <v>1569</v>
      </c>
      <c r="E831" s="6" t="s">
        <v>185</v>
      </c>
      <c r="F831" s="6" t="s">
        <v>66</v>
      </c>
      <c r="G831" s="6" t="s">
        <v>67</v>
      </c>
      <c r="H831" s="6" t="s">
        <v>22</v>
      </c>
      <c r="I831" s="6" t="s">
        <v>2494</v>
      </c>
      <c r="J831" s="6" t="s">
        <v>1470</v>
      </c>
      <c r="K831" s="8">
        <v>43101</v>
      </c>
      <c r="L831" s="8">
        <v>43465</v>
      </c>
      <c r="M831" s="7"/>
      <c r="O831" t="str">
        <f>+VLOOKUP(B831,'[1]Base de Datos'!$A$1:$N$575,14,)</f>
        <v>Gestión</v>
      </c>
    </row>
    <row r="832" spans="1:15" ht="15.75" thickBot="1" x14ac:dyDescent="0.3">
      <c r="A832" s="34"/>
      <c r="B832" s="3" t="s">
        <v>1570</v>
      </c>
      <c r="C832" s="3" t="s">
        <v>1571</v>
      </c>
      <c r="D832" s="3" t="s">
        <v>1572</v>
      </c>
      <c r="E832" s="3" t="s">
        <v>17</v>
      </c>
      <c r="F832" s="3" t="s">
        <v>66</v>
      </c>
      <c r="G832" s="3" t="s">
        <v>67</v>
      </c>
      <c r="H832" s="3" t="s">
        <v>22</v>
      </c>
      <c r="I832" s="3" t="s">
        <v>2494</v>
      </c>
      <c r="J832" s="3" t="s">
        <v>1470</v>
      </c>
      <c r="K832" s="5">
        <v>43101</v>
      </c>
      <c r="L832" s="5">
        <v>43281</v>
      </c>
      <c r="M832" s="4">
        <v>100</v>
      </c>
      <c r="O832" t="str">
        <f>+VLOOKUP(B832,'[1]Base de Datos'!$A$1:$N$575,14,)</f>
        <v>Gestión</v>
      </c>
    </row>
    <row r="833" spans="1:15" ht="15.75" thickBot="1" x14ac:dyDescent="0.3">
      <c r="A833" s="35"/>
      <c r="B833" s="6" t="s">
        <v>1573</v>
      </c>
      <c r="C833" s="6" t="s">
        <v>1574</v>
      </c>
      <c r="D833" s="6" t="s">
        <v>1575</v>
      </c>
      <c r="E833" s="6" t="s">
        <v>17</v>
      </c>
      <c r="F833" s="6" t="s">
        <v>66</v>
      </c>
      <c r="G833" s="6" t="s">
        <v>67</v>
      </c>
      <c r="H833" s="6" t="s">
        <v>22</v>
      </c>
      <c r="I833" s="6" t="s">
        <v>2494</v>
      </c>
      <c r="J833" s="6" t="s">
        <v>1470</v>
      </c>
      <c r="K833" s="8">
        <v>43101</v>
      </c>
      <c r="L833" s="8">
        <v>43190</v>
      </c>
      <c r="M833" s="7">
        <v>100</v>
      </c>
      <c r="O833" t="str">
        <f>+VLOOKUP(B833,'[1]Base de Datos'!$A$1:$N$575,14,)</f>
        <v>Gestión</v>
      </c>
    </row>
    <row r="834" spans="1:15" ht="15.75" thickBot="1" x14ac:dyDescent="0.3">
      <c r="A834" s="34"/>
      <c r="B834" s="3" t="s">
        <v>1576</v>
      </c>
      <c r="C834" s="3" t="s">
        <v>1577</v>
      </c>
      <c r="D834" s="3" t="s">
        <v>1575</v>
      </c>
      <c r="E834" s="3" t="s">
        <v>185</v>
      </c>
      <c r="F834" s="3" t="s">
        <v>66</v>
      </c>
      <c r="G834" s="3" t="s">
        <v>67</v>
      </c>
      <c r="H834" s="3" t="s">
        <v>22</v>
      </c>
      <c r="I834" s="3" t="s">
        <v>2494</v>
      </c>
      <c r="J834" s="3" t="s">
        <v>1470</v>
      </c>
      <c r="K834" s="5">
        <v>43101</v>
      </c>
      <c r="L834" s="5">
        <v>43465</v>
      </c>
      <c r="M834" s="4"/>
      <c r="O834" t="str">
        <f>+VLOOKUP(B834,'[1]Base de Datos'!$A$1:$N$575,14,)</f>
        <v>Gestión</v>
      </c>
    </row>
    <row r="835" spans="1:15" ht="15.75" thickBot="1" x14ac:dyDescent="0.3">
      <c r="A835" s="35"/>
      <c r="B835" s="6" t="s">
        <v>1578</v>
      </c>
      <c r="C835" s="6" t="s">
        <v>1579</v>
      </c>
      <c r="D835" s="6" t="s">
        <v>1580</v>
      </c>
      <c r="E835" s="6" t="s">
        <v>185</v>
      </c>
      <c r="F835" s="6" t="s">
        <v>66</v>
      </c>
      <c r="G835" s="6" t="s">
        <v>67</v>
      </c>
      <c r="H835" s="6" t="s">
        <v>22</v>
      </c>
      <c r="I835" s="6" t="s">
        <v>2494</v>
      </c>
      <c r="J835" s="6" t="s">
        <v>1470</v>
      </c>
      <c r="K835" s="8">
        <v>43101</v>
      </c>
      <c r="L835" s="8">
        <v>43465</v>
      </c>
      <c r="M835" s="7"/>
      <c r="O835" t="str">
        <f>+VLOOKUP(B835,'[1]Base de Datos'!$A$1:$N$575,14,)</f>
        <v>Gestión</v>
      </c>
    </row>
    <row r="836" spans="1:15" ht="15.75" thickBot="1" x14ac:dyDescent="0.3">
      <c r="A836" s="34"/>
      <c r="B836" s="3" t="s">
        <v>1581</v>
      </c>
      <c r="C836" s="3" t="s">
        <v>1582</v>
      </c>
      <c r="D836" s="3" t="s">
        <v>1583</v>
      </c>
      <c r="E836" s="3" t="s">
        <v>185</v>
      </c>
      <c r="F836" s="3" t="s">
        <v>66</v>
      </c>
      <c r="G836" s="3" t="s">
        <v>112</v>
      </c>
      <c r="H836" s="3" t="s">
        <v>63</v>
      </c>
      <c r="I836" s="3" t="s">
        <v>1461</v>
      </c>
      <c r="J836" s="3" t="s">
        <v>2498</v>
      </c>
      <c r="K836" s="5">
        <v>43115</v>
      </c>
      <c r="L836" s="5">
        <v>43465</v>
      </c>
      <c r="M836" s="4"/>
      <c r="O836" t="str">
        <f>+VLOOKUP(B836,'[1]Base de Datos'!$A$1:$N$575,14,)</f>
        <v>Gestión</v>
      </c>
    </row>
    <row r="837" spans="1:15" ht="15.75" thickBot="1" x14ac:dyDescent="0.3">
      <c r="A837" s="35"/>
      <c r="B837" s="6" t="s">
        <v>1584</v>
      </c>
      <c r="C837" s="6" t="s">
        <v>1585</v>
      </c>
      <c r="D837" s="6" t="s">
        <v>1586</v>
      </c>
      <c r="E837" s="6" t="s">
        <v>59</v>
      </c>
      <c r="F837" s="6" t="s">
        <v>66</v>
      </c>
      <c r="G837" s="6" t="s">
        <v>112</v>
      </c>
      <c r="H837" s="6" t="s">
        <v>63</v>
      </c>
      <c r="I837" s="6" t="s">
        <v>1461</v>
      </c>
      <c r="J837" s="6" t="s">
        <v>64</v>
      </c>
      <c r="K837" s="8">
        <v>43115</v>
      </c>
      <c r="L837" s="8">
        <v>43281</v>
      </c>
      <c r="M837" s="7">
        <v>100</v>
      </c>
      <c r="O837" t="str">
        <f>+VLOOKUP(B837,'[1]Base de Datos'!$A$1:$N$575,14,)</f>
        <v>Gestión</v>
      </c>
    </row>
    <row r="838" spans="1:15" ht="15.75" thickBot="1" x14ac:dyDescent="0.3">
      <c r="A838" s="34"/>
      <c r="B838" s="3" t="s">
        <v>1587</v>
      </c>
      <c r="C838" s="3" t="s">
        <v>1588</v>
      </c>
      <c r="D838" s="3" t="s">
        <v>1589</v>
      </c>
      <c r="E838" s="3" t="s">
        <v>59</v>
      </c>
      <c r="F838" s="3" t="s">
        <v>66</v>
      </c>
      <c r="G838" s="3" t="s">
        <v>112</v>
      </c>
      <c r="H838" s="3" t="s">
        <v>63</v>
      </c>
      <c r="I838" s="3" t="s">
        <v>1461</v>
      </c>
      <c r="J838" s="3" t="s">
        <v>64</v>
      </c>
      <c r="K838" s="5">
        <v>43115</v>
      </c>
      <c r="L838" s="5">
        <v>43281</v>
      </c>
      <c r="M838" s="4">
        <v>100</v>
      </c>
      <c r="O838" t="str">
        <f>+VLOOKUP(B838,'[1]Base de Datos'!$A$1:$N$575,14,)</f>
        <v>Gestión</v>
      </c>
    </row>
    <row r="839" spans="1:15" ht="15.75" thickBot="1" x14ac:dyDescent="0.3">
      <c r="A839" s="35"/>
      <c r="B839" s="6" t="s">
        <v>1590</v>
      </c>
      <c r="C839" s="6" t="s">
        <v>1591</v>
      </c>
      <c r="D839" s="6" t="s">
        <v>1592</v>
      </c>
      <c r="E839" s="6" t="s">
        <v>59</v>
      </c>
      <c r="F839" s="6" t="s">
        <v>66</v>
      </c>
      <c r="G839" s="6" t="s">
        <v>112</v>
      </c>
      <c r="H839" s="6" t="s">
        <v>63</v>
      </c>
      <c r="I839" s="6" t="s">
        <v>1461</v>
      </c>
      <c r="J839" s="6" t="s">
        <v>64</v>
      </c>
      <c r="K839" s="8">
        <v>43115</v>
      </c>
      <c r="L839" s="8">
        <v>43189</v>
      </c>
      <c r="M839" s="7">
        <v>100</v>
      </c>
      <c r="O839" t="str">
        <f>+VLOOKUP(B839,'[1]Base de Datos'!$A$1:$N$575,14,)</f>
        <v>Gestión</v>
      </c>
    </row>
    <row r="840" spans="1:15" ht="15.75" thickBot="1" x14ac:dyDescent="0.3">
      <c r="A840" s="34"/>
      <c r="B840" s="3" t="s">
        <v>1593</v>
      </c>
      <c r="C840" s="3" t="s">
        <v>1594</v>
      </c>
      <c r="D840" s="3" t="s">
        <v>1595</v>
      </c>
      <c r="E840" s="3" t="s">
        <v>59</v>
      </c>
      <c r="F840" s="3" t="s">
        <v>66</v>
      </c>
      <c r="G840" s="3" t="s">
        <v>958</v>
      </c>
      <c r="H840" s="3" t="s">
        <v>42</v>
      </c>
      <c r="I840" s="3" t="s">
        <v>2491</v>
      </c>
      <c r="J840" s="3" t="s">
        <v>43</v>
      </c>
      <c r="K840" s="5">
        <v>43150</v>
      </c>
      <c r="L840" s="5">
        <v>43159</v>
      </c>
      <c r="M840" s="4">
        <v>100</v>
      </c>
      <c r="N840" t="s">
        <v>2784</v>
      </c>
      <c r="O840" t="str">
        <f>+VLOOKUP(B840,'[1]Base de Datos'!$A$1:$N$575,14,)</f>
        <v>Auditorias Sistemas Integrados</v>
      </c>
    </row>
    <row r="841" spans="1:15" ht="15.75" thickBot="1" x14ac:dyDescent="0.3">
      <c r="A841" s="35"/>
      <c r="B841" s="6" t="s">
        <v>1596</v>
      </c>
      <c r="C841" s="6" t="s">
        <v>1597</v>
      </c>
      <c r="D841" s="6" t="s">
        <v>1595</v>
      </c>
      <c r="E841" s="6" t="s">
        <v>59</v>
      </c>
      <c r="F841" s="6" t="s">
        <v>66</v>
      </c>
      <c r="G841" s="6" t="s">
        <v>958</v>
      </c>
      <c r="H841" s="6" t="s">
        <v>42</v>
      </c>
      <c r="I841" s="6" t="s">
        <v>2491</v>
      </c>
      <c r="J841" s="6" t="s">
        <v>43</v>
      </c>
      <c r="K841" s="8">
        <v>43150</v>
      </c>
      <c r="L841" s="8">
        <v>43189</v>
      </c>
      <c r="M841" s="7">
        <v>100</v>
      </c>
      <c r="N841" t="s">
        <v>2784</v>
      </c>
      <c r="O841" t="str">
        <f>+VLOOKUP(B841,'[1]Base de Datos'!$A$1:$N$575,14,)</f>
        <v>Auditorias Sistemas Integrados</v>
      </c>
    </row>
    <row r="842" spans="1:15" ht="15.75" thickBot="1" x14ac:dyDescent="0.3">
      <c r="A842" s="34"/>
      <c r="B842" s="3" t="s">
        <v>1598</v>
      </c>
      <c r="C842" s="3" t="s">
        <v>1599</v>
      </c>
      <c r="D842" s="3" t="s">
        <v>1595</v>
      </c>
      <c r="E842" s="3" t="s">
        <v>59</v>
      </c>
      <c r="F842" s="3" t="s">
        <v>66</v>
      </c>
      <c r="G842" s="3" t="s">
        <v>958</v>
      </c>
      <c r="H842" s="3" t="s">
        <v>56</v>
      </c>
      <c r="I842" s="3" t="s">
        <v>1910</v>
      </c>
      <c r="J842" s="3" t="s">
        <v>93</v>
      </c>
      <c r="K842" s="5">
        <v>43150</v>
      </c>
      <c r="L842" s="5">
        <v>43189</v>
      </c>
      <c r="M842" s="4">
        <v>100</v>
      </c>
      <c r="N842" t="s">
        <v>2784</v>
      </c>
      <c r="O842" t="str">
        <f>+VLOOKUP(B842,'[1]Base de Datos'!$A$1:$N$575,14,)</f>
        <v>Auditorias Sistemas Integrados</v>
      </c>
    </row>
    <row r="843" spans="1:15" ht="15.75" thickBot="1" x14ac:dyDescent="0.3">
      <c r="A843" s="35"/>
      <c r="B843" s="6" t="s">
        <v>1600</v>
      </c>
      <c r="C843" s="6" t="s">
        <v>1601</v>
      </c>
      <c r="D843" s="6" t="s">
        <v>1602</v>
      </c>
      <c r="E843" s="6" t="s">
        <v>59</v>
      </c>
      <c r="F843" s="6" t="s">
        <v>66</v>
      </c>
      <c r="G843" s="6" t="s">
        <v>958</v>
      </c>
      <c r="H843" s="6" t="s">
        <v>57</v>
      </c>
      <c r="I843" s="6" t="s">
        <v>1460</v>
      </c>
      <c r="J843" s="6" t="s">
        <v>68</v>
      </c>
      <c r="K843" s="8">
        <v>43133</v>
      </c>
      <c r="L843" s="8">
        <v>43159</v>
      </c>
      <c r="M843" s="7">
        <v>100</v>
      </c>
      <c r="N843" t="s">
        <v>2784</v>
      </c>
      <c r="O843" t="str">
        <f>+VLOOKUP(B843,'[1]Base de Datos'!$A$1:$N$575,14,)</f>
        <v>Auditorias Sistemas Integrados</v>
      </c>
    </row>
    <row r="844" spans="1:15" ht="15.75" thickBot="1" x14ac:dyDescent="0.3">
      <c r="A844" s="34"/>
      <c r="B844" s="3" t="s">
        <v>1603</v>
      </c>
      <c r="C844" s="3" t="s">
        <v>1604</v>
      </c>
      <c r="D844" s="3" t="s">
        <v>1602</v>
      </c>
      <c r="E844" s="3" t="s">
        <v>59</v>
      </c>
      <c r="F844" s="3" t="s">
        <v>66</v>
      </c>
      <c r="G844" s="3" t="s">
        <v>958</v>
      </c>
      <c r="H844" s="3" t="s">
        <v>57</v>
      </c>
      <c r="I844" s="3" t="s">
        <v>1460</v>
      </c>
      <c r="J844" s="3" t="s">
        <v>68</v>
      </c>
      <c r="K844" s="5">
        <v>43133</v>
      </c>
      <c r="L844" s="5">
        <v>43159</v>
      </c>
      <c r="M844" s="4">
        <v>100</v>
      </c>
      <c r="N844" t="s">
        <v>2784</v>
      </c>
      <c r="O844" t="str">
        <f>+VLOOKUP(B844,'[1]Base de Datos'!$A$1:$N$575,14,)</f>
        <v>Auditorias Sistemas Integrados</v>
      </c>
    </row>
    <row r="845" spans="1:15" ht="15.75" thickBot="1" x14ac:dyDescent="0.3">
      <c r="A845" s="35"/>
      <c r="B845" s="6" t="s">
        <v>1605</v>
      </c>
      <c r="C845" s="6" t="s">
        <v>1606</v>
      </c>
      <c r="D845" s="6" t="s">
        <v>1607</v>
      </c>
      <c r="E845" s="6" t="s">
        <v>59</v>
      </c>
      <c r="F845" s="6" t="s">
        <v>66</v>
      </c>
      <c r="G845" s="6" t="s">
        <v>958</v>
      </c>
      <c r="H845" s="6" t="s">
        <v>57</v>
      </c>
      <c r="I845" s="6" t="s">
        <v>1460</v>
      </c>
      <c r="J845" s="6" t="s">
        <v>68</v>
      </c>
      <c r="K845" s="8">
        <v>43133</v>
      </c>
      <c r="L845" s="8">
        <v>43159</v>
      </c>
      <c r="M845" s="7">
        <v>100</v>
      </c>
      <c r="N845" t="s">
        <v>2784</v>
      </c>
      <c r="O845" t="str">
        <f>+VLOOKUP(B845,'[1]Base de Datos'!$A$1:$N$575,14,)</f>
        <v>Auditorias Sistemas Integrados</v>
      </c>
    </row>
    <row r="846" spans="1:15" ht="15.75" thickBot="1" x14ac:dyDescent="0.3">
      <c r="A846" s="34"/>
      <c r="B846" s="3" t="s">
        <v>1608</v>
      </c>
      <c r="C846" s="3" t="s">
        <v>1609</v>
      </c>
      <c r="D846" s="3" t="s">
        <v>1607</v>
      </c>
      <c r="E846" s="3" t="s">
        <v>59</v>
      </c>
      <c r="F846" s="3" t="s">
        <v>66</v>
      </c>
      <c r="G846" s="3" t="s">
        <v>958</v>
      </c>
      <c r="H846" s="3" t="s">
        <v>63</v>
      </c>
      <c r="I846" s="3" t="s">
        <v>1461</v>
      </c>
      <c r="J846" s="3" t="s">
        <v>64</v>
      </c>
      <c r="K846" s="5">
        <v>43156</v>
      </c>
      <c r="L846" s="5">
        <v>43156</v>
      </c>
      <c r="M846" s="4">
        <v>100</v>
      </c>
      <c r="N846" t="s">
        <v>2784</v>
      </c>
      <c r="O846" t="str">
        <f>+VLOOKUP(B846,'[1]Base de Datos'!$A$1:$N$575,14,)</f>
        <v>Auditorias Sistemas Integrados</v>
      </c>
    </row>
    <row r="847" spans="1:15" ht="15.75" thickBot="1" x14ac:dyDescent="0.3">
      <c r="A847" s="35"/>
      <c r="B847" s="6" t="s">
        <v>1610</v>
      </c>
      <c r="C847" s="6" t="s">
        <v>1611</v>
      </c>
      <c r="D847" s="6" t="s">
        <v>1607</v>
      </c>
      <c r="E847" s="6" t="s">
        <v>59</v>
      </c>
      <c r="F847" s="6" t="s">
        <v>66</v>
      </c>
      <c r="G847" s="6" t="s">
        <v>958</v>
      </c>
      <c r="H847" s="6" t="s">
        <v>42</v>
      </c>
      <c r="I847" s="6" t="s">
        <v>2491</v>
      </c>
      <c r="J847" s="6" t="s">
        <v>43</v>
      </c>
      <c r="K847" s="8">
        <v>43143</v>
      </c>
      <c r="L847" s="8">
        <v>43189</v>
      </c>
      <c r="M847" s="7">
        <v>100</v>
      </c>
      <c r="N847" t="s">
        <v>2784</v>
      </c>
      <c r="O847" t="str">
        <f>+VLOOKUP(B847,'[1]Base de Datos'!$A$1:$N$575,14,)</f>
        <v>Auditorias Sistemas Integrados</v>
      </c>
    </row>
    <row r="848" spans="1:15" ht="15.75" thickBot="1" x14ac:dyDescent="0.3">
      <c r="A848" s="34"/>
      <c r="B848" s="3" t="s">
        <v>1612</v>
      </c>
      <c r="C848" s="3" t="s">
        <v>1613</v>
      </c>
      <c r="D848" s="3" t="s">
        <v>1607</v>
      </c>
      <c r="E848" s="3" t="s">
        <v>59</v>
      </c>
      <c r="F848" s="3" t="s">
        <v>66</v>
      </c>
      <c r="G848" s="3" t="s">
        <v>958</v>
      </c>
      <c r="H848" s="3" t="s">
        <v>42</v>
      </c>
      <c r="I848" s="3" t="s">
        <v>2491</v>
      </c>
      <c r="J848" s="3" t="s">
        <v>43</v>
      </c>
      <c r="K848" s="5">
        <v>43143</v>
      </c>
      <c r="L848" s="5">
        <v>43189</v>
      </c>
      <c r="M848" s="4">
        <v>100</v>
      </c>
      <c r="N848" t="s">
        <v>2784</v>
      </c>
      <c r="O848" t="str">
        <f>+VLOOKUP(B848,'[1]Base de Datos'!$A$1:$N$575,14,)</f>
        <v>Auditorias Sistemas Integrados</v>
      </c>
    </row>
    <row r="849" spans="1:15" ht="15.75" thickBot="1" x14ac:dyDescent="0.3">
      <c r="A849" s="35"/>
      <c r="B849" s="6" t="s">
        <v>1614</v>
      </c>
      <c r="C849" s="6" t="s">
        <v>1615</v>
      </c>
      <c r="D849" s="6" t="s">
        <v>1616</v>
      </c>
      <c r="E849" s="6" t="s">
        <v>59</v>
      </c>
      <c r="F849" s="6" t="s">
        <v>66</v>
      </c>
      <c r="G849" s="6" t="s">
        <v>251</v>
      </c>
      <c r="H849" s="6" t="s">
        <v>45</v>
      </c>
      <c r="I849" s="6" t="s">
        <v>46</v>
      </c>
      <c r="J849" s="6" t="s">
        <v>74</v>
      </c>
      <c r="K849" s="8">
        <v>43146</v>
      </c>
      <c r="L849" s="8">
        <v>43326</v>
      </c>
      <c r="M849" s="7">
        <v>100</v>
      </c>
      <c r="O849" t="str">
        <f>+VLOOKUP(B849,'[1]Base de Datos'!$A$1:$N$575,14,)</f>
        <v>Gestión</v>
      </c>
    </row>
    <row r="850" spans="1:15" ht="15.75" thickBot="1" x14ac:dyDescent="0.3">
      <c r="A850" s="34"/>
      <c r="B850" s="3" t="s">
        <v>1617</v>
      </c>
      <c r="C850" s="3" t="s">
        <v>1618</v>
      </c>
      <c r="D850" s="3" t="s">
        <v>1616</v>
      </c>
      <c r="E850" s="3" t="s">
        <v>59</v>
      </c>
      <c r="F850" s="3" t="s">
        <v>66</v>
      </c>
      <c r="G850" s="3" t="s">
        <v>251</v>
      </c>
      <c r="H850" s="3" t="s">
        <v>45</v>
      </c>
      <c r="I850" s="3" t="s">
        <v>46</v>
      </c>
      <c r="J850" s="3" t="s">
        <v>47</v>
      </c>
      <c r="K850" s="5">
        <v>43146</v>
      </c>
      <c r="L850" s="5">
        <v>43342</v>
      </c>
      <c r="M850" s="4">
        <v>100</v>
      </c>
      <c r="O850" t="str">
        <f>+VLOOKUP(B850,'[1]Base de Datos'!$A$1:$N$575,14,)</f>
        <v>Gestión</v>
      </c>
    </row>
    <row r="851" spans="1:15" ht="15.75" thickBot="1" x14ac:dyDescent="0.3">
      <c r="A851" s="35"/>
      <c r="B851" s="6" t="s">
        <v>1619</v>
      </c>
      <c r="C851" s="6" t="s">
        <v>1620</v>
      </c>
      <c r="D851" s="6" t="s">
        <v>1616</v>
      </c>
      <c r="E851" s="6" t="s">
        <v>185</v>
      </c>
      <c r="F851" s="6" t="s">
        <v>66</v>
      </c>
      <c r="G851" s="6" t="s">
        <v>251</v>
      </c>
      <c r="H851" s="6" t="s">
        <v>45</v>
      </c>
      <c r="I851" s="6" t="s">
        <v>46</v>
      </c>
      <c r="J851" s="6" t="s">
        <v>47</v>
      </c>
      <c r="K851" s="8">
        <v>43313</v>
      </c>
      <c r="L851" s="8">
        <v>43444</v>
      </c>
      <c r="M851" s="7"/>
      <c r="O851" t="str">
        <f>+VLOOKUP(B851,'[1]Base de Datos'!$A$1:$N$575,14,)</f>
        <v>Gestión</v>
      </c>
    </row>
    <row r="852" spans="1:15" ht="15.75" thickBot="1" x14ac:dyDescent="0.3">
      <c r="A852" s="34"/>
      <c r="B852" s="3" t="s">
        <v>1621</v>
      </c>
      <c r="C852" s="3" t="s">
        <v>1622</v>
      </c>
      <c r="D852" s="3" t="s">
        <v>1623</v>
      </c>
      <c r="E852" s="3" t="s">
        <v>59</v>
      </c>
      <c r="F852" s="3" t="s">
        <v>66</v>
      </c>
      <c r="G852" s="3" t="s">
        <v>251</v>
      </c>
      <c r="H852" s="3" t="s">
        <v>45</v>
      </c>
      <c r="I852" s="3" t="s">
        <v>46</v>
      </c>
      <c r="J852" s="3" t="s">
        <v>1624</v>
      </c>
      <c r="K852" s="5">
        <v>43146</v>
      </c>
      <c r="L852" s="5">
        <v>43250</v>
      </c>
      <c r="M852" s="4">
        <v>100</v>
      </c>
      <c r="O852" t="str">
        <f>+VLOOKUP(B852,'[1]Base de Datos'!$A$1:$N$575,14,)</f>
        <v>Gestión</v>
      </c>
    </row>
    <row r="853" spans="1:15" ht="15.75" thickBot="1" x14ac:dyDescent="0.3">
      <c r="A853" s="35"/>
      <c r="B853" s="6" t="s">
        <v>1625</v>
      </c>
      <c r="C853" s="6" t="s">
        <v>1626</v>
      </c>
      <c r="D853" s="6" t="s">
        <v>1627</v>
      </c>
      <c r="E853" s="6" t="s">
        <v>185</v>
      </c>
      <c r="F853" s="6" t="s">
        <v>66</v>
      </c>
      <c r="G853" s="6" t="s">
        <v>251</v>
      </c>
      <c r="H853" s="6" t="s">
        <v>45</v>
      </c>
      <c r="I853" s="6" t="s">
        <v>46</v>
      </c>
      <c r="J853" s="6" t="s">
        <v>47</v>
      </c>
      <c r="K853" s="8">
        <v>43375</v>
      </c>
      <c r="L853" s="8">
        <v>43445</v>
      </c>
      <c r="M853" s="7"/>
      <c r="O853" t="str">
        <f>+VLOOKUP(B853,'[1]Base de Datos'!$A$1:$N$575,14,)</f>
        <v>Gestión</v>
      </c>
    </row>
    <row r="854" spans="1:15" ht="15.75" thickBot="1" x14ac:dyDescent="0.3">
      <c r="A854" s="34"/>
      <c r="B854" s="3" t="s">
        <v>1628</v>
      </c>
      <c r="C854" s="3" t="s">
        <v>1629</v>
      </c>
      <c r="D854" s="3" t="s">
        <v>1627</v>
      </c>
      <c r="E854" s="3" t="s">
        <v>59</v>
      </c>
      <c r="F854" s="3" t="s">
        <v>66</v>
      </c>
      <c r="G854" s="3" t="s">
        <v>251</v>
      </c>
      <c r="H854" s="3" t="s">
        <v>45</v>
      </c>
      <c r="I854" s="3" t="s">
        <v>46</v>
      </c>
      <c r="J854" s="3" t="s">
        <v>2389</v>
      </c>
      <c r="K854" s="5">
        <v>43160</v>
      </c>
      <c r="L854" s="5">
        <v>43312</v>
      </c>
      <c r="M854" s="4">
        <v>100</v>
      </c>
      <c r="O854" t="str">
        <f>+VLOOKUP(B854,'[1]Base de Datos'!$A$1:$N$575,14,)</f>
        <v>Gestión</v>
      </c>
    </row>
    <row r="855" spans="1:15" ht="15.75" thickBot="1" x14ac:dyDescent="0.3">
      <c r="A855" s="35"/>
      <c r="B855" s="6" t="s">
        <v>1630</v>
      </c>
      <c r="C855" s="6" t="s">
        <v>1631</v>
      </c>
      <c r="D855" s="6" t="s">
        <v>1632</v>
      </c>
      <c r="E855" s="6" t="s">
        <v>59</v>
      </c>
      <c r="F855" s="6" t="s">
        <v>66</v>
      </c>
      <c r="G855" s="6" t="s">
        <v>251</v>
      </c>
      <c r="H855" s="6" t="s">
        <v>45</v>
      </c>
      <c r="I855" s="6" t="s">
        <v>46</v>
      </c>
      <c r="J855" s="6" t="s">
        <v>1633</v>
      </c>
      <c r="K855" s="8">
        <v>43191</v>
      </c>
      <c r="L855" s="8">
        <v>43281</v>
      </c>
      <c r="M855" s="7">
        <v>100</v>
      </c>
      <c r="O855" t="str">
        <f>+VLOOKUP(B855,'[1]Base de Datos'!$A$1:$N$575,14,)</f>
        <v>Gestión</v>
      </c>
    </row>
    <row r="856" spans="1:15" ht="15.75" thickBot="1" x14ac:dyDescent="0.3">
      <c r="A856" s="34"/>
      <c r="B856" s="3" t="s">
        <v>1634</v>
      </c>
      <c r="C856" s="3" t="s">
        <v>1635</v>
      </c>
      <c r="D856" s="3" t="s">
        <v>1636</v>
      </c>
      <c r="E856" s="3" t="s">
        <v>59</v>
      </c>
      <c r="F856" s="3" t="s">
        <v>66</v>
      </c>
      <c r="G856" s="3" t="s">
        <v>251</v>
      </c>
      <c r="H856" s="3" t="s">
        <v>49</v>
      </c>
      <c r="I856" s="3" t="s">
        <v>1462</v>
      </c>
      <c r="J856" s="3" t="s">
        <v>50</v>
      </c>
      <c r="K856" s="5">
        <v>43190</v>
      </c>
      <c r="L856" s="5">
        <v>43373</v>
      </c>
      <c r="M856" s="4">
        <v>100</v>
      </c>
      <c r="O856" t="str">
        <f>+VLOOKUP(B856,'[1]Base de Datos'!$A$1:$N$575,14,)</f>
        <v>Gestión</v>
      </c>
    </row>
    <row r="857" spans="1:15" ht="15.75" thickBot="1" x14ac:dyDescent="0.3">
      <c r="A857" s="35"/>
      <c r="B857" s="6" t="s">
        <v>1637</v>
      </c>
      <c r="C857" s="6" t="s">
        <v>1638</v>
      </c>
      <c r="D857" s="6" t="s">
        <v>1639</v>
      </c>
      <c r="E857" s="6" t="s">
        <v>59</v>
      </c>
      <c r="F857" s="6" t="s">
        <v>66</v>
      </c>
      <c r="G857" s="6" t="s">
        <v>251</v>
      </c>
      <c r="H857" s="6" t="s">
        <v>45</v>
      </c>
      <c r="I857" s="6" t="s">
        <v>46</v>
      </c>
      <c r="J857" s="6" t="s">
        <v>1633</v>
      </c>
      <c r="K857" s="8">
        <v>43143</v>
      </c>
      <c r="L857" s="8">
        <v>43281</v>
      </c>
      <c r="M857" s="7">
        <v>100</v>
      </c>
      <c r="O857" t="str">
        <f>+VLOOKUP(B857,'[1]Base de Datos'!$A$1:$N$575,14,)</f>
        <v>Gestión</v>
      </c>
    </row>
    <row r="858" spans="1:15" ht="15.75" thickBot="1" x14ac:dyDescent="0.3">
      <c r="A858" s="34"/>
      <c r="B858" s="3" t="s">
        <v>1640</v>
      </c>
      <c r="C858" s="3" t="s">
        <v>1641</v>
      </c>
      <c r="D858" s="3" t="s">
        <v>1642</v>
      </c>
      <c r="E858" s="3" t="s">
        <v>59</v>
      </c>
      <c r="F858" s="3" t="s">
        <v>66</v>
      </c>
      <c r="G858" s="3" t="s">
        <v>251</v>
      </c>
      <c r="H858" s="3" t="s">
        <v>223</v>
      </c>
      <c r="I858" s="3" t="s">
        <v>224</v>
      </c>
      <c r="J858" s="3" t="s">
        <v>225</v>
      </c>
      <c r="K858" s="5">
        <v>43132</v>
      </c>
      <c r="L858" s="5">
        <v>43159</v>
      </c>
      <c r="M858" s="4">
        <v>100</v>
      </c>
      <c r="O858" t="str">
        <f>+VLOOKUP(B858,'[1]Base de Datos'!$A$1:$N$575,14,)</f>
        <v>Gestión</v>
      </c>
    </row>
    <row r="859" spans="1:15" ht="15.75" thickBot="1" x14ac:dyDescent="0.3">
      <c r="A859" s="35"/>
      <c r="B859" s="6" t="s">
        <v>1643</v>
      </c>
      <c r="C859" s="6" t="s">
        <v>1644</v>
      </c>
      <c r="D859" s="6" t="s">
        <v>1645</v>
      </c>
      <c r="E859" s="6" t="s">
        <v>185</v>
      </c>
      <c r="F859" s="6" t="s">
        <v>66</v>
      </c>
      <c r="G859" s="6" t="s">
        <v>251</v>
      </c>
      <c r="H859" s="6" t="s">
        <v>42</v>
      </c>
      <c r="I859" s="6" t="s">
        <v>2491</v>
      </c>
      <c r="J859" s="6" t="s">
        <v>43</v>
      </c>
      <c r="K859" s="8">
        <v>43190</v>
      </c>
      <c r="L859" s="8">
        <v>43461</v>
      </c>
      <c r="M859" s="7"/>
      <c r="O859" t="str">
        <f>+VLOOKUP(B859,'[1]Base de Datos'!$A$1:$N$575,14,)</f>
        <v>Gestión</v>
      </c>
    </row>
    <row r="860" spans="1:15" ht="15.75" thickBot="1" x14ac:dyDescent="0.3">
      <c r="A860" s="34"/>
      <c r="B860" s="3" t="s">
        <v>1646</v>
      </c>
      <c r="C860" s="3" t="s">
        <v>1647</v>
      </c>
      <c r="D860" s="3" t="s">
        <v>1648</v>
      </c>
      <c r="E860" s="3" t="s">
        <v>59</v>
      </c>
      <c r="F860" s="3" t="s">
        <v>66</v>
      </c>
      <c r="G860" s="3" t="s">
        <v>251</v>
      </c>
      <c r="H860" s="3" t="s">
        <v>90</v>
      </c>
      <c r="I860" s="3" t="s">
        <v>91</v>
      </c>
      <c r="J860" s="3" t="s">
        <v>92</v>
      </c>
      <c r="K860" s="5">
        <v>43137</v>
      </c>
      <c r="L860" s="5">
        <v>43280</v>
      </c>
      <c r="M860" s="4">
        <v>100</v>
      </c>
      <c r="O860" t="str">
        <f>+VLOOKUP(B860,'[1]Base de Datos'!$A$1:$N$575,14,)</f>
        <v>Gestión</v>
      </c>
    </row>
    <row r="861" spans="1:15" ht="15.75" thickBot="1" x14ac:dyDescent="0.3">
      <c r="A861" s="35"/>
      <c r="B861" s="6" t="s">
        <v>1649</v>
      </c>
      <c r="C861" s="6" t="s">
        <v>1650</v>
      </c>
      <c r="D861" s="6" t="s">
        <v>1648</v>
      </c>
      <c r="E861" s="6" t="s">
        <v>59</v>
      </c>
      <c r="F861" s="6" t="s">
        <v>66</v>
      </c>
      <c r="G861" s="6" t="s">
        <v>251</v>
      </c>
      <c r="H861" s="6" t="s">
        <v>223</v>
      </c>
      <c r="I861" s="6" t="s">
        <v>224</v>
      </c>
      <c r="J861" s="6" t="s">
        <v>225</v>
      </c>
      <c r="K861" s="8">
        <v>43164</v>
      </c>
      <c r="L861" s="8">
        <v>43312</v>
      </c>
      <c r="M861" s="7">
        <v>100</v>
      </c>
      <c r="O861" t="str">
        <f>+VLOOKUP(B861,'[1]Base de Datos'!$A$1:$N$575,14,)</f>
        <v>Gestión</v>
      </c>
    </row>
    <row r="862" spans="1:15" ht="15.75" thickBot="1" x14ac:dyDescent="0.3">
      <c r="A862" s="34"/>
      <c r="B862" s="3" t="s">
        <v>1651</v>
      </c>
      <c r="C862" s="3" t="s">
        <v>1652</v>
      </c>
      <c r="D862" s="3" t="s">
        <v>1653</v>
      </c>
      <c r="E862" s="3" t="s">
        <v>59</v>
      </c>
      <c r="F862" s="3" t="s">
        <v>66</v>
      </c>
      <c r="G862" s="3" t="s">
        <v>251</v>
      </c>
      <c r="H862" s="3" t="s">
        <v>223</v>
      </c>
      <c r="I862" s="3" t="s">
        <v>224</v>
      </c>
      <c r="J862" s="3" t="s">
        <v>225</v>
      </c>
      <c r="K862" s="5">
        <v>43136</v>
      </c>
      <c r="L862" s="5">
        <v>43281</v>
      </c>
      <c r="M862" s="4">
        <v>100</v>
      </c>
      <c r="O862" t="str">
        <f>+VLOOKUP(B862,'[1]Base de Datos'!$A$1:$N$575,14,)</f>
        <v>Gestión</v>
      </c>
    </row>
    <row r="863" spans="1:15" ht="15.75" thickBot="1" x14ac:dyDescent="0.3">
      <c r="A863" s="35"/>
      <c r="B863" s="6" t="s">
        <v>1654</v>
      </c>
      <c r="C863" s="6" t="s">
        <v>1655</v>
      </c>
      <c r="D863" s="6" t="s">
        <v>1656</v>
      </c>
      <c r="E863" s="6" t="s">
        <v>185</v>
      </c>
      <c r="F863" s="6" t="s">
        <v>66</v>
      </c>
      <c r="G863" s="6" t="s">
        <v>251</v>
      </c>
      <c r="H863" s="6" t="s">
        <v>63</v>
      </c>
      <c r="I863" s="6" t="s">
        <v>1461</v>
      </c>
      <c r="J863" s="6" t="s">
        <v>2498</v>
      </c>
      <c r="K863" s="8">
        <v>43102</v>
      </c>
      <c r="L863" s="8">
        <v>43434</v>
      </c>
      <c r="M863" s="7"/>
      <c r="O863" t="str">
        <f>+VLOOKUP(B863,'[1]Base de Datos'!$A$1:$N$575,14,)</f>
        <v>Gestión</v>
      </c>
    </row>
    <row r="864" spans="1:15" ht="15.75" thickBot="1" x14ac:dyDescent="0.3">
      <c r="A864" s="34"/>
      <c r="B864" s="3" t="s">
        <v>1657</v>
      </c>
      <c r="C864" s="3" t="s">
        <v>1658</v>
      </c>
      <c r="D864" s="3" t="s">
        <v>1656</v>
      </c>
      <c r="E864" s="3" t="s">
        <v>185</v>
      </c>
      <c r="F864" s="3" t="s">
        <v>66</v>
      </c>
      <c r="G864" s="3" t="s">
        <v>251</v>
      </c>
      <c r="H864" s="3" t="s">
        <v>63</v>
      </c>
      <c r="I864" s="3" t="s">
        <v>1461</v>
      </c>
      <c r="J864" s="3" t="s">
        <v>2498</v>
      </c>
      <c r="K864" s="5">
        <v>43102</v>
      </c>
      <c r="L864" s="5">
        <v>43434</v>
      </c>
      <c r="M864" s="4"/>
      <c r="O864" t="str">
        <f>+VLOOKUP(B864,'[1]Base de Datos'!$A$1:$N$575,14,)</f>
        <v>Gestión</v>
      </c>
    </row>
    <row r="865" spans="1:15" ht="15.75" thickBot="1" x14ac:dyDescent="0.3">
      <c r="A865" s="35"/>
      <c r="B865" s="6" t="s">
        <v>1659</v>
      </c>
      <c r="C865" s="6" t="s">
        <v>1660</v>
      </c>
      <c r="D865" s="6" t="s">
        <v>1656</v>
      </c>
      <c r="E865" s="6" t="s">
        <v>59</v>
      </c>
      <c r="F865" s="6" t="s">
        <v>66</v>
      </c>
      <c r="G865" s="6" t="s">
        <v>251</v>
      </c>
      <c r="H865" s="6" t="s">
        <v>63</v>
      </c>
      <c r="I865" s="6" t="s">
        <v>1461</v>
      </c>
      <c r="J865" s="6" t="s">
        <v>64</v>
      </c>
      <c r="K865" s="8">
        <v>43102</v>
      </c>
      <c r="L865" s="8">
        <v>43189</v>
      </c>
      <c r="M865" s="7">
        <v>100</v>
      </c>
      <c r="O865" t="str">
        <f>+VLOOKUP(B865,'[1]Base de Datos'!$A$1:$N$575,14,)</f>
        <v>Gestión</v>
      </c>
    </row>
    <row r="866" spans="1:15" ht="15.75" thickBot="1" x14ac:dyDescent="0.3">
      <c r="A866" s="34"/>
      <c r="B866" s="3" t="s">
        <v>1661</v>
      </c>
      <c r="C866" s="3" t="s">
        <v>1662</v>
      </c>
      <c r="D866" s="3" t="s">
        <v>1656</v>
      </c>
      <c r="E866" s="3" t="s">
        <v>185</v>
      </c>
      <c r="F866" s="3" t="s">
        <v>66</v>
      </c>
      <c r="G866" s="3" t="s">
        <v>251</v>
      </c>
      <c r="H866" s="3" t="s">
        <v>45</v>
      </c>
      <c r="I866" s="3" t="s">
        <v>46</v>
      </c>
      <c r="J866" s="3" t="s">
        <v>1663</v>
      </c>
      <c r="K866" s="5">
        <v>43191</v>
      </c>
      <c r="L866" s="5">
        <v>43404</v>
      </c>
      <c r="M866" s="4"/>
      <c r="O866" t="str">
        <f>+VLOOKUP(B866,'[1]Base de Datos'!$A$1:$N$575,14,)</f>
        <v>Gestión</v>
      </c>
    </row>
    <row r="867" spans="1:15" ht="15.75" thickBot="1" x14ac:dyDescent="0.3">
      <c r="A867" s="35"/>
      <c r="B867" s="6" t="s">
        <v>1664</v>
      </c>
      <c r="C867" s="6" t="s">
        <v>1665</v>
      </c>
      <c r="D867" s="6" t="s">
        <v>1666</v>
      </c>
      <c r="E867" s="6" t="s">
        <v>59</v>
      </c>
      <c r="F867" s="6" t="s">
        <v>66</v>
      </c>
      <c r="G867" s="6" t="s">
        <v>251</v>
      </c>
      <c r="H867" s="6" t="s">
        <v>223</v>
      </c>
      <c r="I867" s="6" t="s">
        <v>224</v>
      </c>
      <c r="J867" s="6" t="s">
        <v>225</v>
      </c>
      <c r="K867" s="8">
        <v>43136</v>
      </c>
      <c r="L867" s="8">
        <v>43187</v>
      </c>
      <c r="M867" s="7">
        <v>100</v>
      </c>
      <c r="O867" t="str">
        <f>+VLOOKUP(B867,'[1]Base de Datos'!$A$1:$N$575,14,)</f>
        <v>Gestión</v>
      </c>
    </row>
    <row r="868" spans="1:15" ht="15.75" thickBot="1" x14ac:dyDescent="0.3">
      <c r="A868" s="34"/>
      <c r="B868" s="3" t="s">
        <v>2390</v>
      </c>
      <c r="C868" s="3" t="s">
        <v>2391</v>
      </c>
      <c r="D868" s="3" t="s">
        <v>2392</v>
      </c>
      <c r="E868" s="3" t="s">
        <v>59</v>
      </c>
      <c r="F868" s="3" t="s">
        <v>66</v>
      </c>
      <c r="G868" s="3" t="s">
        <v>67</v>
      </c>
      <c r="H868" s="3" t="s">
        <v>90</v>
      </c>
      <c r="I868" s="3" t="s">
        <v>91</v>
      </c>
      <c r="J868" s="3" t="s">
        <v>92</v>
      </c>
      <c r="K868" s="5">
        <v>43221</v>
      </c>
      <c r="L868" s="5">
        <v>43281</v>
      </c>
      <c r="M868" s="4">
        <v>100</v>
      </c>
      <c r="O868" t="e">
        <f>+VLOOKUP(B868,'[1]Base de Datos'!$A$1:$N$575,14,)</f>
        <v>#N/A</v>
      </c>
    </row>
    <row r="869" spans="1:15" ht="15.75" thickBot="1" x14ac:dyDescent="0.3">
      <c r="A869" s="35"/>
      <c r="B869" s="6" t="s">
        <v>2393</v>
      </c>
      <c r="C869" s="6" t="s">
        <v>2394</v>
      </c>
      <c r="D869" s="6" t="s">
        <v>2392</v>
      </c>
      <c r="E869" s="6" t="s">
        <v>59</v>
      </c>
      <c r="F869" s="6" t="s">
        <v>66</v>
      </c>
      <c r="G869" s="6" t="s">
        <v>67</v>
      </c>
      <c r="H869" s="6" t="s">
        <v>90</v>
      </c>
      <c r="I869" s="6" t="s">
        <v>91</v>
      </c>
      <c r="J869" s="6" t="s">
        <v>92</v>
      </c>
      <c r="K869" s="8">
        <v>43199</v>
      </c>
      <c r="L869" s="8">
        <v>43220</v>
      </c>
      <c r="M869" s="7">
        <v>100</v>
      </c>
      <c r="O869" t="e">
        <f>+VLOOKUP(B869,'[1]Base de Datos'!$A$1:$N$575,14,)</f>
        <v>#N/A</v>
      </c>
    </row>
    <row r="870" spans="1:15" ht="15.75" thickBot="1" x14ac:dyDescent="0.3">
      <c r="A870" s="34"/>
      <c r="B870" s="3" t="s">
        <v>2395</v>
      </c>
      <c r="C870" s="3" t="s">
        <v>2396</v>
      </c>
      <c r="D870" s="3" t="s">
        <v>2397</v>
      </c>
      <c r="E870" s="3" t="s">
        <v>59</v>
      </c>
      <c r="F870" s="3" t="s">
        <v>66</v>
      </c>
      <c r="G870" s="3" t="s">
        <v>67</v>
      </c>
      <c r="H870" s="3" t="s">
        <v>90</v>
      </c>
      <c r="I870" s="3" t="s">
        <v>91</v>
      </c>
      <c r="J870" s="3" t="s">
        <v>92</v>
      </c>
      <c r="K870" s="5">
        <v>43191</v>
      </c>
      <c r="L870" s="5">
        <v>43251</v>
      </c>
      <c r="M870" s="4">
        <v>100</v>
      </c>
      <c r="O870" t="e">
        <f>+VLOOKUP(B870,'[1]Base de Datos'!$A$1:$N$575,14,)</f>
        <v>#N/A</v>
      </c>
    </row>
    <row r="871" spans="1:15" ht="15.75" thickBot="1" x14ac:dyDescent="0.3">
      <c r="A871" s="35"/>
      <c r="B871" s="6" t="s">
        <v>2398</v>
      </c>
      <c r="C871" s="6" t="s">
        <v>2399</v>
      </c>
      <c r="D871" s="6" t="s">
        <v>2400</v>
      </c>
      <c r="E871" s="6" t="s">
        <v>59</v>
      </c>
      <c r="F871" s="6" t="s">
        <v>66</v>
      </c>
      <c r="G871" s="6" t="s">
        <v>67</v>
      </c>
      <c r="H871" s="6" t="s">
        <v>90</v>
      </c>
      <c r="I871" s="6" t="s">
        <v>91</v>
      </c>
      <c r="J871" s="6" t="s">
        <v>92</v>
      </c>
      <c r="K871" s="8">
        <v>43221</v>
      </c>
      <c r="L871" s="8">
        <v>43251</v>
      </c>
      <c r="M871" s="7">
        <v>100</v>
      </c>
      <c r="O871" t="e">
        <f>+VLOOKUP(B871,'[1]Base de Datos'!$A$1:$N$575,14,)</f>
        <v>#N/A</v>
      </c>
    </row>
    <row r="872" spans="1:15" ht="15.75" thickBot="1" x14ac:dyDescent="0.3">
      <c r="A872" s="34"/>
      <c r="B872" s="3" t="s">
        <v>2401</v>
      </c>
      <c r="C872" s="3" t="s">
        <v>2402</v>
      </c>
      <c r="D872" s="3" t="s">
        <v>2403</v>
      </c>
      <c r="E872" s="3" t="s">
        <v>185</v>
      </c>
      <c r="F872" s="3" t="s">
        <v>66</v>
      </c>
      <c r="G872" s="3" t="s">
        <v>169</v>
      </c>
      <c r="H872" s="3" t="s">
        <v>49</v>
      </c>
      <c r="I872" s="3" t="s">
        <v>1462</v>
      </c>
      <c r="J872" s="3" t="s">
        <v>50</v>
      </c>
      <c r="K872" s="5">
        <v>43221</v>
      </c>
      <c r="L872" s="5">
        <v>43465</v>
      </c>
      <c r="M872" s="4"/>
      <c r="O872" t="e">
        <f>+VLOOKUP(B872,'[1]Base de Datos'!$A$1:$N$575,14,)</f>
        <v>#N/A</v>
      </c>
    </row>
    <row r="873" spans="1:15" ht="15.75" thickBot="1" x14ac:dyDescent="0.3">
      <c r="A873" s="35"/>
      <c r="B873" s="6" t="s">
        <v>2404</v>
      </c>
      <c r="C873" s="6" t="s">
        <v>2405</v>
      </c>
      <c r="D873" s="6" t="s">
        <v>2406</v>
      </c>
      <c r="E873" s="6" t="s">
        <v>185</v>
      </c>
      <c r="F873" s="6" t="s">
        <v>66</v>
      </c>
      <c r="G873" s="6" t="s">
        <v>169</v>
      </c>
      <c r="H873" s="6" t="s">
        <v>49</v>
      </c>
      <c r="I873" s="6" t="s">
        <v>1462</v>
      </c>
      <c r="J873" s="6" t="s">
        <v>50</v>
      </c>
      <c r="K873" s="8">
        <v>43221</v>
      </c>
      <c r="L873" s="8">
        <v>43465</v>
      </c>
      <c r="M873" s="7"/>
      <c r="O873" t="e">
        <f>+VLOOKUP(B873,'[1]Base de Datos'!$A$1:$N$575,14,)</f>
        <v>#N/A</v>
      </c>
    </row>
    <row r="874" spans="1:15" ht="15.75" thickBot="1" x14ac:dyDescent="0.3">
      <c r="A874" s="34"/>
      <c r="B874" s="3" t="s">
        <v>2407</v>
      </c>
      <c r="C874" s="3" t="s">
        <v>2408</v>
      </c>
      <c r="D874" s="3" t="s">
        <v>2403</v>
      </c>
      <c r="E874" s="3" t="s">
        <v>185</v>
      </c>
      <c r="F874" s="3" t="s">
        <v>66</v>
      </c>
      <c r="G874" s="3" t="s">
        <v>169</v>
      </c>
      <c r="H874" s="3" t="s">
        <v>49</v>
      </c>
      <c r="I874" s="3" t="s">
        <v>1462</v>
      </c>
      <c r="J874" s="3" t="s">
        <v>50</v>
      </c>
      <c r="K874" s="5">
        <v>43221</v>
      </c>
      <c r="L874" s="5">
        <v>43465</v>
      </c>
      <c r="M874" s="4"/>
      <c r="O874" t="e">
        <f>+VLOOKUP(B874,'[1]Base de Datos'!$A$1:$N$575,14,)</f>
        <v>#N/A</v>
      </c>
    </row>
    <row r="875" spans="1:15" ht="15.75" thickBot="1" x14ac:dyDescent="0.3">
      <c r="A875" s="35"/>
      <c r="B875" s="6" t="s">
        <v>2409</v>
      </c>
      <c r="C875" s="6" t="s">
        <v>2410</v>
      </c>
      <c r="D875" s="6" t="s">
        <v>2411</v>
      </c>
      <c r="E875" s="6" t="s">
        <v>185</v>
      </c>
      <c r="F875" s="6" t="s">
        <v>66</v>
      </c>
      <c r="G875" s="6" t="s">
        <v>251</v>
      </c>
      <c r="H875" s="6" t="s">
        <v>27</v>
      </c>
      <c r="I875" s="6" t="s">
        <v>1693</v>
      </c>
      <c r="J875" s="6" t="s">
        <v>1468</v>
      </c>
      <c r="K875" s="8">
        <v>43224</v>
      </c>
      <c r="L875" s="8">
        <v>43404</v>
      </c>
      <c r="M875" s="7">
        <v>75</v>
      </c>
      <c r="O875" t="e">
        <f>+VLOOKUP(B875,'[1]Base de Datos'!$A$1:$N$575,14,)</f>
        <v>#N/A</v>
      </c>
    </row>
    <row r="876" spans="1:15" ht="15.75" thickBot="1" x14ac:dyDescent="0.3">
      <c r="A876" s="34"/>
      <c r="B876" s="3" t="s">
        <v>2412</v>
      </c>
      <c r="C876" s="3" t="s">
        <v>2413</v>
      </c>
      <c r="D876" s="3" t="s">
        <v>2414</v>
      </c>
      <c r="E876" s="3" t="s">
        <v>185</v>
      </c>
      <c r="F876" s="3" t="s">
        <v>66</v>
      </c>
      <c r="G876" s="3" t="s">
        <v>94</v>
      </c>
      <c r="H876" s="3" t="s">
        <v>27</v>
      </c>
      <c r="I876" s="3" t="s">
        <v>1693</v>
      </c>
      <c r="J876" s="3" t="s">
        <v>1468</v>
      </c>
      <c r="K876" s="5">
        <v>43224</v>
      </c>
      <c r="L876" s="5">
        <v>43465</v>
      </c>
      <c r="M876" s="4">
        <v>0</v>
      </c>
      <c r="O876" t="e">
        <f>+VLOOKUP(B876,'[1]Base de Datos'!$A$1:$N$575,14,)</f>
        <v>#N/A</v>
      </c>
    </row>
    <row r="877" spans="1:15" ht="15.75" thickBot="1" x14ac:dyDescent="0.3">
      <c r="A877" s="35"/>
      <c r="B877" s="6" t="s">
        <v>2415</v>
      </c>
      <c r="C877" s="6" t="s">
        <v>2416</v>
      </c>
      <c r="D877" s="6" t="s">
        <v>2417</v>
      </c>
      <c r="E877" s="6" t="s">
        <v>185</v>
      </c>
      <c r="F877" s="6" t="s">
        <v>66</v>
      </c>
      <c r="G877" s="6" t="s">
        <v>94</v>
      </c>
      <c r="H877" s="6" t="s">
        <v>27</v>
      </c>
      <c r="I877" s="6" t="s">
        <v>1693</v>
      </c>
      <c r="J877" s="6" t="s">
        <v>1468</v>
      </c>
      <c r="K877" s="8">
        <v>43224</v>
      </c>
      <c r="L877" s="8">
        <v>43465</v>
      </c>
      <c r="M877" s="7">
        <v>100</v>
      </c>
      <c r="O877" t="e">
        <f>+VLOOKUP(B877,'[1]Base de Datos'!$A$1:$N$575,14,)</f>
        <v>#N/A</v>
      </c>
    </row>
    <row r="878" spans="1:15" ht="15.75" thickBot="1" x14ac:dyDescent="0.3">
      <c r="A878" s="34"/>
      <c r="B878" s="3" t="s">
        <v>2418</v>
      </c>
      <c r="C878" s="3" t="s">
        <v>2419</v>
      </c>
      <c r="D878" s="3" t="s">
        <v>2417</v>
      </c>
      <c r="E878" s="3" t="s">
        <v>185</v>
      </c>
      <c r="F878" s="3" t="s">
        <v>66</v>
      </c>
      <c r="G878" s="3" t="s">
        <v>94</v>
      </c>
      <c r="H878" s="3" t="s">
        <v>27</v>
      </c>
      <c r="I878" s="3" t="s">
        <v>1693</v>
      </c>
      <c r="J878" s="3" t="s">
        <v>1468</v>
      </c>
      <c r="K878" s="5">
        <v>43224</v>
      </c>
      <c r="L878" s="5">
        <v>43465</v>
      </c>
      <c r="M878" s="4">
        <v>0</v>
      </c>
      <c r="O878" t="e">
        <f>+VLOOKUP(B878,'[1]Base de Datos'!$A$1:$N$575,14,)</f>
        <v>#N/A</v>
      </c>
    </row>
    <row r="879" spans="1:15" ht="15.75" thickBot="1" x14ac:dyDescent="0.3">
      <c r="A879" s="35"/>
      <c r="B879" s="6" t="s">
        <v>2420</v>
      </c>
      <c r="C879" s="6" t="s">
        <v>2421</v>
      </c>
      <c r="D879" s="6" t="s">
        <v>2422</v>
      </c>
      <c r="E879" s="6" t="s">
        <v>185</v>
      </c>
      <c r="F879" s="6" t="s">
        <v>66</v>
      </c>
      <c r="G879" s="6" t="s">
        <v>94</v>
      </c>
      <c r="H879" s="6" t="s">
        <v>27</v>
      </c>
      <c r="I879" s="6" t="s">
        <v>1693</v>
      </c>
      <c r="J879" s="6" t="s">
        <v>1468</v>
      </c>
      <c r="K879" s="8">
        <v>43224</v>
      </c>
      <c r="L879" s="8">
        <v>43465</v>
      </c>
      <c r="M879" s="7">
        <v>0</v>
      </c>
      <c r="O879" t="e">
        <f>+VLOOKUP(B879,'[1]Base de Datos'!$A$1:$N$575,14,)</f>
        <v>#N/A</v>
      </c>
    </row>
    <row r="880" spans="1:15" ht="15.75" thickBot="1" x14ac:dyDescent="0.3">
      <c r="A880" s="34"/>
      <c r="B880" s="3" t="s">
        <v>2423</v>
      </c>
      <c r="C880" s="3" t="s">
        <v>2424</v>
      </c>
      <c r="D880" s="3" t="s">
        <v>2422</v>
      </c>
      <c r="E880" s="3" t="s">
        <v>59</v>
      </c>
      <c r="F880" s="3" t="s">
        <v>66</v>
      </c>
      <c r="G880" s="3" t="s">
        <v>94</v>
      </c>
      <c r="H880" s="3" t="s">
        <v>27</v>
      </c>
      <c r="I880" s="3" t="s">
        <v>1693</v>
      </c>
      <c r="J880" s="3" t="s">
        <v>1468</v>
      </c>
      <c r="K880" s="5">
        <v>43224</v>
      </c>
      <c r="L880" s="5">
        <v>43281</v>
      </c>
      <c r="M880" s="4">
        <v>100</v>
      </c>
      <c r="O880" t="e">
        <f>+VLOOKUP(B880,'[1]Base de Datos'!$A$1:$N$575,14,)</f>
        <v>#N/A</v>
      </c>
    </row>
    <row r="881" spans="1:15" ht="15.75" thickBot="1" x14ac:dyDescent="0.3">
      <c r="A881" s="35"/>
      <c r="B881" s="6" t="s">
        <v>2425</v>
      </c>
      <c r="C881" s="6" t="s">
        <v>2426</v>
      </c>
      <c r="D881" s="6" t="s">
        <v>2427</v>
      </c>
      <c r="E881" s="6" t="s">
        <v>185</v>
      </c>
      <c r="F881" s="6" t="s">
        <v>66</v>
      </c>
      <c r="G881" s="6" t="s">
        <v>94</v>
      </c>
      <c r="H881" s="6" t="s">
        <v>27</v>
      </c>
      <c r="I881" s="6" t="s">
        <v>1693</v>
      </c>
      <c r="J881" s="6" t="s">
        <v>1468</v>
      </c>
      <c r="K881" s="8">
        <v>43224</v>
      </c>
      <c r="L881" s="8">
        <v>43465</v>
      </c>
      <c r="M881" s="7">
        <v>100</v>
      </c>
      <c r="O881" t="e">
        <f>+VLOOKUP(B881,'[1]Base de Datos'!$A$1:$N$575,14,)</f>
        <v>#N/A</v>
      </c>
    </row>
    <row r="882" spans="1:15" ht="15.75" thickBot="1" x14ac:dyDescent="0.3">
      <c r="A882" s="34"/>
      <c r="B882" s="3" t="s">
        <v>2428</v>
      </c>
      <c r="C882" s="3" t="s">
        <v>2429</v>
      </c>
      <c r="D882" s="3" t="s">
        <v>2427</v>
      </c>
      <c r="E882" s="3" t="s">
        <v>185</v>
      </c>
      <c r="F882" s="3" t="s">
        <v>66</v>
      </c>
      <c r="G882" s="3" t="s">
        <v>94</v>
      </c>
      <c r="H882" s="3" t="s">
        <v>27</v>
      </c>
      <c r="I882" s="3" t="s">
        <v>1693</v>
      </c>
      <c r="J882" s="3" t="s">
        <v>1468</v>
      </c>
      <c r="K882" s="5">
        <v>43224</v>
      </c>
      <c r="L882" s="5">
        <v>43465</v>
      </c>
      <c r="M882" s="4">
        <v>0</v>
      </c>
      <c r="O882" t="e">
        <f>+VLOOKUP(B882,'[1]Base de Datos'!$A$1:$N$575,14,)</f>
        <v>#N/A</v>
      </c>
    </row>
    <row r="883" spans="1:15" ht="15.75" thickBot="1" x14ac:dyDescent="0.3">
      <c r="A883" s="35"/>
      <c r="B883" s="6" t="s">
        <v>2430</v>
      </c>
      <c r="C883" s="6" t="s">
        <v>2431</v>
      </c>
      <c r="D883" s="6" t="s">
        <v>2432</v>
      </c>
      <c r="E883" s="6" t="s">
        <v>185</v>
      </c>
      <c r="F883" s="6" t="s">
        <v>66</v>
      </c>
      <c r="G883" s="6" t="s">
        <v>94</v>
      </c>
      <c r="H883" s="6" t="s">
        <v>27</v>
      </c>
      <c r="I883" s="6" t="s">
        <v>1693</v>
      </c>
      <c r="J883" s="6" t="s">
        <v>1468</v>
      </c>
      <c r="K883" s="8">
        <v>43224</v>
      </c>
      <c r="L883" s="8">
        <v>43465</v>
      </c>
      <c r="M883" s="7">
        <v>100</v>
      </c>
      <c r="O883" t="e">
        <f>+VLOOKUP(B883,'[1]Base de Datos'!$A$1:$N$575,14,)</f>
        <v>#N/A</v>
      </c>
    </row>
    <row r="884" spans="1:15" ht="15.75" thickBot="1" x14ac:dyDescent="0.3">
      <c r="A884" s="34"/>
      <c r="B884" s="3" t="s">
        <v>2433</v>
      </c>
      <c r="C884" s="3" t="s">
        <v>2434</v>
      </c>
      <c r="D884" s="3" t="s">
        <v>2435</v>
      </c>
      <c r="E884" s="3" t="s">
        <v>185</v>
      </c>
      <c r="F884" s="3" t="s">
        <v>66</v>
      </c>
      <c r="G884" s="3" t="s">
        <v>94</v>
      </c>
      <c r="H884" s="3" t="s">
        <v>27</v>
      </c>
      <c r="I884" s="3" t="s">
        <v>1693</v>
      </c>
      <c r="J884" s="3" t="s">
        <v>1468</v>
      </c>
      <c r="K884" s="5">
        <v>43224</v>
      </c>
      <c r="L884" s="5">
        <v>43465</v>
      </c>
      <c r="M884" s="4">
        <v>100</v>
      </c>
      <c r="O884" t="e">
        <f>+VLOOKUP(B884,'[1]Base de Datos'!$A$1:$N$575,14,)</f>
        <v>#N/A</v>
      </c>
    </row>
    <row r="885" spans="1:15" ht="15.75" thickBot="1" x14ac:dyDescent="0.3">
      <c r="A885" s="35"/>
      <c r="B885" s="6" t="s">
        <v>2436</v>
      </c>
      <c r="C885" s="6" t="s">
        <v>2437</v>
      </c>
      <c r="D885" s="6" t="s">
        <v>2438</v>
      </c>
      <c r="E885" s="6" t="s">
        <v>185</v>
      </c>
      <c r="F885" s="6" t="s">
        <v>66</v>
      </c>
      <c r="G885" s="6" t="s">
        <v>94</v>
      </c>
      <c r="H885" s="6" t="s">
        <v>27</v>
      </c>
      <c r="I885" s="6" t="s">
        <v>1693</v>
      </c>
      <c r="J885" s="6" t="s">
        <v>1468</v>
      </c>
      <c r="K885" s="8">
        <v>43224</v>
      </c>
      <c r="L885" s="8">
        <v>43465</v>
      </c>
      <c r="M885" s="7">
        <v>0</v>
      </c>
      <c r="O885" t="e">
        <f>+VLOOKUP(B885,'[1]Base de Datos'!$A$1:$N$575,14,)</f>
        <v>#N/A</v>
      </c>
    </row>
    <row r="886" spans="1:15" ht="15.75" thickBot="1" x14ac:dyDescent="0.3">
      <c r="A886" s="34"/>
      <c r="B886" s="3" t="s">
        <v>2439</v>
      </c>
      <c r="C886" s="3" t="s">
        <v>2440</v>
      </c>
      <c r="D886" s="3" t="s">
        <v>2438</v>
      </c>
      <c r="E886" s="3" t="s">
        <v>185</v>
      </c>
      <c r="F886" s="3" t="s">
        <v>66</v>
      </c>
      <c r="G886" s="3" t="s">
        <v>94</v>
      </c>
      <c r="H886" s="3" t="s">
        <v>27</v>
      </c>
      <c r="I886" s="3" t="s">
        <v>1693</v>
      </c>
      <c r="J886" s="3" t="s">
        <v>1468</v>
      </c>
      <c r="K886" s="5">
        <v>43224</v>
      </c>
      <c r="L886" s="5">
        <v>43465</v>
      </c>
      <c r="M886" s="4">
        <v>0</v>
      </c>
      <c r="O886" t="e">
        <f>+VLOOKUP(B886,'[1]Base de Datos'!$A$1:$N$575,14,)</f>
        <v>#N/A</v>
      </c>
    </row>
    <row r="887" spans="1:15" ht="15.75" thickBot="1" x14ac:dyDescent="0.3">
      <c r="A887" s="35"/>
      <c r="B887" s="6" t="s">
        <v>2441</v>
      </c>
      <c r="C887" s="6" t="s">
        <v>2442</v>
      </c>
      <c r="D887" s="6" t="s">
        <v>2443</v>
      </c>
      <c r="E887" s="6" t="s">
        <v>185</v>
      </c>
      <c r="F887" s="6" t="s">
        <v>66</v>
      </c>
      <c r="G887" s="6" t="s">
        <v>94</v>
      </c>
      <c r="H887" s="6" t="s">
        <v>27</v>
      </c>
      <c r="I887" s="6" t="s">
        <v>1693</v>
      </c>
      <c r="J887" s="6" t="s">
        <v>1468</v>
      </c>
      <c r="K887" s="8">
        <v>43224</v>
      </c>
      <c r="L887" s="8">
        <v>43465</v>
      </c>
      <c r="M887" s="7">
        <v>0</v>
      </c>
      <c r="O887" t="e">
        <f>+VLOOKUP(B887,'[1]Base de Datos'!$A$1:$N$575,14,)</f>
        <v>#N/A</v>
      </c>
    </row>
    <row r="888" spans="1:15" ht="15.75" thickBot="1" x14ac:dyDescent="0.3">
      <c r="A888" s="34"/>
      <c r="B888" s="3" t="s">
        <v>2444</v>
      </c>
      <c r="C888" s="3" t="s">
        <v>2445</v>
      </c>
      <c r="D888" s="3" t="s">
        <v>2443</v>
      </c>
      <c r="E888" s="3" t="s">
        <v>185</v>
      </c>
      <c r="F888" s="3" t="s">
        <v>66</v>
      </c>
      <c r="G888" s="3" t="s">
        <v>94</v>
      </c>
      <c r="H888" s="3" t="s">
        <v>27</v>
      </c>
      <c r="I888" s="3" t="s">
        <v>1693</v>
      </c>
      <c r="J888" s="3" t="s">
        <v>1468</v>
      </c>
      <c r="K888" s="5">
        <v>43224</v>
      </c>
      <c r="L888" s="5">
        <v>43465</v>
      </c>
      <c r="M888" s="4">
        <v>0</v>
      </c>
      <c r="O888" t="e">
        <f>+VLOOKUP(B888,'[1]Base de Datos'!$A$1:$N$575,14,)</f>
        <v>#N/A</v>
      </c>
    </row>
    <row r="889" spans="1:15" ht="15.75" thickBot="1" x14ac:dyDescent="0.3">
      <c r="A889" s="35"/>
      <c r="B889" s="6" t="s">
        <v>2446</v>
      </c>
      <c r="C889" s="6" t="s">
        <v>2447</v>
      </c>
      <c r="D889" s="6" t="s">
        <v>2448</v>
      </c>
      <c r="E889" s="6" t="s">
        <v>185</v>
      </c>
      <c r="F889" s="6" t="s">
        <v>66</v>
      </c>
      <c r="G889" s="6" t="s">
        <v>94</v>
      </c>
      <c r="H889" s="6" t="s">
        <v>27</v>
      </c>
      <c r="I889" s="6" t="s">
        <v>1693</v>
      </c>
      <c r="J889" s="6" t="s">
        <v>1468</v>
      </c>
      <c r="K889" s="8">
        <v>43224</v>
      </c>
      <c r="L889" s="8">
        <v>43465</v>
      </c>
      <c r="M889" s="7">
        <v>0</v>
      </c>
      <c r="O889" t="e">
        <f>+VLOOKUP(B889,'[1]Base de Datos'!$A$1:$N$575,14,)</f>
        <v>#N/A</v>
      </c>
    </row>
    <row r="890" spans="1:15" ht="15.75" thickBot="1" x14ac:dyDescent="0.3">
      <c r="A890" s="34"/>
      <c r="B890" s="3" t="s">
        <v>2449</v>
      </c>
      <c r="C890" s="3" t="s">
        <v>2450</v>
      </c>
      <c r="D890" s="3" t="s">
        <v>2448</v>
      </c>
      <c r="E890" s="3" t="s">
        <v>185</v>
      </c>
      <c r="F890" s="3" t="s">
        <v>66</v>
      </c>
      <c r="G890" s="3" t="s">
        <v>94</v>
      </c>
      <c r="H890" s="3" t="s">
        <v>27</v>
      </c>
      <c r="I890" s="3" t="s">
        <v>1693</v>
      </c>
      <c r="J890" s="3" t="s">
        <v>1468</v>
      </c>
      <c r="K890" s="5">
        <v>43224</v>
      </c>
      <c r="L890" s="5">
        <v>43465</v>
      </c>
      <c r="M890" s="4">
        <v>0</v>
      </c>
      <c r="O890" t="e">
        <f>+VLOOKUP(B890,'[1]Base de Datos'!$A$1:$N$575,14,)</f>
        <v>#N/A</v>
      </c>
    </row>
    <row r="891" spans="1:15" ht="15.75" thickBot="1" x14ac:dyDescent="0.3">
      <c r="A891" s="35"/>
      <c r="B891" s="6" t="s">
        <v>2451</v>
      </c>
      <c r="C891" s="6" t="s">
        <v>2452</v>
      </c>
      <c r="D891" s="6" t="s">
        <v>2453</v>
      </c>
      <c r="E891" s="6" t="s">
        <v>59</v>
      </c>
      <c r="F891" s="6" t="s">
        <v>66</v>
      </c>
      <c r="G891" s="6" t="s">
        <v>958</v>
      </c>
      <c r="H891" s="6" t="s">
        <v>42</v>
      </c>
      <c r="I891" s="6" t="s">
        <v>2491</v>
      </c>
      <c r="J891" s="6" t="s">
        <v>43</v>
      </c>
      <c r="K891" s="8">
        <v>43191</v>
      </c>
      <c r="L891" s="8">
        <v>43312</v>
      </c>
      <c r="M891" s="7">
        <v>100</v>
      </c>
      <c r="O891" t="e">
        <f>+VLOOKUP(B891,'[1]Base de Datos'!$A$1:$N$575,14,)</f>
        <v>#N/A</v>
      </c>
    </row>
    <row r="892" spans="1:15" ht="15.75" thickBot="1" x14ac:dyDescent="0.3">
      <c r="A892" s="34"/>
      <c r="B892" s="3" t="s">
        <v>2454</v>
      </c>
      <c r="C892" s="3" t="s">
        <v>2455</v>
      </c>
      <c r="D892" s="3" t="s">
        <v>2453</v>
      </c>
      <c r="E892" s="3" t="s">
        <v>59</v>
      </c>
      <c r="F892" s="3" t="s">
        <v>66</v>
      </c>
      <c r="G892" s="3" t="s">
        <v>958</v>
      </c>
      <c r="H892" s="3" t="s">
        <v>42</v>
      </c>
      <c r="I892" s="3" t="s">
        <v>2491</v>
      </c>
      <c r="J892" s="3" t="s">
        <v>43</v>
      </c>
      <c r="K892" s="5">
        <v>43191</v>
      </c>
      <c r="L892" s="5">
        <v>43312</v>
      </c>
      <c r="M892" s="4">
        <v>100</v>
      </c>
      <c r="O892" t="e">
        <f>+VLOOKUP(B892,'[1]Base de Datos'!$A$1:$N$575,14,)</f>
        <v>#N/A</v>
      </c>
    </row>
    <row r="893" spans="1:15" ht="15.75" thickBot="1" x14ac:dyDescent="0.3">
      <c r="A893" s="35"/>
      <c r="B893" s="6" t="s">
        <v>2456</v>
      </c>
      <c r="C893" s="6" t="s">
        <v>2457</v>
      </c>
      <c r="D893" s="6" t="s">
        <v>2458</v>
      </c>
      <c r="E893" s="6" t="s">
        <v>17</v>
      </c>
      <c r="F893" s="6" t="s">
        <v>66</v>
      </c>
      <c r="G893" s="6" t="s">
        <v>67</v>
      </c>
      <c r="H893" s="6" t="s">
        <v>22</v>
      </c>
      <c r="I893" s="6" t="s">
        <v>2494</v>
      </c>
      <c r="J893" s="6" t="s">
        <v>1470</v>
      </c>
      <c r="K893" s="8">
        <v>43235</v>
      </c>
      <c r="L893" s="8">
        <v>43312</v>
      </c>
      <c r="M893" s="7">
        <v>100</v>
      </c>
      <c r="O893" t="e">
        <f>+VLOOKUP(B893,'[1]Base de Datos'!$A$1:$N$575,14,)</f>
        <v>#N/A</v>
      </c>
    </row>
    <row r="894" spans="1:15" ht="15.75" thickBot="1" x14ac:dyDescent="0.3">
      <c r="A894" s="34"/>
      <c r="B894" s="3" t="s">
        <v>2459</v>
      </c>
      <c r="C894" s="3" t="s">
        <v>2460</v>
      </c>
      <c r="D894" s="3" t="s">
        <v>2458</v>
      </c>
      <c r="E894" s="3" t="s">
        <v>17</v>
      </c>
      <c r="F894" s="3" t="s">
        <v>66</v>
      </c>
      <c r="G894" s="3" t="s">
        <v>67</v>
      </c>
      <c r="H894" s="3" t="s">
        <v>22</v>
      </c>
      <c r="I894" s="3" t="s">
        <v>2494</v>
      </c>
      <c r="J894" s="3" t="s">
        <v>1470</v>
      </c>
      <c r="K894" s="5">
        <v>43235</v>
      </c>
      <c r="L894" s="5">
        <v>43312</v>
      </c>
      <c r="M894" s="4">
        <v>100</v>
      </c>
      <c r="O894" t="e">
        <f>+VLOOKUP(B894,'[1]Base de Datos'!$A$1:$N$575,14,)</f>
        <v>#N/A</v>
      </c>
    </row>
    <row r="895" spans="1:15" ht="15.75" thickBot="1" x14ac:dyDescent="0.3">
      <c r="A895" s="35"/>
      <c r="B895" s="6" t="s">
        <v>2461</v>
      </c>
      <c r="C895" s="6" t="s">
        <v>2462</v>
      </c>
      <c r="D895" s="6" t="s">
        <v>2463</v>
      </c>
      <c r="E895" s="6" t="s">
        <v>17</v>
      </c>
      <c r="F895" s="6" t="s">
        <v>66</v>
      </c>
      <c r="G895" s="6" t="s">
        <v>67</v>
      </c>
      <c r="H895" s="6" t="s">
        <v>22</v>
      </c>
      <c r="I895" s="6" t="s">
        <v>2494</v>
      </c>
      <c r="J895" s="6" t="s">
        <v>1470</v>
      </c>
      <c r="K895" s="8">
        <v>43235</v>
      </c>
      <c r="L895" s="8">
        <v>43312</v>
      </c>
      <c r="M895" s="7">
        <v>100</v>
      </c>
      <c r="O895" t="e">
        <f>+VLOOKUP(B895,'[1]Base de Datos'!$A$1:$N$575,14,)</f>
        <v>#N/A</v>
      </c>
    </row>
    <row r="896" spans="1:15" ht="15.75" thickBot="1" x14ac:dyDescent="0.3">
      <c r="A896" s="34"/>
      <c r="B896" s="3" t="s">
        <v>2464</v>
      </c>
      <c r="C896" s="3" t="s">
        <v>2465</v>
      </c>
      <c r="D896" s="3" t="s">
        <v>2472</v>
      </c>
      <c r="E896" s="3" t="s">
        <v>17</v>
      </c>
      <c r="F896" s="3" t="s">
        <v>66</v>
      </c>
      <c r="G896" s="3" t="s">
        <v>67</v>
      </c>
      <c r="H896" s="3" t="s">
        <v>22</v>
      </c>
      <c r="I896" s="3" t="s">
        <v>2494</v>
      </c>
      <c r="J896" s="3" t="s">
        <v>1470</v>
      </c>
      <c r="K896" s="5">
        <v>43235</v>
      </c>
      <c r="L896" s="5">
        <v>43312</v>
      </c>
      <c r="M896" s="4">
        <v>100</v>
      </c>
      <c r="O896" t="e">
        <f>+VLOOKUP(B896,'[1]Base de Datos'!$A$1:$N$575,14,)</f>
        <v>#N/A</v>
      </c>
    </row>
    <row r="897" spans="1:15" ht="15.75" thickBot="1" x14ac:dyDescent="0.3">
      <c r="A897" s="35"/>
      <c r="B897" s="6" t="s">
        <v>2466</v>
      </c>
      <c r="C897" s="6" t="s">
        <v>2467</v>
      </c>
      <c r="D897" s="6" t="s">
        <v>2472</v>
      </c>
      <c r="E897" s="6" t="s">
        <v>17</v>
      </c>
      <c r="F897" s="6" t="s">
        <v>66</v>
      </c>
      <c r="G897" s="6" t="s">
        <v>67</v>
      </c>
      <c r="H897" s="6" t="s">
        <v>22</v>
      </c>
      <c r="I897" s="6" t="s">
        <v>2494</v>
      </c>
      <c r="J897" s="6" t="s">
        <v>1470</v>
      </c>
      <c r="K897" s="8">
        <v>43251</v>
      </c>
      <c r="L897" s="8">
        <v>43312</v>
      </c>
      <c r="M897" s="7">
        <v>100</v>
      </c>
      <c r="O897" t="e">
        <f>+VLOOKUP(B897,'[1]Base de Datos'!$A$1:$N$575,14,)</f>
        <v>#N/A</v>
      </c>
    </row>
    <row r="898" spans="1:15" ht="15.75" thickBot="1" x14ac:dyDescent="0.3">
      <c r="A898" s="34"/>
      <c r="B898" s="3" t="s">
        <v>2468</v>
      </c>
      <c r="C898" s="3" t="s">
        <v>2469</v>
      </c>
      <c r="D898" s="3" t="s">
        <v>2472</v>
      </c>
      <c r="E898" s="3" t="s">
        <v>17</v>
      </c>
      <c r="F898" s="3" t="s">
        <v>66</v>
      </c>
      <c r="G898" s="3" t="s">
        <v>67</v>
      </c>
      <c r="H898" s="3" t="s">
        <v>22</v>
      </c>
      <c r="I898" s="3" t="s">
        <v>2494</v>
      </c>
      <c r="J898" s="3" t="s">
        <v>1470</v>
      </c>
      <c r="K898" s="5">
        <v>43251</v>
      </c>
      <c r="L898" s="5">
        <v>43312</v>
      </c>
      <c r="M898" s="4">
        <v>100</v>
      </c>
      <c r="O898" t="e">
        <f>+VLOOKUP(B898,'[1]Base de Datos'!$A$1:$N$575,14,)</f>
        <v>#N/A</v>
      </c>
    </row>
    <row r="899" spans="1:15" ht="15.75" thickBot="1" x14ac:dyDescent="0.3">
      <c r="A899" s="35"/>
      <c r="B899" s="6" t="s">
        <v>2470</v>
      </c>
      <c r="C899" s="6" t="s">
        <v>2471</v>
      </c>
      <c r="D899" s="6" t="s">
        <v>2472</v>
      </c>
      <c r="E899" s="6" t="s">
        <v>185</v>
      </c>
      <c r="F899" s="6" t="s">
        <v>66</v>
      </c>
      <c r="G899" s="6" t="s">
        <v>67</v>
      </c>
      <c r="H899" s="6" t="s">
        <v>22</v>
      </c>
      <c r="I899" s="6" t="s">
        <v>2494</v>
      </c>
      <c r="J899" s="6" t="s">
        <v>1470</v>
      </c>
      <c r="K899" s="8">
        <v>43281</v>
      </c>
      <c r="L899" s="8">
        <v>43465</v>
      </c>
      <c r="M899" s="7">
        <v>100</v>
      </c>
      <c r="O899" t="e">
        <f>+VLOOKUP(B899,'[1]Base de Datos'!$A$1:$N$575,14,)</f>
        <v>#N/A</v>
      </c>
    </row>
    <row r="900" spans="1:15" ht="15.75" thickBot="1" x14ac:dyDescent="0.3">
      <c r="A900" s="34"/>
      <c r="B900" s="3" t="s">
        <v>2473</v>
      </c>
      <c r="C900" s="3" t="s">
        <v>2474</v>
      </c>
      <c r="D900" s="3" t="s">
        <v>2472</v>
      </c>
      <c r="E900" s="3" t="s">
        <v>17</v>
      </c>
      <c r="F900" s="3" t="s">
        <v>66</v>
      </c>
      <c r="G900" s="3" t="s">
        <v>67</v>
      </c>
      <c r="H900" s="3" t="s">
        <v>22</v>
      </c>
      <c r="I900" s="3" t="s">
        <v>2494</v>
      </c>
      <c r="J900" s="3" t="s">
        <v>1470</v>
      </c>
      <c r="K900" s="5">
        <v>43251</v>
      </c>
      <c r="L900" s="5">
        <v>43312</v>
      </c>
      <c r="M900" s="4">
        <v>100</v>
      </c>
      <c r="O900" t="e">
        <f>+VLOOKUP(B900,'[1]Base de Datos'!$A$1:$N$575,14,)</f>
        <v>#N/A</v>
      </c>
    </row>
    <row r="901" spans="1:15" ht="15.75" thickBot="1" x14ac:dyDescent="0.3">
      <c r="A901" s="35"/>
      <c r="B901" s="6" t="s">
        <v>2475</v>
      </c>
      <c r="C901" s="6" t="s">
        <v>2476</v>
      </c>
      <c r="D901" s="6" t="s">
        <v>2472</v>
      </c>
      <c r="E901" s="6" t="s">
        <v>185</v>
      </c>
      <c r="F901" s="6" t="s">
        <v>66</v>
      </c>
      <c r="G901" s="6" t="s">
        <v>67</v>
      </c>
      <c r="H901" s="6" t="s">
        <v>22</v>
      </c>
      <c r="I901" s="6" t="s">
        <v>2494</v>
      </c>
      <c r="J901" s="6" t="s">
        <v>1470</v>
      </c>
      <c r="K901" s="8">
        <v>43251</v>
      </c>
      <c r="L901" s="8">
        <v>43465</v>
      </c>
      <c r="M901" s="7"/>
      <c r="O901" t="e">
        <f>+VLOOKUP(B901,'[1]Base de Datos'!$A$1:$N$575,14,)</f>
        <v>#N/A</v>
      </c>
    </row>
    <row r="902" spans="1:15" ht="15.75" thickBot="1" x14ac:dyDescent="0.3">
      <c r="A902" s="34"/>
      <c r="B902" s="3" t="s">
        <v>2477</v>
      </c>
      <c r="C902" s="3" t="s">
        <v>2478</v>
      </c>
      <c r="D902" s="3" t="s">
        <v>2479</v>
      </c>
      <c r="E902" s="3" t="s">
        <v>185</v>
      </c>
      <c r="F902" s="3" t="s">
        <v>66</v>
      </c>
      <c r="G902" s="3" t="s">
        <v>67</v>
      </c>
      <c r="H902" s="3" t="s">
        <v>22</v>
      </c>
      <c r="I902" s="3" t="s">
        <v>2494</v>
      </c>
      <c r="J902" s="3" t="s">
        <v>1470</v>
      </c>
      <c r="K902" s="5">
        <v>43266</v>
      </c>
      <c r="L902" s="5">
        <v>43465</v>
      </c>
      <c r="M902" s="4"/>
      <c r="O902" t="e">
        <f>+VLOOKUP(B902,'[1]Base de Datos'!$A$1:$N$575,14,)</f>
        <v>#N/A</v>
      </c>
    </row>
    <row r="903" spans="1:15" ht="15.75" thickBot="1" x14ac:dyDescent="0.3">
      <c r="A903" s="35"/>
      <c r="B903" s="6" t="s">
        <v>2480</v>
      </c>
      <c r="C903" s="6" t="s">
        <v>2481</v>
      </c>
      <c r="D903" s="6" t="s">
        <v>2479</v>
      </c>
      <c r="E903" s="6" t="s">
        <v>17</v>
      </c>
      <c r="F903" s="6" t="s">
        <v>66</v>
      </c>
      <c r="G903" s="6" t="s">
        <v>67</v>
      </c>
      <c r="H903" s="6" t="s">
        <v>22</v>
      </c>
      <c r="I903" s="6" t="s">
        <v>2494</v>
      </c>
      <c r="J903" s="6" t="s">
        <v>1470</v>
      </c>
      <c r="K903" s="8">
        <v>43251</v>
      </c>
      <c r="L903" s="8">
        <v>43312</v>
      </c>
      <c r="M903" s="7">
        <v>100</v>
      </c>
      <c r="O903" t="e">
        <f>+VLOOKUP(B903,'[1]Base de Datos'!$A$1:$N$575,14,)</f>
        <v>#N/A</v>
      </c>
    </row>
    <row r="904" spans="1:15" ht="15.75" thickBot="1" x14ac:dyDescent="0.3">
      <c r="A904" s="34"/>
      <c r="B904" s="3" t="s">
        <v>2482</v>
      </c>
      <c r="C904" s="3" t="s">
        <v>2483</v>
      </c>
      <c r="D904" s="3" t="s">
        <v>2484</v>
      </c>
      <c r="E904" s="3" t="s">
        <v>17</v>
      </c>
      <c r="F904" s="3" t="s">
        <v>66</v>
      </c>
      <c r="G904" s="3" t="s">
        <v>67</v>
      </c>
      <c r="H904" s="3" t="s">
        <v>22</v>
      </c>
      <c r="I904" s="3" t="s">
        <v>2494</v>
      </c>
      <c r="J904" s="3" t="s">
        <v>1470</v>
      </c>
      <c r="K904" s="5">
        <v>43251</v>
      </c>
      <c r="L904" s="5">
        <v>43329</v>
      </c>
      <c r="M904" s="4">
        <v>100</v>
      </c>
      <c r="O904" t="e">
        <f>+VLOOKUP(B904,'[1]Base de Datos'!$A$1:$N$575,14,)</f>
        <v>#N/A</v>
      </c>
    </row>
    <row r="905" spans="1:15" ht="15.75" thickBot="1" x14ac:dyDescent="0.3">
      <c r="A905" s="35"/>
      <c r="B905" s="6" t="s">
        <v>2485</v>
      </c>
      <c r="C905" s="6" t="s">
        <v>2486</v>
      </c>
      <c r="D905" s="6" t="s">
        <v>2487</v>
      </c>
      <c r="E905" s="6" t="s">
        <v>17</v>
      </c>
      <c r="F905" s="6" t="s">
        <v>66</v>
      </c>
      <c r="G905" s="6" t="s">
        <v>67</v>
      </c>
      <c r="H905" s="6" t="s">
        <v>22</v>
      </c>
      <c r="I905" s="6" t="s">
        <v>2494</v>
      </c>
      <c r="J905" s="6" t="s">
        <v>1470</v>
      </c>
      <c r="K905" s="8">
        <v>43251</v>
      </c>
      <c r="L905" s="8">
        <v>43312</v>
      </c>
      <c r="M905" s="7">
        <v>100</v>
      </c>
      <c r="O905" t="e">
        <f>+VLOOKUP(B905,'[1]Base de Datos'!$A$1:$N$575,14,)</f>
        <v>#N/A</v>
      </c>
    </row>
    <row r="906" spans="1:15" ht="15.75" thickBot="1" x14ac:dyDescent="0.3">
      <c r="A906" s="34"/>
      <c r="B906" s="3" t="s">
        <v>2488</v>
      </c>
      <c r="C906" s="3" t="s">
        <v>2489</v>
      </c>
      <c r="D906" s="3" t="s">
        <v>2406</v>
      </c>
      <c r="E906" s="3" t="s">
        <v>17</v>
      </c>
      <c r="F906" s="3" t="s">
        <v>66</v>
      </c>
      <c r="G906" s="3" t="s">
        <v>169</v>
      </c>
      <c r="H906" s="3" t="s">
        <v>49</v>
      </c>
      <c r="I906" s="3" t="s">
        <v>1462</v>
      </c>
      <c r="J906" s="3" t="s">
        <v>50</v>
      </c>
      <c r="K906" s="5">
        <v>43189</v>
      </c>
      <c r="L906" s="5">
        <v>43281</v>
      </c>
      <c r="M906" s="4">
        <v>100</v>
      </c>
      <c r="O906" t="e">
        <f>+VLOOKUP(B906,'[1]Base de Datos'!$A$1:$N$575,14,)</f>
        <v>#N/A</v>
      </c>
    </row>
    <row r="907" spans="1:15" ht="15.75" thickBot="1" x14ac:dyDescent="0.3">
      <c r="A907" s="35"/>
      <c r="B907" s="6" t="s">
        <v>2499</v>
      </c>
      <c r="C907" s="6" t="s">
        <v>2500</v>
      </c>
      <c r="D907" s="6" t="s">
        <v>2501</v>
      </c>
      <c r="E907" s="6" t="s">
        <v>59</v>
      </c>
      <c r="F907" s="6" t="s">
        <v>66</v>
      </c>
      <c r="G907" s="6" t="s">
        <v>169</v>
      </c>
      <c r="H907" s="6" t="s">
        <v>56</v>
      </c>
      <c r="I907" s="6" t="s">
        <v>1910</v>
      </c>
      <c r="J907" s="6" t="s">
        <v>2502</v>
      </c>
      <c r="K907" s="8">
        <v>43296</v>
      </c>
      <c r="L907" s="8">
        <v>43327</v>
      </c>
      <c r="M907" s="7">
        <v>100</v>
      </c>
      <c r="O907" t="e">
        <f>+VLOOKUP(B907,'[1]Base de Datos'!$A$1:$N$575,14,)</f>
        <v>#N/A</v>
      </c>
    </row>
    <row r="908" spans="1:15" ht="15.75" thickBot="1" x14ac:dyDescent="0.3">
      <c r="A908" s="34"/>
      <c r="B908" s="3" t="s">
        <v>2503</v>
      </c>
      <c r="C908" s="3" t="s">
        <v>2504</v>
      </c>
      <c r="D908" s="3" t="s">
        <v>2505</v>
      </c>
      <c r="E908" s="3" t="s">
        <v>59</v>
      </c>
      <c r="F908" s="3" t="s">
        <v>66</v>
      </c>
      <c r="G908" s="3" t="s">
        <v>169</v>
      </c>
      <c r="H908" s="3" t="s">
        <v>56</v>
      </c>
      <c r="I908" s="3" t="s">
        <v>1910</v>
      </c>
      <c r="J908" s="3" t="s">
        <v>2502</v>
      </c>
      <c r="K908" s="5">
        <v>43296</v>
      </c>
      <c r="L908" s="5">
        <v>43327</v>
      </c>
      <c r="M908" s="4">
        <v>100</v>
      </c>
      <c r="O908" t="e">
        <f>+VLOOKUP(B908,'[1]Base de Datos'!$A$1:$N$575,14,)</f>
        <v>#N/A</v>
      </c>
    </row>
    <row r="909" spans="1:15" ht="15.75" thickBot="1" x14ac:dyDescent="0.3">
      <c r="A909" s="35"/>
      <c r="B909" s="6" t="s">
        <v>2506</v>
      </c>
      <c r="C909" s="6" t="s">
        <v>2507</v>
      </c>
      <c r="D909" s="6" t="s">
        <v>2501</v>
      </c>
      <c r="E909" s="6" t="s">
        <v>59</v>
      </c>
      <c r="F909" s="6" t="s">
        <v>66</v>
      </c>
      <c r="G909" s="6" t="s">
        <v>169</v>
      </c>
      <c r="H909" s="6" t="s">
        <v>56</v>
      </c>
      <c r="I909" s="6" t="s">
        <v>1910</v>
      </c>
      <c r="J909" s="6" t="s">
        <v>2502</v>
      </c>
      <c r="K909" s="8">
        <v>43296</v>
      </c>
      <c r="L909" s="8">
        <v>43327</v>
      </c>
      <c r="M909" s="7">
        <v>100</v>
      </c>
      <c r="O909" t="e">
        <f>+VLOOKUP(B909,'[1]Base de Datos'!$A$1:$N$575,14,)</f>
        <v>#N/A</v>
      </c>
    </row>
    <row r="910" spans="1:15" ht="15.75" thickBot="1" x14ac:dyDescent="0.3">
      <c r="A910" s="34"/>
      <c r="B910" s="3" t="s">
        <v>2508</v>
      </c>
      <c r="C910" s="3" t="s">
        <v>2500</v>
      </c>
      <c r="D910" s="3" t="s">
        <v>2505</v>
      </c>
      <c r="E910" s="3" t="s">
        <v>59</v>
      </c>
      <c r="F910" s="3" t="s">
        <v>66</v>
      </c>
      <c r="G910" s="3" t="s">
        <v>169</v>
      </c>
      <c r="H910" s="3" t="s">
        <v>56</v>
      </c>
      <c r="I910" s="3" t="s">
        <v>1910</v>
      </c>
      <c r="J910" s="3" t="s">
        <v>2502</v>
      </c>
      <c r="K910" s="5">
        <v>43296</v>
      </c>
      <c r="L910" s="5">
        <v>43327</v>
      </c>
      <c r="M910" s="4">
        <v>100</v>
      </c>
      <c r="O910" t="e">
        <f>+VLOOKUP(B910,'[1]Base de Datos'!$A$1:$N$575,14,)</f>
        <v>#N/A</v>
      </c>
    </row>
    <row r="911" spans="1:15" ht="15.75" thickBot="1" x14ac:dyDescent="0.3">
      <c r="A911" s="35"/>
      <c r="B911" s="6" t="s">
        <v>2509</v>
      </c>
      <c r="C911" s="6" t="s">
        <v>2510</v>
      </c>
      <c r="D911" s="6" t="s">
        <v>2511</v>
      </c>
      <c r="E911" s="6" t="s">
        <v>17</v>
      </c>
      <c r="F911" s="6" t="s">
        <v>66</v>
      </c>
      <c r="G911" s="6" t="s">
        <v>67</v>
      </c>
      <c r="H911" s="6" t="s">
        <v>38</v>
      </c>
      <c r="I911" s="6" t="s">
        <v>39</v>
      </c>
      <c r="J911" s="6" t="s">
        <v>809</v>
      </c>
      <c r="K911" s="8">
        <v>43284</v>
      </c>
      <c r="L911" s="8">
        <v>43343</v>
      </c>
      <c r="M911" s="7">
        <v>100</v>
      </c>
      <c r="O911" t="e">
        <f>+VLOOKUP(B911,'[1]Base de Datos'!$A$1:$N$575,14,)</f>
        <v>#N/A</v>
      </c>
    </row>
    <row r="912" spans="1:15" ht="15.75" thickBot="1" x14ac:dyDescent="0.3">
      <c r="A912" s="34"/>
      <c r="B912" s="3" t="s">
        <v>2512</v>
      </c>
      <c r="C912" s="3" t="s">
        <v>2513</v>
      </c>
      <c r="D912" s="3" t="s">
        <v>2511</v>
      </c>
      <c r="E912" s="3" t="s">
        <v>185</v>
      </c>
      <c r="F912" s="3" t="s">
        <v>66</v>
      </c>
      <c r="G912" s="3" t="s">
        <v>67</v>
      </c>
      <c r="H912" s="3" t="s">
        <v>38</v>
      </c>
      <c r="I912" s="3" t="s">
        <v>39</v>
      </c>
      <c r="J912" s="3" t="s">
        <v>809</v>
      </c>
      <c r="K912" s="5">
        <v>43284</v>
      </c>
      <c r="L912" s="5">
        <v>43465</v>
      </c>
      <c r="M912" s="4">
        <v>50</v>
      </c>
      <c r="O912" t="e">
        <f>+VLOOKUP(B912,'[1]Base de Datos'!$A$1:$N$575,14,)</f>
        <v>#N/A</v>
      </c>
    </row>
    <row r="913" spans="1:15" ht="15.75" thickBot="1" x14ac:dyDescent="0.3">
      <c r="A913" s="35"/>
      <c r="B913" s="6" t="s">
        <v>2514</v>
      </c>
      <c r="C913" s="6" t="s">
        <v>2515</v>
      </c>
      <c r="D913" s="6" t="s">
        <v>2516</v>
      </c>
      <c r="E913" s="6" t="s">
        <v>185</v>
      </c>
      <c r="F913" s="6" t="s">
        <v>66</v>
      </c>
      <c r="G913" s="6" t="s">
        <v>67</v>
      </c>
      <c r="H913" s="6" t="s">
        <v>82</v>
      </c>
      <c r="I913" s="6" t="s">
        <v>2493</v>
      </c>
      <c r="J913" s="6" t="s">
        <v>83</v>
      </c>
      <c r="K913" s="8">
        <v>43284</v>
      </c>
      <c r="L913" s="8">
        <v>43465</v>
      </c>
      <c r="M913" s="7"/>
      <c r="O913" t="e">
        <f>+VLOOKUP(B913,'[1]Base de Datos'!$A$1:$N$575,14,)</f>
        <v>#N/A</v>
      </c>
    </row>
    <row r="914" spans="1:15" ht="15.75" thickBot="1" x14ac:dyDescent="0.3">
      <c r="A914" s="34"/>
      <c r="B914" s="3" t="s">
        <v>2517</v>
      </c>
      <c r="C914" s="3" t="s">
        <v>2518</v>
      </c>
      <c r="D914" s="3" t="s">
        <v>2519</v>
      </c>
      <c r="E914" s="3" t="s">
        <v>185</v>
      </c>
      <c r="F914" s="3" t="s">
        <v>66</v>
      </c>
      <c r="G914" s="3" t="s">
        <v>67</v>
      </c>
      <c r="H914" s="3" t="s">
        <v>38</v>
      </c>
      <c r="I914" s="3" t="s">
        <v>39</v>
      </c>
      <c r="J914" s="3" t="s">
        <v>809</v>
      </c>
      <c r="K914" s="5">
        <v>43284</v>
      </c>
      <c r="L914" s="5">
        <v>43465</v>
      </c>
      <c r="M914" s="4"/>
      <c r="O914" t="e">
        <f>+VLOOKUP(B914,'[1]Base de Datos'!$A$1:$N$575,14,)</f>
        <v>#N/A</v>
      </c>
    </row>
    <row r="915" spans="1:15" ht="15.75" thickBot="1" x14ac:dyDescent="0.3">
      <c r="A915" s="35"/>
      <c r="B915" s="6" t="s">
        <v>2520</v>
      </c>
      <c r="C915" s="6" t="s">
        <v>2521</v>
      </c>
      <c r="D915" s="6" t="s">
        <v>2522</v>
      </c>
      <c r="E915" s="6" t="s">
        <v>185</v>
      </c>
      <c r="F915" s="6" t="s">
        <v>66</v>
      </c>
      <c r="G915" s="6" t="s">
        <v>169</v>
      </c>
      <c r="H915" s="6" t="s">
        <v>28</v>
      </c>
      <c r="I915" s="6" t="s">
        <v>1750</v>
      </c>
      <c r="J915" s="6" t="s">
        <v>29</v>
      </c>
      <c r="K915" s="8">
        <v>43304</v>
      </c>
      <c r="L915" s="8">
        <v>43465</v>
      </c>
      <c r="M915" s="7"/>
      <c r="O915" t="e">
        <f>+VLOOKUP(B915,'[1]Base de Datos'!$A$1:$N$575,14,)</f>
        <v>#N/A</v>
      </c>
    </row>
    <row r="916" spans="1:15" ht="15.75" thickBot="1" x14ac:dyDescent="0.3">
      <c r="A916" s="34"/>
      <c r="B916" s="3" t="s">
        <v>2523</v>
      </c>
      <c r="C916" s="3" t="s">
        <v>2524</v>
      </c>
      <c r="D916" s="3" t="s">
        <v>2525</v>
      </c>
      <c r="E916" s="3" t="s">
        <v>185</v>
      </c>
      <c r="F916" s="3" t="s">
        <v>66</v>
      </c>
      <c r="G916" s="3" t="s">
        <v>169</v>
      </c>
      <c r="H916" s="3" t="s">
        <v>28</v>
      </c>
      <c r="I916" s="3" t="s">
        <v>1750</v>
      </c>
      <c r="J916" s="3" t="s">
        <v>29</v>
      </c>
      <c r="K916" s="5">
        <v>43304</v>
      </c>
      <c r="L916" s="5">
        <v>43465</v>
      </c>
      <c r="M916" s="4"/>
      <c r="O916" t="e">
        <f>+VLOOKUP(B916,'[1]Base de Datos'!$A$1:$N$575,14,)</f>
        <v>#N/A</v>
      </c>
    </row>
    <row r="917" spans="1:15" ht="15.75" thickBot="1" x14ac:dyDescent="0.3">
      <c r="A917" s="35"/>
      <c r="B917" s="6" t="s">
        <v>2526</v>
      </c>
      <c r="C917" s="6" t="s">
        <v>2527</v>
      </c>
      <c r="D917" s="6" t="s">
        <v>2528</v>
      </c>
      <c r="E917" s="6" t="s">
        <v>185</v>
      </c>
      <c r="F917" s="6" t="s">
        <v>66</v>
      </c>
      <c r="G917" s="6" t="s">
        <v>169</v>
      </c>
      <c r="H917" s="6" t="s">
        <v>52</v>
      </c>
      <c r="I917" s="6" t="s">
        <v>53</v>
      </c>
      <c r="J917" s="6" t="s">
        <v>58</v>
      </c>
      <c r="K917" s="8">
        <v>43313</v>
      </c>
      <c r="L917" s="8">
        <v>43496</v>
      </c>
      <c r="M917" s="7">
        <v>0</v>
      </c>
      <c r="O917" t="e">
        <f>+VLOOKUP(B917,'[1]Base de Datos'!$A$1:$N$575,14,)</f>
        <v>#N/A</v>
      </c>
    </row>
    <row r="918" spans="1:15" ht="15.75" thickBot="1" x14ac:dyDescent="0.3">
      <c r="A918" s="34"/>
      <c r="B918" s="3" t="s">
        <v>2529</v>
      </c>
      <c r="C918" s="3" t="s">
        <v>2530</v>
      </c>
      <c r="D918" s="3" t="s">
        <v>2528</v>
      </c>
      <c r="E918" s="3" t="s">
        <v>185</v>
      </c>
      <c r="F918" s="3" t="s">
        <v>66</v>
      </c>
      <c r="G918" s="3" t="s">
        <v>169</v>
      </c>
      <c r="H918" s="3" t="s">
        <v>52</v>
      </c>
      <c r="I918" s="3" t="s">
        <v>53</v>
      </c>
      <c r="J918" s="3" t="s">
        <v>58</v>
      </c>
      <c r="K918" s="5">
        <v>43313</v>
      </c>
      <c r="L918" s="5">
        <v>43496</v>
      </c>
      <c r="M918" s="4">
        <v>0</v>
      </c>
      <c r="O918" t="e">
        <f>+VLOOKUP(B918,'[1]Base de Datos'!$A$1:$N$575,14,)</f>
        <v>#N/A</v>
      </c>
    </row>
    <row r="919" spans="1:15" ht="15.75" thickBot="1" x14ac:dyDescent="0.3">
      <c r="A919" s="35"/>
      <c r="B919" s="6" t="s">
        <v>2531</v>
      </c>
      <c r="C919" s="6" t="s">
        <v>2532</v>
      </c>
      <c r="D919" s="6" t="s">
        <v>2533</v>
      </c>
      <c r="E919" s="6" t="s">
        <v>185</v>
      </c>
      <c r="F919" s="6" t="s">
        <v>66</v>
      </c>
      <c r="G919" s="6" t="s">
        <v>79</v>
      </c>
      <c r="H919" s="6" t="s">
        <v>33</v>
      </c>
      <c r="I919" s="6" t="s">
        <v>2497</v>
      </c>
      <c r="J919" s="6" t="s">
        <v>34</v>
      </c>
      <c r="K919" s="8">
        <v>43307</v>
      </c>
      <c r="L919" s="8">
        <v>43465</v>
      </c>
      <c r="M919" s="7">
        <v>0</v>
      </c>
      <c r="O919" t="e">
        <f>+VLOOKUP(B919,'[1]Base de Datos'!$A$1:$N$575,14,)</f>
        <v>#N/A</v>
      </c>
    </row>
    <row r="920" spans="1:15" ht="15.75" thickBot="1" x14ac:dyDescent="0.3">
      <c r="A920" s="34"/>
      <c r="B920" s="3" t="s">
        <v>2534</v>
      </c>
      <c r="C920" s="3" t="s">
        <v>2535</v>
      </c>
      <c r="D920" s="3" t="s">
        <v>2533</v>
      </c>
      <c r="E920" s="3" t="s">
        <v>185</v>
      </c>
      <c r="F920" s="3" t="s">
        <v>66</v>
      </c>
      <c r="G920" s="3" t="s">
        <v>79</v>
      </c>
      <c r="H920" s="3" t="s">
        <v>33</v>
      </c>
      <c r="I920" s="3" t="s">
        <v>2497</v>
      </c>
      <c r="J920" s="3" t="s">
        <v>34</v>
      </c>
      <c r="K920" s="5">
        <v>43307</v>
      </c>
      <c r="L920" s="5">
        <v>43465</v>
      </c>
      <c r="M920" s="4">
        <v>0</v>
      </c>
      <c r="O920" t="e">
        <f>+VLOOKUP(B920,'[1]Base de Datos'!$A$1:$N$575,14,)</f>
        <v>#N/A</v>
      </c>
    </row>
    <row r="921" spans="1:15" ht="15.75" thickBot="1" x14ac:dyDescent="0.3">
      <c r="A921" s="35"/>
      <c r="B921" s="6" t="s">
        <v>2536</v>
      </c>
      <c r="C921" s="6" t="s">
        <v>2537</v>
      </c>
      <c r="D921" s="6" t="s">
        <v>2538</v>
      </c>
      <c r="E921" s="6" t="s">
        <v>185</v>
      </c>
      <c r="F921" s="6" t="s">
        <v>66</v>
      </c>
      <c r="G921" s="6" t="s">
        <v>79</v>
      </c>
      <c r="H921" s="6" t="s">
        <v>33</v>
      </c>
      <c r="I921" s="6" t="s">
        <v>2497</v>
      </c>
      <c r="J921" s="6" t="s">
        <v>34</v>
      </c>
      <c r="K921" s="8">
        <v>43307</v>
      </c>
      <c r="L921" s="8">
        <v>43434</v>
      </c>
      <c r="M921" s="7">
        <v>0</v>
      </c>
      <c r="O921" t="e">
        <f>+VLOOKUP(B921,'[1]Base de Datos'!$A$1:$N$575,14,)</f>
        <v>#N/A</v>
      </c>
    </row>
    <row r="922" spans="1:15" ht="15.75" thickBot="1" x14ac:dyDescent="0.3">
      <c r="A922" s="34"/>
      <c r="B922" s="3" t="s">
        <v>2539</v>
      </c>
      <c r="C922" s="3" t="s">
        <v>2540</v>
      </c>
      <c r="D922" s="3" t="s">
        <v>2541</v>
      </c>
      <c r="E922" s="3" t="s">
        <v>59</v>
      </c>
      <c r="F922" s="3" t="s">
        <v>66</v>
      </c>
      <c r="G922" s="3" t="s">
        <v>79</v>
      </c>
      <c r="H922" s="3" t="s">
        <v>33</v>
      </c>
      <c r="I922" s="3" t="s">
        <v>2497</v>
      </c>
      <c r="J922" s="3" t="s">
        <v>34</v>
      </c>
      <c r="K922" s="5">
        <v>43307</v>
      </c>
      <c r="L922" s="5">
        <v>43373</v>
      </c>
      <c r="M922" s="4">
        <v>100</v>
      </c>
      <c r="O922" t="e">
        <f>+VLOOKUP(B922,'[1]Base de Datos'!$A$1:$N$575,14,)</f>
        <v>#N/A</v>
      </c>
    </row>
    <row r="923" spans="1:15" ht="15.75" thickBot="1" x14ac:dyDescent="0.3">
      <c r="A923" s="35"/>
      <c r="B923" s="6" t="s">
        <v>2542</v>
      </c>
      <c r="C923" s="6" t="s">
        <v>2543</v>
      </c>
      <c r="D923" s="6" t="s">
        <v>2541</v>
      </c>
      <c r="E923" s="6" t="s">
        <v>185</v>
      </c>
      <c r="F923" s="6" t="s">
        <v>66</v>
      </c>
      <c r="G923" s="6" t="s">
        <v>79</v>
      </c>
      <c r="H923" s="6" t="s">
        <v>33</v>
      </c>
      <c r="I923" s="6" t="s">
        <v>2497</v>
      </c>
      <c r="J923" s="6" t="s">
        <v>34</v>
      </c>
      <c r="K923" s="8">
        <v>43307</v>
      </c>
      <c r="L923" s="8">
        <v>43465</v>
      </c>
      <c r="M923" s="7">
        <v>50</v>
      </c>
      <c r="O923" t="e">
        <f>+VLOOKUP(B923,'[1]Base de Datos'!$A$1:$N$575,14,)</f>
        <v>#N/A</v>
      </c>
    </row>
    <row r="924" spans="1:15" ht="15.75" thickBot="1" x14ac:dyDescent="0.3">
      <c r="A924" s="34"/>
      <c r="B924" s="3" t="s">
        <v>2544</v>
      </c>
      <c r="C924" s="3" t="s">
        <v>2545</v>
      </c>
      <c r="D924" s="3" t="s">
        <v>2541</v>
      </c>
      <c r="E924" s="3" t="s">
        <v>185</v>
      </c>
      <c r="F924" s="3" t="s">
        <v>66</v>
      </c>
      <c r="G924" s="3" t="s">
        <v>79</v>
      </c>
      <c r="H924" s="3" t="s">
        <v>33</v>
      </c>
      <c r="I924" s="3" t="s">
        <v>2497</v>
      </c>
      <c r="J924" s="3" t="s">
        <v>34</v>
      </c>
      <c r="K924" s="5">
        <v>43307</v>
      </c>
      <c r="L924" s="5">
        <v>43465</v>
      </c>
      <c r="M924" s="4">
        <v>0</v>
      </c>
      <c r="O924" t="e">
        <f>+VLOOKUP(B924,'[1]Base de Datos'!$A$1:$N$575,14,)</f>
        <v>#N/A</v>
      </c>
    </row>
    <row r="925" spans="1:15" ht="15.75" thickBot="1" x14ac:dyDescent="0.3">
      <c r="A925" s="35"/>
      <c r="B925" s="6" t="s">
        <v>2546</v>
      </c>
      <c r="C925" s="6" t="s">
        <v>2547</v>
      </c>
      <c r="D925" s="6" t="s">
        <v>2548</v>
      </c>
      <c r="E925" s="6" t="s">
        <v>59</v>
      </c>
      <c r="F925" s="6" t="s">
        <v>66</v>
      </c>
      <c r="G925" s="6" t="s">
        <v>79</v>
      </c>
      <c r="H925" s="6" t="s">
        <v>33</v>
      </c>
      <c r="I925" s="6" t="s">
        <v>2497</v>
      </c>
      <c r="J925" s="6" t="s">
        <v>34</v>
      </c>
      <c r="K925" s="8">
        <v>43307</v>
      </c>
      <c r="L925" s="8">
        <v>43465</v>
      </c>
      <c r="M925" s="7">
        <v>100</v>
      </c>
      <c r="O925" t="e">
        <f>+VLOOKUP(B925,'[1]Base de Datos'!$A$1:$N$575,14,)</f>
        <v>#N/A</v>
      </c>
    </row>
    <row r="926" spans="1:15" ht="15.75" thickBot="1" x14ac:dyDescent="0.3">
      <c r="A926" s="34"/>
      <c r="B926" s="3" t="s">
        <v>2549</v>
      </c>
      <c r="C926" s="3" t="s">
        <v>2550</v>
      </c>
      <c r="D926" s="3" t="s">
        <v>2551</v>
      </c>
      <c r="E926" s="3" t="s">
        <v>59</v>
      </c>
      <c r="F926" s="3" t="s">
        <v>66</v>
      </c>
      <c r="G926" s="3" t="s">
        <v>79</v>
      </c>
      <c r="H926" s="3" t="s">
        <v>13</v>
      </c>
      <c r="I926" s="3" t="s">
        <v>14</v>
      </c>
      <c r="J926" s="3" t="s">
        <v>55</v>
      </c>
      <c r="K926" s="5">
        <v>43307</v>
      </c>
      <c r="L926" s="5">
        <v>43434</v>
      </c>
      <c r="M926" s="4">
        <v>100</v>
      </c>
      <c r="O926" t="e">
        <f>+VLOOKUP(B926,'[1]Base de Datos'!$A$1:$N$575,14,)</f>
        <v>#N/A</v>
      </c>
    </row>
    <row r="927" spans="1:15" ht="15.75" thickBot="1" x14ac:dyDescent="0.3">
      <c r="A927" s="35"/>
      <c r="B927" s="6" t="s">
        <v>2552</v>
      </c>
      <c r="C927" s="6" t="s">
        <v>2553</v>
      </c>
      <c r="D927" s="6" t="s">
        <v>2554</v>
      </c>
      <c r="E927" s="6" t="s">
        <v>59</v>
      </c>
      <c r="F927" s="6" t="s">
        <v>66</v>
      </c>
      <c r="G927" s="6" t="s">
        <v>79</v>
      </c>
      <c r="H927" s="6" t="s">
        <v>90</v>
      </c>
      <c r="I927" s="6" t="s">
        <v>91</v>
      </c>
      <c r="J927" s="6" t="s">
        <v>92</v>
      </c>
      <c r="K927" s="8">
        <v>43307</v>
      </c>
      <c r="L927" s="8">
        <v>43342</v>
      </c>
      <c r="M927" s="7">
        <v>100</v>
      </c>
      <c r="O927" t="e">
        <f>+VLOOKUP(B927,'[1]Base de Datos'!$A$1:$N$575,14,)</f>
        <v>#N/A</v>
      </c>
    </row>
    <row r="928" spans="1:15" ht="15.75" thickBot="1" x14ac:dyDescent="0.3">
      <c r="A928" s="34"/>
      <c r="B928" s="3" t="s">
        <v>2555</v>
      </c>
      <c r="C928" s="3" t="s">
        <v>2556</v>
      </c>
      <c r="D928" s="3" t="s">
        <v>2557</v>
      </c>
      <c r="E928" s="3" t="s">
        <v>185</v>
      </c>
      <c r="F928" s="3" t="s">
        <v>66</v>
      </c>
      <c r="G928" s="3" t="s">
        <v>79</v>
      </c>
      <c r="H928" s="3" t="s">
        <v>33</v>
      </c>
      <c r="I928" s="3" t="s">
        <v>2497</v>
      </c>
      <c r="J928" s="3" t="s">
        <v>34</v>
      </c>
      <c r="K928" s="5">
        <v>43307</v>
      </c>
      <c r="L928" s="5">
        <v>43434</v>
      </c>
      <c r="M928" s="4">
        <v>0</v>
      </c>
      <c r="O928" t="e">
        <f>+VLOOKUP(B928,'[1]Base de Datos'!$A$1:$N$575,14,)</f>
        <v>#N/A</v>
      </c>
    </row>
    <row r="929" spans="1:15" ht="15.75" thickBot="1" x14ac:dyDescent="0.3">
      <c r="A929" s="35"/>
      <c r="B929" s="6" t="s">
        <v>2558</v>
      </c>
      <c r="C929" s="6" t="s">
        <v>2559</v>
      </c>
      <c r="D929" s="6" t="s">
        <v>2560</v>
      </c>
      <c r="E929" s="6" t="s">
        <v>59</v>
      </c>
      <c r="F929" s="6" t="s">
        <v>66</v>
      </c>
      <c r="G929" s="6" t="s">
        <v>958</v>
      </c>
      <c r="H929" s="6" t="s">
        <v>42</v>
      </c>
      <c r="I929" s="6" t="s">
        <v>2491</v>
      </c>
      <c r="J929" s="6" t="s">
        <v>43</v>
      </c>
      <c r="K929" s="8">
        <v>43252</v>
      </c>
      <c r="L929" s="8">
        <v>43342</v>
      </c>
      <c r="M929" s="7">
        <v>100</v>
      </c>
      <c r="O929" t="e">
        <f>+VLOOKUP(B929,'[1]Base de Datos'!$A$1:$N$575,14,)</f>
        <v>#N/A</v>
      </c>
    </row>
    <row r="930" spans="1:15" ht="15.75" thickBot="1" x14ac:dyDescent="0.3">
      <c r="A930" s="34"/>
      <c r="B930" s="3" t="s">
        <v>2561</v>
      </c>
      <c r="C930" s="3" t="s">
        <v>2562</v>
      </c>
      <c r="D930" s="3" t="s">
        <v>2560</v>
      </c>
      <c r="E930" s="3" t="s">
        <v>59</v>
      </c>
      <c r="F930" s="3" t="s">
        <v>66</v>
      </c>
      <c r="G930" s="3" t="s">
        <v>958</v>
      </c>
      <c r="H930" s="3" t="s">
        <v>42</v>
      </c>
      <c r="I930" s="3" t="s">
        <v>2491</v>
      </c>
      <c r="J930" s="3" t="s">
        <v>43</v>
      </c>
      <c r="K930" s="5">
        <v>43344</v>
      </c>
      <c r="L930" s="5">
        <v>43373</v>
      </c>
      <c r="M930" s="4">
        <v>100</v>
      </c>
      <c r="O930" t="e">
        <f>+VLOOKUP(B930,'[1]Base de Datos'!$A$1:$N$575,14,)</f>
        <v>#N/A</v>
      </c>
    </row>
    <row r="931" spans="1:15" ht="15.75" thickBot="1" x14ac:dyDescent="0.3">
      <c r="A931" s="35"/>
      <c r="B931" s="6" t="s">
        <v>2563</v>
      </c>
      <c r="C931" s="6" t="s">
        <v>2564</v>
      </c>
      <c r="D931" s="6" t="s">
        <v>2560</v>
      </c>
      <c r="E931" s="6" t="s">
        <v>185</v>
      </c>
      <c r="F931" s="6" t="s">
        <v>66</v>
      </c>
      <c r="G931" s="6" t="s">
        <v>958</v>
      </c>
      <c r="H931" s="6" t="s">
        <v>42</v>
      </c>
      <c r="I931" s="6" t="s">
        <v>2491</v>
      </c>
      <c r="J931" s="6" t="s">
        <v>43</v>
      </c>
      <c r="K931" s="8">
        <v>43405</v>
      </c>
      <c r="L931" s="8">
        <v>43434</v>
      </c>
      <c r="M931" s="7"/>
      <c r="O931" t="e">
        <f>+VLOOKUP(B931,'[1]Base de Datos'!$A$1:$N$575,14,)</f>
        <v>#N/A</v>
      </c>
    </row>
    <row r="932" spans="1:15" ht="15.75" thickBot="1" x14ac:dyDescent="0.3">
      <c r="A932" s="34"/>
      <c r="B932" s="3" t="s">
        <v>2565</v>
      </c>
      <c r="C932" s="3" t="s">
        <v>2566</v>
      </c>
      <c r="D932" s="3" t="s">
        <v>2567</v>
      </c>
      <c r="E932" s="3" t="s">
        <v>59</v>
      </c>
      <c r="F932" s="3" t="s">
        <v>66</v>
      </c>
      <c r="G932" s="3" t="s">
        <v>958</v>
      </c>
      <c r="H932" s="3" t="s">
        <v>42</v>
      </c>
      <c r="I932" s="3" t="s">
        <v>2491</v>
      </c>
      <c r="J932" s="3" t="s">
        <v>43</v>
      </c>
      <c r="K932" s="5">
        <v>43252</v>
      </c>
      <c r="L932" s="5">
        <v>43373</v>
      </c>
      <c r="M932" s="4">
        <v>100</v>
      </c>
      <c r="O932" t="e">
        <f>+VLOOKUP(B932,'[1]Base de Datos'!$A$1:$N$575,14,)</f>
        <v>#N/A</v>
      </c>
    </row>
    <row r="933" spans="1:15" ht="15.75" thickBot="1" x14ac:dyDescent="0.3">
      <c r="A933" s="35"/>
      <c r="B933" s="6" t="s">
        <v>2568</v>
      </c>
      <c r="C933" s="6" t="s">
        <v>2569</v>
      </c>
      <c r="D933" s="6" t="s">
        <v>2567</v>
      </c>
      <c r="E933" s="6" t="s">
        <v>185</v>
      </c>
      <c r="F933" s="6" t="s">
        <v>66</v>
      </c>
      <c r="G933" s="6" t="s">
        <v>958</v>
      </c>
      <c r="H933" s="6" t="s">
        <v>42</v>
      </c>
      <c r="I933" s="6" t="s">
        <v>2491</v>
      </c>
      <c r="J933" s="6" t="s">
        <v>43</v>
      </c>
      <c r="K933" s="8">
        <v>43344</v>
      </c>
      <c r="L933" s="8">
        <v>43404</v>
      </c>
      <c r="M933" s="7"/>
      <c r="O933" t="e">
        <f>+VLOOKUP(B933,'[1]Base de Datos'!$A$1:$N$575,14,)</f>
        <v>#N/A</v>
      </c>
    </row>
    <row r="934" spans="1:15" ht="15.75" thickBot="1" x14ac:dyDescent="0.3">
      <c r="A934" s="34"/>
      <c r="B934" s="3" t="s">
        <v>2570</v>
      </c>
      <c r="C934" s="3" t="s">
        <v>2571</v>
      </c>
      <c r="D934" s="3" t="s">
        <v>2567</v>
      </c>
      <c r="E934" s="3" t="s">
        <v>59</v>
      </c>
      <c r="F934" s="3" t="s">
        <v>66</v>
      </c>
      <c r="G934" s="3" t="s">
        <v>958</v>
      </c>
      <c r="H934" s="3" t="s">
        <v>42</v>
      </c>
      <c r="I934" s="3" t="s">
        <v>2491</v>
      </c>
      <c r="J934" s="3" t="s">
        <v>43</v>
      </c>
      <c r="K934" s="5">
        <v>43230</v>
      </c>
      <c r="L934" s="5">
        <v>43342</v>
      </c>
      <c r="M934" s="4">
        <v>100</v>
      </c>
      <c r="O934" t="e">
        <f>+VLOOKUP(B934,'[1]Base de Datos'!$A$1:$N$575,14,)</f>
        <v>#N/A</v>
      </c>
    </row>
    <row r="935" spans="1:15" ht="15.75" thickBot="1" x14ac:dyDescent="0.3">
      <c r="A935" s="35"/>
      <c r="B935" s="6" t="s">
        <v>2572</v>
      </c>
      <c r="C935" s="6" t="s">
        <v>2573</v>
      </c>
      <c r="D935" s="6" t="s">
        <v>2574</v>
      </c>
      <c r="E935" s="6" t="s">
        <v>185</v>
      </c>
      <c r="F935" s="6" t="s">
        <v>66</v>
      </c>
      <c r="G935" s="6" t="s">
        <v>958</v>
      </c>
      <c r="H935" s="6" t="s">
        <v>51</v>
      </c>
      <c r="I935" s="6" t="s">
        <v>1463</v>
      </c>
      <c r="J935" s="6" t="s">
        <v>1467</v>
      </c>
      <c r="K935" s="8">
        <v>43344</v>
      </c>
      <c r="L935" s="8">
        <v>43464</v>
      </c>
      <c r="M935" s="7"/>
      <c r="N935" t="s">
        <v>2784</v>
      </c>
      <c r="O935" t="e">
        <f>+VLOOKUP(B935,'[1]Base de Datos'!$A$1:$N$575,14,)</f>
        <v>#N/A</v>
      </c>
    </row>
    <row r="936" spans="1:15" ht="15.75" thickBot="1" x14ac:dyDescent="0.3">
      <c r="A936" s="34"/>
      <c r="B936" s="3" t="s">
        <v>2575</v>
      </c>
      <c r="C936" s="3" t="s">
        <v>2576</v>
      </c>
      <c r="D936" s="3" t="s">
        <v>2574</v>
      </c>
      <c r="E936" s="3" t="s">
        <v>185</v>
      </c>
      <c r="F936" s="3" t="s">
        <v>66</v>
      </c>
      <c r="G936" s="3" t="s">
        <v>958</v>
      </c>
      <c r="H936" s="3" t="s">
        <v>51</v>
      </c>
      <c r="I936" s="3" t="s">
        <v>1463</v>
      </c>
      <c r="J936" s="3" t="s">
        <v>1467</v>
      </c>
      <c r="K936" s="5">
        <v>43344</v>
      </c>
      <c r="L936" s="5">
        <v>43434</v>
      </c>
      <c r="M936" s="4"/>
      <c r="N936" t="s">
        <v>2784</v>
      </c>
      <c r="O936" t="e">
        <f>+VLOOKUP(B936,'[1]Base de Datos'!$A$1:$N$575,14,)</f>
        <v>#N/A</v>
      </c>
    </row>
    <row r="937" spans="1:15" ht="15.75" thickBot="1" x14ac:dyDescent="0.3">
      <c r="A937" s="35"/>
      <c r="B937" s="6" t="s">
        <v>2577</v>
      </c>
      <c r="C937" s="6" t="s">
        <v>2578</v>
      </c>
      <c r="D937" s="6" t="s">
        <v>2579</v>
      </c>
      <c r="E937" s="6" t="s">
        <v>185</v>
      </c>
      <c r="F937" s="6" t="s">
        <v>66</v>
      </c>
      <c r="G937" s="6" t="s">
        <v>958</v>
      </c>
      <c r="H937" s="6" t="s">
        <v>51</v>
      </c>
      <c r="I937" s="6" t="s">
        <v>1463</v>
      </c>
      <c r="J937" s="6" t="s">
        <v>1467</v>
      </c>
      <c r="K937" s="8">
        <v>43344</v>
      </c>
      <c r="L937" s="8">
        <v>43464</v>
      </c>
      <c r="M937" s="7"/>
      <c r="N937" t="s">
        <v>2784</v>
      </c>
      <c r="O937" t="e">
        <f>+VLOOKUP(B937,'[1]Base de Datos'!$A$1:$N$575,14,)</f>
        <v>#N/A</v>
      </c>
    </row>
    <row r="938" spans="1:15" ht="15.75" thickBot="1" x14ac:dyDescent="0.3">
      <c r="A938" s="34"/>
      <c r="B938" s="3" t="s">
        <v>2580</v>
      </c>
      <c r="C938" s="3" t="s">
        <v>2581</v>
      </c>
      <c r="D938" s="3" t="s">
        <v>2579</v>
      </c>
      <c r="E938" s="3" t="s">
        <v>185</v>
      </c>
      <c r="F938" s="3" t="s">
        <v>66</v>
      </c>
      <c r="G938" s="3" t="s">
        <v>958</v>
      </c>
      <c r="H938" s="3" t="s">
        <v>42</v>
      </c>
      <c r="I938" s="3" t="s">
        <v>2491</v>
      </c>
      <c r="J938" s="3" t="s">
        <v>43</v>
      </c>
      <c r="K938" s="5">
        <v>43344</v>
      </c>
      <c r="L938" s="5">
        <v>43434</v>
      </c>
      <c r="M938" s="4">
        <v>0</v>
      </c>
      <c r="N938" t="s">
        <v>2784</v>
      </c>
      <c r="O938" t="e">
        <f>+VLOOKUP(B938,'[1]Base de Datos'!$A$1:$N$575,14,)</f>
        <v>#N/A</v>
      </c>
    </row>
    <row r="939" spans="1:15" ht="15.75" thickBot="1" x14ac:dyDescent="0.3">
      <c r="A939" s="35"/>
      <c r="B939" s="6" t="s">
        <v>2582</v>
      </c>
      <c r="C939" s="6" t="s">
        <v>2583</v>
      </c>
      <c r="D939" s="6" t="s">
        <v>2579</v>
      </c>
      <c r="E939" s="6" t="s">
        <v>185</v>
      </c>
      <c r="F939" s="6" t="s">
        <v>66</v>
      </c>
      <c r="G939" s="6" t="s">
        <v>958</v>
      </c>
      <c r="H939" s="6" t="s">
        <v>42</v>
      </c>
      <c r="I939" s="6" t="s">
        <v>2491</v>
      </c>
      <c r="J939" s="6" t="s">
        <v>43</v>
      </c>
      <c r="K939" s="8">
        <v>43344</v>
      </c>
      <c r="L939" s="8">
        <v>43434</v>
      </c>
      <c r="M939" s="7"/>
      <c r="N939" t="s">
        <v>2784</v>
      </c>
      <c r="O939" t="e">
        <f>+VLOOKUP(B939,'[1]Base de Datos'!$A$1:$N$575,14,)</f>
        <v>#N/A</v>
      </c>
    </row>
    <row r="940" spans="1:15" ht="15.75" thickBot="1" x14ac:dyDescent="0.3">
      <c r="A940" s="34"/>
      <c r="B940" s="3" t="s">
        <v>2584</v>
      </c>
      <c r="C940" s="3" t="s">
        <v>2585</v>
      </c>
      <c r="D940" s="3" t="s">
        <v>2586</v>
      </c>
      <c r="E940" s="3" t="s">
        <v>185</v>
      </c>
      <c r="F940" s="3" t="s">
        <v>66</v>
      </c>
      <c r="G940" s="3" t="s">
        <v>67</v>
      </c>
      <c r="H940" s="3" t="s">
        <v>35</v>
      </c>
      <c r="I940" s="3" t="s">
        <v>36</v>
      </c>
      <c r="J940" s="3"/>
      <c r="K940" s="5">
        <v>43349</v>
      </c>
      <c r="L940" s="5">
        <v>43448</v>
      </c>
      <c r="M940" s="4"/>
      <c r="N940" t="s">
        <v>2784</v>
      </c>
      <c r="O940" t="e">
        <f>+VLOOKUP(B940,'[1]Base de Datos'!$A$1:$N$575,14,)</f>
        <v>#N/A</v>
      </c>
    </row>
    <row r="941" spans="1:15" ht="15.75" thickBot="1" x14ac:dyDescent="0.3">
      <c r="A941" s="35"/>
      <c r="B941" s="6" t="s">
        <v>2587</v>
      </c>
      <c r="C941" s="6" t="s">
        <v>2588</v>
      </c>
      <c r="D941" s="6" t="s">
        <v>2586</v>
      </c>
      <c r="E941" s="6" t="s">
        <v>185</v>
      </c>
      <c r="F941" s="6" t="s">
        <v>66</v>
      </c>
      <c r="G941" s="6" t="s">
        <v>67</v>
      </c>
      <c r="H941" s="6" t="s">
        <v>35</v>
      </c>
      <c r="I941" s="6" t="s">
        <v>36</v>
      </c>
      <c r="J941" s="6"/>
      <c r="K941" s="8">
        <v>43349</v>
      </c>
      <c r="L941" s="8">
        <v>43448</v>
      </c>
      <c r="M941" s="7"/>
      <c r="N941" t="s">
        <v>2784</v>
      </c>
      <c r="O941" t="e">
        <f>+VLOOKUP(B941,'[1]Base de Datos'!$A$1:$N$575,14,)</f>
        <v>#N/A</v>
      </c>
    </row>
    <row r="942" spans="1:15" ht="15.75" thickBot="1" x14ac:dyDescent="0.3">
      <c r="A942" s="34"/>
      <c r="B942" s="3" t="s">
        <v>2589</v>
      </c>
      <c r="C942" s="3" t="s">
        <v>2590</v>
      </c>
      <c r="D942" s="3" t="s">
        <v>2591</v>
      </c>
      <c r="E942" s="3" t="s">
        <v>185</v>
      </c>
      <c r="F942" s="3" t="s">
        <v>66</v>
      </c>
      <c r="G942" s="3" t="s">
        <v>67</v>
      </c>
      <c r="H942" s="3" t="s">
        <v>35</v>
      </c>
      <c r="I942" s="3" t="s">
        <v>36</v>
      </c>
      <c r="J942" s="3"/>
      <c r="K942" s="5">
        <v>43349</v>
      </c>
      <c r="L942" s="5">
        <v>43448</v>
      </c>
      <c r="M942" s="4"/>
      <c r="N942" t="s">
        <v>2784</v>
      </c>
      <c r="O942" t="e">
        <f>+VLOOKUP(B942,'[1]Base de Datos'!$A$1:$N$575,14,)</f>
        <v>#N/A</v>
      </c>
    </row>
    <row r="943" spans="1:15" ht="15.75" thickBot="1" x14ac:dyDescent="0.3">
      <c r="A943" s="35"/>
      <c r="B943" s="6" t="s">
        <v>2592</v>
      </c>
      <c r="C943" s="6" t="s">
        <v>2593</v>
      </c>
      <c r="D943" s="6" t="s">
        <v>2594</v>
      </c>
      <c r="E943" s="6" t="s">
        <v>2595</v>
      </c>
      <c r="F943" s="6" t="s">
        <v>66</v>
      </c>
      <c r="G943" s="6" t="s">
        <v>958</v>
      </c>
      <c r="H943" s="6" t="s">
        <v>223</v>
      </c>
      <c r="I943" s="6" t="s">
        <v>224</v>
      </c>
      <c r="J943" s="6"/>
      <c r="K943" s="8">
        <v>43355</v>
      </c>
      <c r="L943" s="8">
        <v>43465</v>
      </c>
      <c r="M943" s="7"/>
      <c r="N943" t="s">
        <v>2784</v>
      </c>
      <c r="O943" t="e">
        <f>+VLOOKUP(B943,'[1]Base de Datos'!$A$1:$N$575,14,)</f>
        <v>#N/A</v>
      </c>
    </row>
    <row r="944" spans="1:15" ht="15.75" thickBot="1" x14ac:dyDescent="0.3">
      <c r="A944" s="34"/>
      <c r="B944" s="3" t="s">
        <v>2596</v>
      </c>
      <c r="C944" s="3" t="s">
        <v>2597</v>
      </c>
      <c r="D944" s="3" t="s">
        <v>2598</v>
      </c>
      <c r="E944" s="3" t="s">
        <v>2595</v>
      </c>
      <c r="F944" s="3" t="s">
        <v>66</v>
      </c>
      <c r="G944" s="3" t="s">
        <v>958</v>
      </c>
      <c r="H944" s="3" t="s">
        <v>223</v>
      </c>
      <c r="I944" s="3" t="s">
        <v>224</v>
      </c>
      <c r="J944" s="3"/>
      <c r="K944" s="5">
        <v>43313</v>
      </c>
      <c r="L944" s="5">
        <v>43465</v>
      </c>
      <c r="M944" s="4"/>
      <c r="N944" t="s">
        <v>2784</v>
      </c>
      <c r="O944" t="e">
        <f>+VLOOKUP(B944,'[1]Base de Datos'!$A$1:$N$575,14,)</f>
        <v>#N/A</v>
      </c>
    </row>
    <row r="945" spans="1:15" ht="15.75" thickBot="1" x14ac:dyDescent="0.3">
      <c r="A945" s="35"/>
      <c r="B945" s="6" t="s">
        <v>2599</v>
      </c>
      <c r="C945" s="6" t="s">
        <v>2600</v>
      </c>
      <c r="D945" s="6" t="s">
        <v>2601</v>
      </c>
      <c r="E945" s="6" t="s">
        <v>2595</v>
      </c>
      <c r="F945" s="6" t="s">
        <v>66</v>
      </c>
      <c r="G945" s="6" t="s">
        <v>958</v>
      </c>
      <c r="H945" s="6" t="s">
        <v>223</v>
      </c>
      <c r="I945" s="6" t="s">
        <v>224</v>
      </c>
      <c r="J945" s="6"/>
      <c r="K945" s="8">
        <v>43356</v>
      </c>
      <c r="L945" s="8">
        <v>43465</v>
      </c>
      <c r="M945" s="7"/>
      <c r="N945" t="s">
        <v>2784</v>
      </c>
      <c r="O945" t="e">
        <f>+VLOOKUP(B945,'[1]Base de Datos'!$A$1:$N$575,14,)</f>
        <v>#N/A</v>
      </c>
    </row>
    <row r="946" spans="1:15" ht="15.75" thickBot="1" x14ac:dyDescent="0.3">
      <c r="A946" s="34"/>
      <c r="B946" s="3" t="s">
        <v>2602</v>
      </c>
      <c r="C946" s="3" t="s">
        <v>2603</v>
      </c>
      <c r="D946" s="3" t="s">
        <v>2604</v>
      </c>
      <c r="E946" s="3" t="s">
        <v>185</v>
      </c>
      <c r="F946" s="3" t="s">
        <v>66</v>
      </c>
      <c r="G946" s="3" t="s">
        <v>12</v>
      </c>
      <c r="H946" s="3" t="s">
        <v>24</v>
      </c>
      <c r="I946" s="3" t="s">
        <v>25</v>
      </c>
      <c r="J946" s="3" t="s">
        <v>26</v>
      </c>
      <c r="K946" s="5">
        <v>43374</v>
      </c>
      <c r="L946" s="5">
        <v>43465</v>
      </c>
      <c r="M946" s="4">
        <v>0</v>
      </c>
      <c r="N946" t="s">
        <v>2784</v>
      </c>
      <c r="O946" t="e">
        <f>+VLOOKUP(B946,'[1]Base de Datos'!$A$1:$N$575,14,)</f>
        <v>#N/A</v>
      </c>
    </row>
    <row r="947" spans="1:15" ht="15.75" thickBot="1" x14ac:dyDescent="0.3">
      <c r="A947" s="35"/>
      <c r="B947" s="6" t="s">
        <v>2605</v>
      </c>
      <c r="C947" s="6" t="s">
        <v>2606</v>
      </c>
      <c r="D947" s="6" t="s">
        <v>2604</v>
      </c>
      <c r="E947" s="6" t="s">
        <v>185</v>
      </c>
      <c r="F947" s="6" t="s">
        <v>66</v>
      </c>
      <c r="G947" s="6" t="s">
        <v>12</v>
      </c>
      <c r="H947" s="6" t="s">
        <v>24</v>
      </c>
      <c r="I947" s="6" t="s">
        <v>25</v>
      </c>
      <c r="J947" s="6" t="s">
        <v>26</v>
      </c>
      <c r="K947" s="8">
        <v>43358</v>
      </c>
      <c r="L947" s="8">
        <v>43465</v>
      </c>
      <c r="M947" s="7">
        <v>0</v>
      </c>
      <c r="N947" t="s">
        <v>2784</v>
      </c>
      <c r="O947" t="e">
        <f>+VLOOKUP(B947,'[1]Base de Datos'!$A$1:$N$575,14,)</f>
        <v>#N/A</v>
      </c>
    </row>
    <row r="948" spans="1:15" ht="15.75" thickBot="1" x14ac:dyDescent="0.3">
      <c r="A948" s="34"/>
      <c r="B948" s="3" t="s">
        <v>2607</v>
      </c>
      <c r="C948" s="3" t="s">
        <v>2608</v>
      </c>
      <c r="D948" s="3" t="s">
        <v>2609</v>
      </c>
      <c r="E948" s="3" t="s">
        <v>185</v>
      </c>
      <c r="F948" s="3" t="s">
        <v>66</v>
      </c>
      <c r="G948" s="3" t="s">
        <v>12</v>
      </c>
      <c r="H948" s="3" t="s">
        <v>24</v>
      </c>
      <c r="I948" s="3" t="s">
        <v>25</v>
      </c>
      <c r="J948" s="3" t="s">
        <v>26</v>
      </c>
      <c r="K948" s="5">
        <v>43358</v>
      </c>
      <c r="L948" s="5">
        <v>43465</v>
      </c>
      <c r="M948" s="4">
        <v>0</v>
      </c>
      <c r="N948" t="s">
        <v>2784</v>
      </c>
      <c r="O948" t="e">
        <f>+VLOOKUP(B948,'[1]Base de Datos'!$A$1:$N$575,14,)</f>
        <v>#N/A</v>
      </c>
    </row>
    <row r="949" spans="1:15" ht="15.75" thickBot="1" x14ac:dyDescent="0.3">
      <c r="A949" s="35"/>
      <c r="B949" s="6" t="s">
        <v>2610</v>
      </c>
      <c r="C949" s="6" t="s">
        <v>2611</v>
      </c>
      <c r="D949" s="6" t="s">
        <v>2612</v>
      </c>
      <c r="E949" s="6" t="s">
        <v>185</v>
      </c>
      <c r="F949" s="6" t="s">
        <v>66</v>
      </c>
      <c r="G949" s="6" t="s">
        <v>79</v>
      </c>
      <c r="H949" s="6" t="s">
        <v>22</v>
      </c>
      <c r="I949" s="6" t="s">
        <v>2494</v>
      </c>
      <c r="J949" s="6" t="s">
        <v>1470</v>
      </c>
      <c r="K949" s="8">
        <v>43353</v>
      </c>
      <c r="L949" s="8">
        <v>43465</v>
      </c>
      <c r="M949" s="7">
        <v>25</v>
      </c>
      <c r="N949" t="s">
        <v>2784</v>
      </c>
      <c r="O949" t="e">
        <f>+VLOOKUP(B949,'[1]Base de Datos'!$A$1:$N$575,14,)</f>
        <v>#N/A</v>
      </c>
    </row>
    <row r="950" spans="1:15" ht="15.75" thickBot="1" x14ac:dyDescent="0.3">
      <c r="A950" s="34"/>
      <c r="B950" s="3" t="s">
        <v>2613</v>
      </c>
      <c r="C950" s="3" t="s">
        <v>2614</v>
      </c>
      <c r="D950" s="3" t="s">
        <v>2612</v>
      </c>
      <c r="E950" s="3" t="s">
        <v>185</v>
      </c>
      <c r="F950" s="3" t="s">
        <v>66</v>
      </c>
      <c r="G950" s="3" t="s">
        <v>79</v>
      </c>
      <c r="H950" s="3" t="s">
        <v>22</v>
      </c>
      <c r="I950" s="3" t="s">
        <v>2494</v>
      </c>
      <c r="J950" s="3" t="s">
        <v>1470</v>
      </c>
      <c r="K950" s="5">
        <v>43353</v>
      </c>
      <c r="L950" s="5">
        <v>43465</v>
      </c>
      <c r="M950" s="4"/>
      <c r="N950" t="s">
        <v>2784</v>
      </c>
      <c r="O950" t="e">
        <f>+VLOOKUP(B950,'[1]Base de Datos'!$A$1:$N$575,14,)</f>
        <v>#N/A</v>
      </c>
    </row>
    <row r="951" spans="1:15" ht="15.75" thickBot="1" x14ac:dyDescent="0.3">
      <c r="A951" s="35"/>
      <c r="B951" s="6" t="s">
        <v>2615</v>
      </c>
      <c r="C951" s="6" t="s">
        <v>2616</v>
      </c>
      <c r="D951" s="6" t="s">
        <v>2617</v>
      </c>
      <c r="E951" s="6" t="s">
        <v>185</v>
      </c>
      <c r="F951" s="6" t="s">
        <v>66</v>
      </c>
      <c r="G951" s="6" t="s">
        <v>79</v>
      </c>
      <c r="H951" s="6" t="s">
        <v>13</v>
      </c>
      <c r="I951" s="6" t="s">
        <v>14</v>
      </c>
      <c r="J951" s="6" t="s">
        <v>55</v>
      </c>
      <c r="K951" s="8">
        <v>43349</v>
      </c>
      <c r="L951" s="8">
        <v>43496</v>
      </c>
      <c r="M951" s="7"/>
      <c r="N951" t="s">
        <v>2784</v>
      </c>
      <c r="O951" t="e">
        <f>+VLOOKUP(B951,'[1]Base de Datos'!$A$1:$N$575,14,)</f>
        <v>#N/A</v>
      </c>
    </row>
    <row r="952" spans="1:15" ht="15.75" thickBot="1" x14ac:dyDescent="0.3">
      <c r="A952" s="34"/>
      <c r="B952" s="3" t="s">
        <v>2618</v>
      </c>
      <c r="C952" s="3" t="s">
        <v>2619</v>
      </c>
      <c r="D952" s="3" t="s">
        <v>2620</v>
      </c>
      <c r="E952" s="3" t="s">
        <v>17</v>
      </c>
      <c r="F952" s="3" t="s">
        <v>66</v>
      </c>
      <c r="G952" s="3" t="s">
        <v>79</v>
      </c>
      <c r="H952" s="3" t="s">
        <v>13</v>
      </c>
      <c r="I952" s="3" t="s">
        <v>14</v>
      </c>
      <c r="J952" s="3" t="s">
        <v>55</v>
      </c>
      <c r="K952" s="5">
        <v>43349</v>
      </c>
      <c r="L952" s="5">
        <v>43388</v>
      </c>
      <c r="M952" s="4">
        <v>100</v>
      </c>
      <c r="N952" t="s">
        <v>2784</v>
      </c>
      <c r="O952" t="e">
        <f>+VLOOKUP(B952,'[1]Base de Datos'!$A$1:$N$575,14,)</f>
        <v>#N/A</v>
      </c>
    </row>
    <row r="953" spans="1:15" ht="15.75" thickBot="1" x14ac:dyDescent="0.3">
      <c r="A953" s="35"/>
      <c r="B953" s="6" t="s">
        <v>2621</v>
      </c>
      <c r="C953" s="6" t="s">
        <v>2622</v>
      </c>
      <c r="D953" s="6" t="s">
        <v>2623</v>
      </c>
      <c r="E953" s="6" t="s">
        <v>185</v>
      </c>
      <c r="F953" s="6" t="s">
        <v>66</v>
      </c>
      <c r="G953" s="6" t="s">
        <v>251</v>
      </c>
      <c r="H953" s="6" t="s">
        <v>45</v>
      </c>
      <c r="I953" s="6" t="s">
        <v>46</v>
      </c>
      <c r="J953" s="6" t="s">
        <v>2624</v>
      </c>
      <c r="K953" s="8">
        <v>43350</v>
      </c>
      <c r="L953" s="8">
        <v>43462</v>
      </c>
      <c r="M953" s="7"/>
      <c r="N953" t="s">
        <v>2784</v>
      </c>
      <c r="O953" t="e">
        <f>+VLOOKUP(B953,'[1]Base de Datos'!$A$1:$N$575,14,)</f>
        <v>#N/A</v>
      </c>
    </row>
    <row r="954" spans="1:15" ht="15.75" thickBot="1" x14ac:dyDescent="0.3">
      <c r="A954" s="34"/>
      <c r="B954" s="3" t="s">
        <v>2625</v>
      </c>
      <c r="C954" s="3" t="s">
        <v>2626</v>
      </c>
      <c r="D954" s="3" t="s">
        <v>2623</v>
      </c>
      <c r="E954" s="3" t="s">
        <v>59</v>
      </c>
      <c r="F954" s="3" t="s">
        <v>66</v>
      </c>
      <c r="G954" s="3" t="s">
        <v>251</v>
      </c>
      <c r="H954" s="3" t="s">
        <v>45</v>
      </c>
      <c r="I954" s="3" t="s">
        <v>46</v>
      </c>
      <c r="J954" s="3" t="s">
        <v>2627</v>
      </c>
      <c r="K954" s="5">
        <v>43350</v>
      </c>
      <c r="L954" s="5">
        <v>43364</v>
      </c>
      <c r="M954" s="4">
        <v>100</v>
      </c>
      <c r="N954" t="s">
        <v>2784</v>
      </c>
      <c r="O954" t="e">
        <f>+VLOOKUP(B954,'[1]Base de Datos'!$A$1:$N$575,14,)</f>
        <v>#N/A</v>
      </c>
    </row>
    <row r="955" spans="1:15" ht="15.75" thickBot="1" x14ac:dyDescent="0.3">
      <c r="A955" s="35"/>
      <c r="B955" s="6" t="s">
        <v>2628</v>
      </c>
      <c r="C955" s="6" t="s">
        <v>2629</v>
      </c>
      <c r="D955" s="6" t="s">
        <v>2623</v>
      </c>
      <c r="E955" s="6" t="s">
        <v>185</v>
      </c>
      <c r="F955" s="6" t="s">
        <v>66</v>
      </c>
      <c r="G955" s="6" t="s">
        <v>251</v>
      </c>
      <c r="H955" s="6" t="s">
        <v>45</v>
      </c>
      <c r="I955" s="6" t="s">
        <v>46</v>
      </c>
      <c r="J955" s="6" t="s">
        <v>2627</v>
      </c>
      <c r="K955" s="8">
        <v>43405</v>
      </c>
      <c r="L955" s="8">
        <v>43718</v>
      </c>
      <c r="M955" s="7"/>
      <c r="N955" t="s">
        <v>2784</v>
      </c>
      <c r="O955" t="e">
        <f>+VLOOKUP(B955,'[1]Base de Datos'!$A$1:$N$575,14,)</f>
        <v>#N/A</v>
      </c>
    </row>
    <row r="956" spans="1:15" ht="15.75" thickBot="1" x14ac:dyDescent="0.3">
      <c r="A956" s="34"/>
      <c r="B956" s="3" t="s">
        <v>2630</v>
      </c>
      <c r="C956" s="3" t="s">
        <v>2631</v>
      </c>
      <c r="D956" s="3" t="s">
        <v>2623</v>
      </c>
      <c r="E956" s="3" t="s">
        <v>185</v>
      </c>
      <c r="F956" s="3" t="s">
        <v>66</v>
      </c>
      <c r="G956" s="3" t="s">
        <v>251</v>
      </c>
      <c r="H956" s="3" t="s">
        <v>45</v>
      </c>
      <c r="I956" s="3" t="s">
        <v>46</v>
      </c>
      <c r="J956" s="3" t="s">
        <v>2627</v>
      </c>
      <c r="K956" s="5">
        <v>43360</v>
      </c>
      <c r="L956" s="5">
        <v>43524</v>
      </c>
      <c r="M956" s="4"/>
      <c r="N956" t="s">
        <v>2784</v>
      </c>
      <c r="O956" t="e">
        <f>+VLOOKUP(B956,'[1]Base de Datos'!$A$1:$N$575,14,)</f>
        <v>#N/A</v>
      </c>
    </row>
    <row r="957" spans="1:15" ht="15.75" thickBot="1" x14ac:dyDescent="0.3">
      <c r="A957" s="35"/>
      <c r="B957" s="6" t="s">
        <v>2632</v>
      </c>
      <c r="C957" s="6" t="s">
        <v>2633</v>
      </c>
      <c r="D957" s="6" t="s">
        <v>2634</v>
      </c>
      <c r="E957" s="6" t="s">
        <v>185</v>
      </c>
      <c r="F957" s="6" t="s">
        <v>66</v>
      </c>
      <c r="G957" s="6" t="s">
        <v>251</v>
      </c>
      <c r="H957" s="6" t="s">
        <v>45</v>
      </c>
      <c r="I957" s="6" t="s">
        <v>46</v>
      </c>
      <c r="J957" s="6" t="s">
        <v>47</v>
      </c>
      <c r="K957" s="8">
        <v>43360</v>
      </c>
      <c r="L957" s="8">
        <v>43665</v>
      </c>
      <c r="M957" s="7"/>
      <c r="N957" t="s">
        <v>2784</v>
      </c>
      <c r="O957" t="e">
        <f>+VLOOKUP(B957,'[1]Base de Datos'!$A$1:$N$575,14,)</f>
        <v>#N/A</v>
      </c>
    </row>
    <row r="958" spans="1:15" ht="15.75" thickBot="1" x14ac:dyDescent="0.3">
      <c r="A958" s="34"/>
      <c r="B958" s="3" t="s">
        <v>2635</v>
      </c>
      <c r="C958" s="3" t="s">
        <v>2636</v>
      </c>
      <c r="D958" s="3" t="s">
        <v>2637</v>
      </c>
      <c r="E958" s="3" t="s">
        <v>185</v>
      </c>
      <c r="F958" s="3" t="s">
        <v>66</v>
      </c>
      <c r="G958" s="3" t="s">
        <v>251</v>
      </c>
      <c r="H958" s="3" t="s">
        <v>45</v>
      </c>
      <c r="I958" s="3" t="s">
        <v>46</v>
      </c>
      <c r="J958" s="3" t="s">
        <v>2389</v>
      </c>
      <c r="K958" s="5">
        <v>43374</v>
      </c>
      <c r="L958" s="5">
        <v>43420</v>
      </c>
      <c r="M958" s="4"/>
      <c r="N958" t="s">
        <v>2784</v>
      </c>
      <c r="O958" t="e">
        <f>+VLOOKUP(B958,'[1]Base de Datos'!$A$1:$N$575,14,)</f>
        <v>#N/A</v>
      </c>
    </row>
    <row r="959" spans="1:15" ht="15.75" thickBot="1" x14ac:dyDescent="0.3">
      <c r="A959" s="35"/>
      <c r="B959" s="6" t="s">
        <v>2638</v>
      </c>
      <c r="C959" s="6" t="s">
        <v>2639</v>
      </c>
      <c r="D959" s="6" t="s">
        <v>2640</v>
      </c>
      <c r="E959" s="6" t="s">
        <v>185</v>
      </c>
      <c r="F959" s="6" t="s">
        <v>66</v>
      </c>
      <c r="G959" s="6" t="s">
        <v>251</v>
      </c>
      <c r="H959" s="6" t="s">
        <v>27</v>
      </c>
      <c r="I959" s="6" t="s">
        <v>1693</v>
      </c>
      <c r="J959" s="6" t="s">
        <v>60</v>
      </c>
      <c r="K959" s="8">
        <v>43348</v>
      </c>
      <c r="L959" s="8">
        <v>43585</v>
      </c>
      <c r="M959" s="7"/>
      <c r="N959" t="s">
        <v>2784</v>
      </c>
      <c r="O959" t="e">
        <f>+VLOOKUP(B959,'[1]Base de Datos'!$A$1:$N$575,14,)</f>
        <v>#N/A</v>
      </c>
    </row>
    <row r="960" spans="1:15" ht="15.75" thickBot="1" x14ac:dyDescent="0.3">
      <c r="A960" s="34"/>
      <c r="B960" s="3" t="s">
        <v>2641</v>
      </c>
      <c r="C960" s="3" t="s">
        <v>2642</v>
      </c>
      <c r="D960" s="3" t="s">
        <v>2643</v>
      </c>
      <c r="E960" s="3" t="s">
        <v>185</v>
      </c>
      <c r="F960" s="3" t="s">
        <v>66</v>
      </c>
      <c r="G960" s="3" t="s">
        <v>251</v>
      </c>
      <c r="H960" s="3" t="s">
        <v>27</v>
      </c>
      <c r="I960" s="3" t="s">
        <v>1693</v>
      </c>
      <c r="J960" s="3" t="s">
        <v>1468</v>
      </c>
      <c r="K960" s="5">
        <v>43348</v>
      </c>
      <c r="L960" s="5">
        <v>43495</v>
      </c>
      <c r="M960" s="4"/>
      <c r="N960" t="s">
        <v>2784</v>
      </c>
      <c r="O960" t="e">
        <f>+VLOOKUP(B960,'[1]Base de Datos'!$A$1:$N$575,14,)</f>
        <v>#N/A</v>
      </c>
    </row>
    <row r="961" spans="1:15" ht="15.75" thickBot="1" x14ac:dyDescent="0.3">
      <c r="A961" s="35"/>
      <c r="B961" s="6" t="s">
        <v>2644</v>
      </c>
      <c r="C961" s="6" t="s">
        <v>2645</v>
      </c>
      <c r="D961" s="6" t="s">
        <v>2646</v>
      </c>
      <c r="E961" s="6" t="s">
        <v>185</v>
      </c>
      <c r="F961" s="6" t="s">
        <v>66</v>
      </c>
      <c r="G961" s="6" t="s">
        <v>251</v>
      </c>
      <c r="H961" s="6" t="s">
        <v>27</v>
      </c>
      <c r="I961" s="6" t="s">
        <v>1693</v>
      </c>
      <c r="J961" s="6" t="s">
        <v>1468</v>
      </c>
      <c r="K961" s="8">
        <v>43348</v>
      </c>
      <c r="L961" s="8">
        <v>43646</v>
      </c>
      <c r="M961" s="7">
        <v>0</v>
      </c>
      <c r="N961" t="s">
        <v>2784</v>
      </c>
      <c r="O961" t="e">
        <f>+VLOOKUP(B961,'[1]Base de Datos'!$A$1:$N$575,14,)</f>
        <v>#N/A</v>
      </c>
    </row>
    <row r="962" spans="1:15" ht="15.75" thickBot="1" x14ac:dyDescent="0.3">
      <c r="A962" s="34"/>
      <c r="B962" s="3" t="s">
        <v>2647</v>
      </c>
      <c r="C962" s="3" t="s">
        <v>2648</v>
      </c>
      <c r="D962" s="3" t="s">
        <v>2649</v>
      </c>
      <c r="E962" s="3" t="s">
        <v>185</v>
      </c>
      <c r="F962" s="3" t="s">
        <v>66</v>
      </c>
      <c r="G962" s="3" t="s">
        <v>70</v>
      </c>
      <c r="H962" s="3" t="s">
        <v>33</v>
      </c>
      <c r="I962" s="3" t="s">
        <v>2497</v>
      </c>
      <c r="J962" s="3" t="s">
        <v>34</v>
      </c>
      <c r="K962" s="5">
        <v>43350</v>
      </c>
      <c r="L962" s="5">
        <v>43462</v>
      </c>
      <c r="M962" s="4">
        <v>0</v>
      </c>
      <c r="N962" t="s">
        <v>2784</v>
      </c>
      <c r="O962" t="e">
        <f>+VLOOKUP(B962,'[1]Base de Datos'!$A$1:$N$575,14,)</f>
        <v>#N/A</v>
      </c>
    </row>
    <row r="963" spans="1:15" ht="15.75" thickBot="1" x14ac:dyDescent="0.3">
      <c r="A963" s="35"/>
      <c r="B963" s="6" t="s">
        <v>2650</v>
      </c>
      <c r="C963" s="6" t="s">
        <v>2651</v>
      </c>
      <c r="D963" s="6" t="s">
        <v>2652</v>
      </c>
      <c r="E963" s="6" t="s">
        <v>59</v>
      </c>
      <c r="F963" s="6" t="s">
        <v>66</v>
      </c>
      <c r="G963" s="6" t="s">
        <v>70</v>
      </c>
      <c r="H963" s="6" t="s">
        <v>33</v>
      </c>
      <c r="I963" s="6" t="s">
        <v>2497</v>
      </c>
      <c r="J963" s="6" t="s">
        <v>34</v>
      </c>
      <c r="K963" s="8">
        <v>43350</v>
      </c>
      <c r="L963" s="8">
        <v>43434</v>
      </c>
      <c r="M963" s="7">
        <v>100</v>
      </c>
      <c r="N963" t="s">
        <v>2784</v>
      </c>
      <c r="O963" t="e">
        <f>+VLOOKUP(B963,'[1]Base de Datos'!$A$1:$N$575,14,)</f>
        <v>#N/A</v>
      </c>
    </row>
    <row r="964" spans="1:15" ht="15.75" thickBot="1" x14ac:dyDescent="0.3">
      <c r="A964" s="34"/>
      <c r="B964" s="3" t="s">
        <v>2653</v>
      </c>
      <c r="C964" s="3" t="s">
        <v>2654</v>
      </c>
      <c r="D964" s="3" t="s">
        <v>2652</v>
      </c>
      <c r="E964" s="3" t="s">
        <v>59</v>
      </c>
      <c r="F964" s="3" t="s">
        <v>66</v>
      </c>
      <c r="G964" s="3" t="s">
        <v>70</v>
      </c>
      <c r="H964" s="3" t="s">
        <v>33</v>
      </c>
      <c r="I964" s="3" t="s">
        <v>2497</v>
      </c>
      <c r="J964" s="3" t="s">
        <v>34</v>
      </c>
      <c r="K964" s="5">
        <v>43350</v>
      </c>
      <c r="L964" s="5">
        <v>43434</v>
      </c>
      <c r="M964" s="4">
        <v>100</v>
      </c>
      <c r="N964" t="s">
        <v>2784</v>
      </c>
      <c r="O964" t="e">
        <f>+VLOOKUP(B964,'[1]Base de Datos'!$A$1:$N$575,14,)</f>
        <v>#N/A</v>
      </c>
    </row>
    <row r="965" spans="1:15" ht="15.75" thickBot="1" x14ac:dyDescent="0.3">
      <c r="A965" s="35"/>
      <c r="B965" s="6" t="s">
        <v>2655</v>
      </c>
      <c r="C965" s="6" t="s">
        <v>2656</v>
      </c>
      <c r="D965" s="6" t="s">
        <v>2657</v>
      </c>
      <c r="E965" s="6" t="s">
        <v>185</v>
      </c>
      <c r="F965" s="6" t="s">
        <v>66</v>
      </c>
      <c r="G965" s="6" t="s">
        <v>112</v>
      </c>
      <c r="H965" s="6" t="s">
        <v>42</v>
      </c>
      <c r="I965" s="6" t="s">
        <v>2491</v>
      </c>
      <c r="J965" s="6" t="s">
        <v>43</v>
      </c>
      <c r="K965" s="8">
        <v>43327</v>
      </c>
      <c r="L965" s="8">
        <v>43342</v>
      </c>
      <c r="M965" s="7">
        <v>0</v>
      </c>
      <c r="N965" t="s">
        <v>2784</v>
      </c>
      <c r="O965" t="e">
        <f>+VLOOKUP(B965,'[1]Base de Datos'!$A$1:$N$575,14,)</f>
        <v>#N/A</v>
      </c>
    </row>
    <row r="966" spans="1:15" ht="15.75" thickBot="1" x14ac:dyDescent="0.3">
      <c r="A966" s="34"/>
      <c r="B966" s="3" t="s">
        <v>2658</v>
      </c>
      <c r="C966" s="3" t="s">
        <v>2659</v>
      </c>
      <c r="D966" s="3" t="s">
        <v>2660</v>
      </c>
      <c r="E966" s="3" t="s">
        <v>185</v>
      </c>
      <c r="F966" s="3" t="s">
        <v>66</v>
      </c>
      <c r="G966" s="3" t="s">
        <v>112</v>
      </c>
      <c r="H966" s="3" t="s">
        <v>42</v>
      </c>
      <c r="I966" s="3" t="s">
        <v>2491</v>
      </c>
      <c r="J966" s="3" t="s">
        <v>43</v>
      </c>
      <c r="K966" s="5">
        <v>43327</v>
      </c>
      <c r="L966" s="5">
        <v>43403</v>
      </c>
      <c r="M966" s="4"/>
      <c r="N966" t="s">
        <v>2784</v>
      </c>
      <c r="O966" t="e">
        <f>+VLOOKUP(B966,'[1]Base de Datos'!$A$1:$N$575,14,)</f>
        <v>#N/A</v>
      </c>
    </row>
    <row r="967" spans="1:15" ht="15.75" thickBot="1" x14ac:dyDescent="0.3">
      <c r="A967" s="35"/>
      <c r="B967" s="6" t="s">
        <v>2661</v>
      </c>
      <c r="C967" s="6" t="s">
        <v>2662</v>
      </c>
      <c r="D967" s="6" t="s">
        <v>2660</v>
      </c>
      <c r="E967" s="6" t="s">
        <v>185</v>
      </c>
      <c r="F967" s="6" t="s">
        <v>66</v>
      </c>
      <c r="G967" s="6" t="s">
        <v>112</v>
      </c>
      <c r="H967" s="6" t="s">
        <v>42</v>
      </c>
      <c r="I967" s="6" t="s">
        <v>2491</v>
      </c>
      <c r="J967" s="6" t="s">
        <v>43</v>
      </c>
      <c r="K967" s="8">
        <v>43327</v>
      </c>
      <c r="L967" s="8">
        <v>43403</v>
      </c>
      <c r="M967" s="7"/>
      <c r="N967" t="s">
        <v>2784</v>
      </c>
      <c r="O967" t="e">
        <f>+VLOOKUP(B967,'[1]Base de Datos'!$A$1:$N$575,14,)</f>
        <v>#N/A</v>
      </c>
    </row>
    <row r="968" spans="1:15" ht="15.75" thickBot="1" x14ac:dyDescent="0.3">
      <c r="A968" s="34"/>
      <c r="B968" s="3" t="s">
        <v>2663</v>
      </c>
      <c r="C968" s="3" t="s">
        <v>2664</v>
      </c>
      <c r="D968" s="3" t="s">
        <v>2657</v>
      </c>
      <c r="E968" s="3" t="s">
        <v>185</v>
      </c>
      <c r="F968" s="3" t="s">
        <v>66</v>
      </c>
      <c r="G968" s="3" t="s">
        <v>112</v>
      </c>
      <c r="H968" s="3" t="s">
        <v>42</v>
      </c>
      <c r="I968" s="3" t="s">
        <v>2491</v>
      </c>
      <c r="J968" s="3" t="s">
        <v>43</v>
      </c>
      <c r="K968" s="5">
        <v>43327</v>
      </c>
      <c r="L968" s="5">
        <v>43435</v>
      </c>
      <c r="M968" s="4"/>
      <c r="N968" t="s">
        <v>2784</v>
      </c>
      <c r="O968" t="e">
        <f>+VLOOKUP(B968,'[1]Base de Datos'!$A$1:$N$575,14,)</f>
        <v>#N/A</v>
      </c>
    </row>
    <row r="969" spans="1:15" ht="15.75" thickBot="1" x14ac:dyDescent="0.3">
      <c r="A969" s="35"/>
      <c r="B969" s="6" t="s">
        <v>2665</v>
      </c>
      <c r="C969" s="6" t="s">
        <v>2666</v>
      </c>
      <c r="D969" s="6" t="s">
        <v>2667</v>
      </c>
      <c r="E969" s="6" t="s">
        <v>185</v>
      </c>
      <c r="F969" s="6" t="s">
        <v>66</v>
      </c>
      <c r="G969" s="6" t="s">
        <v>958</v>
      </c>
      <c r="H969" s="6" t="s">
        <v>42</v>
      </c>
      <c r="I969" s="6" t="s">
        <v>2491</v>
      </c>
      <c r="J969" s="6" t="s">
        <v>43</v>
      </c>
      <c r="K969" s="8">
        <v>43358</v>
      </c>
      <c r="L969" s="8">
        <v>43404</v>
      </c>
      <c r="M969" s="7"/>
      <c r="N969" t="s">
        <v>2784</v>
      </c>
      <c r="O969" t="e">
        <f>+VLOOKUP(B969,'[1]Base de Datos'!$A$1:$N$575,14,)</f>
        <v>#N/A</v>
      </c>
    </row>
    <row r="970" spans="1:15" ht="15.75" thickBot="1" x14ac:dyDescent="0.3">
      <c r="A970" s="34"/>
      <c r="B970" s="3" t="s">
        <v>2668</v>
      </c>
      <c r="C970" s="3" t="s">
        <v>2669</v>
      </c>
      <c r="D970" s="3" t="s">
        <v>2670</v>
      </c>
      <c r="E970" s="3" t="s">
        <v>59</v>
      </c>
      <c r="F970" s="3" t="s">
        <v>66</v>
      </c>
      <c r="G970" s="3" t="s">
        <v>112</v>
      </c>
      <c r="H970" s="3" t="s">
        <v>42</v>
      </c>
      <c r="I970" s="3" t="s">
        <v>2491</v>
      </c>
      <c r="J970" s="3" t="s">
        <v>43</v>
      </c>
      <c r="K970" s="5">
        <v>43327</v>
      </c>
      <c r="L970" s="5">
        <v>43373</v>
      </c>
      <c r="M970" s="4">
        <v>100</v>
      </c>
      <c r="N970" t="s">
        <v>2784</v>
      </c>
      <c r="O970" t="e">
        <f>+VLOOKUP(B970,'[1]Base de Datos'!$A$1:$N$575,14,)</f>
        <v>#N/A</v>
      </c>
    </row>
    <row r="971" spans="1:15" ht="15.75" thickBot="1" x14ac:dyDescent="0.3">
      <c r="A971" s="35"/>
      <c r="B971" s="6" t="s">
        <v>2671</v>
      </c>
      <c r="C971" s="6" t="s">
        <v>2672</v>
      </c>
      <c r="D971" s="6" t="s">
        <v>2670</v>
      </c>
      <c r="E971" s="6" t="s">
        <v>59</v>
      </c>
      <c r="F971" s="6" t="s">
        <v>66</v>
      </c>
      <c r="G971" s="6" t="s">
        <v>112</v>
      </c>
      <c r="H971" s="6" t="s">
        <v>42</v>
      </c>
      <c r="I971" s="6" t="s">
        <v>2491</v>
      </c>
      <c r="J971" s="6" t="s">
        <v>43</v>
      </c>
      <c r="K971" s="8">
        <v>43327</v>
      </c>
      <c r="L971" s="8">
        <v>43373</v>
      </c>
      <c r="M971" s="7">
        <v>100</v>
      </c>
      <c r="N971" t="s">
        <v>2784</v>
      </c>
      <c r="O971" t="e">
        <f>+VLOOKUP(B971,'[1]Base de Datos'!$A$1:$N$575,14,)</f>
        <v>#N/A</v>
      </c>
    </row>
    <row r="972" spans="1:15" ht="15.75" thickBot="1" x14ac:dyDescent="0.3">
      <c r="A972" s="34"/>
      <c r="B972" s="3" t="s">
        <v>2673</v>
      </c>
      <c r="C972" s="3" t="s">
        <v>2674</v>
      </c>
      <c r="D972" s="3" t="s">
        <v>2675</v>
      </c>
      <c r="E972" s="3" t="s">
        <v>185</v>
      </c>
      <c r="F972" s="3" t="s">
        <v>66</v>
      </c>
      <c r="G972" s="3" t="s">
        <v>112</v>
      </c>
      <c r="H972" s="3" t="s">
        <v>42</v>
      </c>
      <c r="I972" s="3" t="s">
        <v>2491</v>
      </c>
      <c r="J972" s="3" t="s">
        <v>43</v>
      </c>
      <c r="K972" s="5">
        <v>43327</v>
      </c>
      <c r="L972" s="5">
        <v>43464</v>
      </c>
      <c r="M972" s="4"/>
      <c r="N972" t="s">
        <v>2784</v>
      </c>
      <c r="O972" t="e">
        <f>+VLOOKUP(B972,'[1]Base de Datos'!$A$1:$N$575,14,)</f>
        <v>#N/A</v>
      </c>
    </row>
    <row r="973" spans="1:15" ht="15.75" thickBot="1" x14ac:dyDescent="0.3">
      <c r="A973" s="35"/>
      <c r="B973" s="6" t="s">
        <v>2676</v>
      </c>
      <c r="C973" s="6" t="s">
        <v>2677</v>
      </c>
      <c r="D973" s="6" t="s">
        <v>2675</v>
      </c>
      <c r="E973" s="6" t="s">
        <v>185</v>
      </c>
      <c r="F973" s="6" t="s">
        <v>66</v>
      </c>
      <c r="G973" s="6" t="s">
        <v>112</v>
      </c>
      <c r="H973" s="6" t="s">
        <v>42</v>
      </c>
      <c r="I973" s="6" t="s">
        <v>2491</v>
      </c>
      <c r="J973" s="6" t="s">
        <v>43</v>
      </c>
      <c r="K973" s="8">
        <v>43388</v>
      </c>
      <c r="L973" s="8">
        <v>43434</v>
      </c>
      <c r="M973" s="7"/>
      <c r="N973" t="s">
        <v>2784</v>
      </c>
      <c r="O973" t="e">
        <f>+VLOOKUP(B973,'[1]Base de Datos'!$A$1:$N$575,14,)</f>
        <v>#N/A</v>
      </c>
    </row>
    <row r="974" spans="1:15" ht="15.75" thickBot="1" x14ac:dyDescent="0.3">
      <c r="A974" s="34"/>
      <c r="B974" s="3" t="s">
        <v>2678</v>
      </c>
      <c r="C974" s="3" t="s">
        <v>2679</v>
      </c>
      <c r="D974" s="3" t="s">
        <v>2680</v>
      </c>
      <c r="E974" s="3" t="s">
        <v>185</v>
      </c>
      <c r="F974" s="3" t="s">
        <v>66</v>
      </c>
      <c r="G974" s="3" t="s">
        <v>112</v>
      </c>
      <c r="H974" s="3" t="s">
        <v>42</v>
      </c>
      <c r="I974" s="3" t="s">
        <v>2491</v>
      </c>
      <c r="J974" s="3" t="s">
        <v>43</v>
      </c>
      <c r="K974" s="5">
        <v>43358</v>
      </c>
      <c r="L974" s="5">
        <v>43434</v>
      </c>
      <c r="M974" s="4"/>
      <c r="N974" t="s">
        <v>2784</v>
      </c>
      <c r="O974" t="e">
        <f>+VLOOKUP(B974,'[1]Base de Datos'!$A$1:$N$575,14,)</f>
        <v>#N/A</v>
      </c>
    </row>
    <row r="975" spans="1:15" ht="15.75" thickBot="1" x14ac:dyDescent="0.3">
      <c r="A975" s="35"/>
      <c r="B975" s="6" t="s">
        <v>2681</v>
      </c>
      <c r="C975" s="6" t="s">
        <v>2682</v>
      </c>
      <c r="D975" s="6" t="s">
        <v>2680</v>
      </c>
      <c r="E975" s="6" t="s">
        <v>185</v>
      </c>
      <c r="F975" s="6" t="s">
        <v>66</v>
      </c>
      <c r="G975" s="6" t="s">
        <v>112</v>
      </c>
      <c r="H975" s="6" t="s">
        <v>42</v>
      </c>
      <c r="I975" s="6" t="s">
        <v>2491</v>
      </c>
      <c r="J975" s="6" t="s">
        <v>43</v>
      </c>
      <c r="K975" s="8">
        <v>43388</v>
      </c>
      <c r="L975" s="8">
        <v>43434</v>
      </c>
      <c r="M975" s="7"/>
      <c r="N975" t="s">
        <v>2784</v>
      </c>
      <c r="O975" t="e">
        <f>+VLOOKUP(B975,'[1]Base de Datos'!$A$1:$N$575,14,)</f>
        <v>#N/A</v>
      </c>
    </row>
    <row r="976" spans="1:15" ht="15.75" thickBot="1" x14ac:dyDescent="0.3">
      <c r="A976" s="34"/>
      <c r="B976" s="3" t="s">
        <v>2683</v>
      </c>
      <c r="C976" s="3" t="s">
        <v>2684</v>
      </c>
      <c r="D976" s="3" t="s">
        <v>2685</v>
      </c>
      <c r="E976" s="3" t="s">
        <v>185</v>
      </c>
      <c r="F976" s="3" t="s">
        <v>66</v>
      </c>
      <c r="G976" s="3" t="s">
        <v>958</v>
      </c>
      <c r="H976" s="3" t="s">
        <v>42</v>
      </c>
      <c r="I976" s="3" t="s">
        <v>2491</v>
      </c>
      <c r="J976" s="3" t="s">
        <v>43</v>
      </c>
      <c r="K976" s="5">
        <v>43374</v>
      </c>
      <c r="L976" s="5">
        <v>43496</v>
      </c>
      <c r="M976" s="4"/>
      <c r="N976" t="s">
        <v>2784</v>
      </c>
      <c r="O976" t="e">
        <f>+VLOOKUP(B976,'[1]Base de Datos'!$A$1:$N$575,14,)</f>
        <v>#N/A</v>
      </c>
    </row>
    <row r="977" spans="1:15" ht="15.75" thickBot="1" x14ac:dyDescent="0.3">
      <c r="A977" s="35"/>
      <c r="B977" s="6" t="s">
        <v>2686</v>
      </c>
      <c r="C977" s="6" t="s">
        <v>2687</v>
      </c>
      <c r="D977" s="6" t="s">
        <v>2685</v>
      </c>
      <c r="E977" s="6" t="s">
        <v>185</v>
      </c>
      <c r="F977" s="6" t="s">
        <v>66</v>
      </c>
      <c r="G977" s="6" t="s">
        <v>958</v>
      </c>
      <c r="H977" s="6" t="s">
        <v>42</v>
      </c>
      <c r="I977" s="6" t="s">
        <v>2491</v>
      </c>
      <c r="J977" s="6" t="s">
        <v>43</v>
      </c>
      <c r="K977" s="8">
        <v>43374</v>
      </c>
      <c r="L977" s="8">
        <v>43496</v>
      </c>
      <c r="M977" s="7"/>
      <c r="N977" t="s">
        <v>2784</v>
      </c>
      <c r="O977" t="e">
        <f>+VLOOKUP(B977,'[1]Base de Datos'!$A$1:$N$575,14,)</f>
        <v>#N/A</v>
      </c>
    </row>
    <row r="978" spans="1:15" ht="15.75" thickBot="1" x14ac:dyDescent="0.3">
      <c r="A978" s="34"/>
      <c r="B978" s="3" t="s">
        <v>2688</v>
      </c>
      <c r="C978" s="3" t="s">
        <v>2689</v>
      </c>
      <c r="D978" s="3" t="s">
        <v>2685</v>
      </c>
      <c r="E978" s="3" t="s">
        <v>59</v>
      </c>
      <c r="F978" s="3" t="s">
        <v>66</v>
      </c>
      <c r="G978" s="3" t="s">
        <v>958</v>
      </c>
      <c r="H978" s="3" t="s">
        <v>42</v>
      </c>
      <c r="I978" s="3" t="s">
        <v>2491</v>
      </c>
      <c r="J978" s="3" t="s">
        <v>43</v>
      </c>
      <c r="K978" s="5">
        <v>43296</v>
      </c>
      <c r="L978" s="5">
        <v>43373</v>
      </c>
      <c r="M978" s="4">
        <v>100</v>
      </c>
      <c r="N978" t="s">
        <v>2784</v>
      </c>
      <c r="O978" t="e">
        <f>+VLOOKUP(B978,'[1]Base de Datos'!$A$1:$N$575,14,)</f>
        <v>#N/A</v>
      </c>
    </row>
    <row r="979" spans="1:15" ht="15.75" thickBot="1" x14ac:dyDescent="0.3">
      <c r="A979" s="35"/>
      <c r="B979" s="6" t="s">
        <v>2690</v>
      </c>
      <c r="C979" s="6" t="s">
        <v>2691</v>
      </c>
      <c r="D979" s="6" t="s">
        <v>2660</v>
      </c>
      <c r="E979" s="6" t="s">
        <v>185</v>
      </c>
      <c r="F979" s="6" t="s">
        <v>66</v>
      </c>
      <c r="G979" s="6" t="s">
        <v>958</v>
      </c>
      <c r="H979" s="6" t="s">
        <v>42</v>
      </c>
      <c r="I979" s="6" t="s">
        <v>2491</v>
      </c>
      <c r="J979" s="6" t="s">
        <v>43</v>
      </c>
      <c r="K979" s="8">
        <v>43405</v>
      </c>
      <c r="L979" s="8">
        <v>43434</v>
      </c>
      <c r="M979" s="7"/>
      <c r="N979" t="s">
        <v>2784</v>
      </c>
      <c r="O979" t="e">
        <f>+VLOOKUP(B979,'[1]Base de Datos'!$A$1:$N$575,14,)</f>
        <v>#N/A</v>
      </c>
    </row>
    <row r="980" spans="1:15" ht="15.75" thickBot="1" x14ac:dyDescent="0.3">
      <c r="A980" s="34"/>
      <c r="B980" s="3" t="s">
        <v>2692</v>
      </c>
      <c r="C980" s="3" t="s">
        <v>2693</v>
      </c>
      <c r="D980" s="3" t="s">
        <v>2680</v>
      </c>
      <c r="E980" s="3" t="s">
        <v>59</v>
      </c>
      <c r="F980" s="3" t="s">
        <v>66</v>
      </c>
      <c r="G980" s="3" t="s">
        <v>958</v>
      </c>
      <c r="H980" s="3" t="s">
        <v>42</v>
      </c>
      <c r="I980" s="3" t="s">
        <v>2491</v>
      </c>
      <c r="J980" s="3" t="s">
        <v>43</v>
      </c>
      <c r="K980" s="5">
        <v>43252</v>
      </c>
      <c r="L980" s="5">
        <v>43373</v>
      </c>
      <c r="M980" s="4">
        <v>100</v>
      </c>
      <c r="N980" t="s">
        <v>2784</v>
      </c>
      <c r="O980" t="e">
        <f>+VLOOKUP(B980,'[1]Base de Datos'!$A$1:$N$575,14,)</f>
        <v>#N/A</v>
      </c>
    </row>
    <row r="981" spans="1:15" ht="15.75" thickBot="1" x14ac:dyDescent="0.3">
      <c r="A981" s="35"/>
      <c r="B981" s="6" t="s">
        <v>2694</v>
      </c>
      <c r="C981" s="6" t="s">
        <v>2695</v>
      </c>
      <c r="D981" s="6" t="s">
        <v>2680</v>
      </c>
      <c r="E981" s="6" t="s">
        <v>185</v>
      </c>
      <c r="F981" s="6" t="s">
        <v>66</v>
      </c>
      <c r="G981" s="6" t="s">
        <v>958</v>
      </c>
      <c r="H981" s="6" t="s">
        <v>42</v>
      </c>
      <c r="I981" s="6" t="s">
        <v>2491</v>
      </c>
      <c r="J981" s="6" t="s">
        <v>43</v>
      </c>
      <c r="K981" s="8">
        <v>43358</v>
      </c>
      <c r="L981" s="8">
        <v>43404</v>
      </c>
      <c r="M981" s="7"/>
      <c r="N981" t="s">
        <v>2784</v>
      </c>
      <c r="O981" t="e">
        <f>+VLOOKUP(B981,'[1]Base de Datos'!$A$1:$N$575,14,)</f>
        <v>#N/A</v>
      </c>
    </row>
    <row r="982" spans="1:15" ht="15.75" thickBot="1" x14ac:dyDescent="0.3">
      <c r="A982" s="34"/>
      <c r="B982" s="3" t="s">
        <v>2696</v>
      </c>
      <c r="C982" s="3" t="s">
        <v>2697</v>
      </c>
      <c r="D982" s="3" t="s">
        <v>2680</v>
      </c>
      <c r="E982" s="3" t="s">
        <v>185</v>
      </c>
      <c r="F982" s="3" t="s">
        <v>66</v>
      </c>
      <c r="G982" s="3" t="s">
        <v>958</v>
      </c>
      <c r="H982" s="3" t="s">
        <v>42</v>
      </c>
      <c r="I982" s="3" t="s">
        <v>2491</v>
      </c>
      <c r="J982" s="3" t="s">
        <v>43</v>
      </c>
      <c r="K982" s="5">
        <v>43353</v>
      </c>
      <c r="L982" s="5">
        <v>43404</v>
      </c>
      <c r="M982" s="4"/>
      <c r="N982" t="s">
        <v>2784</v>
      </c>
      <c r="O982" t="e">
        <f>+VLOOKUP(B982,'[1]Base de Datos'!$A$1:$N$575,14,)</f>
        <v>#N/A</v>
      </c>
    </row>
    <row r="983" spans="1:15" ht="15.75" thickBot="1" x14ac:dyDescent="0.3">
      <c r="A983" s="35"/>
      <c r="B983" s="6" t="s">
        <v>2698</v>
      </c>
      <c r="C983" s="6" t="s">
        <v>2699</v>
      </c>
      <c r="D983" s="6" t="s">
        <v>2700</v>
      </c>
      <c r="E983" s="6" t="s">
        <v>185</v>
      </c>
      <c r="F983" s="6" t="s">
        <v>66</v>
      </c>
      <c r="G983" s="6" t="s">
        <v>169</v>
      </c>
      <c r="H983" s="6" t="s">
        <v>56</v>
      </c>
      <c r="I983" s="6" t="s">
        <v>1910</v>
      </c>
      <c r="J983" s="6" t="s">
        <v>93</v>
      </c>
      <c r="K983" s="8">
        <v>43358</v>
      </c>
      <c r="L983" s="8">
        <v>43388</v>
      </c>
      <c r="M983" s="7"/>
      <c r="N983" t="s">
        <v>2784</v>
      </c>
      <c r="O983" t="e">
        <f>+VLOOKUP(B983,'[1]Base de Datos'!$A$1:$N$575,14,)</f>
        <v>#N/A</v>
      </c>
    </row>
    <row r="984" spans="1:15" ht="15.75" thickBot="1" x14ac:dyDescent="0.3">
      <c r="A984" s="34"/>
      <c r="B984" s="3" t="s">
        <v>2701</v>
      </c>
      <c r="C984" s="3" t="s">
        <v>2702</v>
      </c>
      <c r="D984" s="3" t="s">
        <v>2703</v>
      </c>
      <c r="E984" s="3" t="s">
        <v>185</v>
      </c>
      <c r="F984" s="3" t="s">
        <v>66</v>
      </c>
      <c r="G984" s="3" t="s">
        <v>169</v>
      </c>
      <c r="H984" s="3" t="s">
        <v>56</v>
      </c>
      <c r="I984" s="3" t="s">
        <v>1910</v>
      </c>
      <c r="J984" s="3" t="s">
        <v>93</v>
      </c>
      <c r="K984" s="5">
        <v>43358</v>
      </c>
      <c r="L984" s="5">
        <v>43388</v>
      </c>
      <c r="M984" s="4"/>
      <c r="N984" t="s">
        <v>2784</v>
      </c>
      <c r="O984" t="e">
        <f>+VLOOKUP(B984,'[1]Base de Datos'!$A$1:$N$575,14,)</f>
        <v>#N/A</v>
      </c>
    </row>
    <row r="985" spans="1:15" ht="15.75" thickBot="1" x14ac:dyDescent="0.3">
      <c r="A985" s="35"/>
      <c r="B985" s="6" t="s">
        <v>2704</v>
      </c>
      <c r="C985" s="6" t="s">
        <v>2705</v>
      </c>
      <c r="D985" s="6" t="s">
        <v>2706</v>
      </c>
      <c r="E985" s="6" t="s">
        <v>185</v>
      </c>
      <c r="F985" s="6" t="s">
        <v>66</v>
      </c>
      <c r="G985" s="6" t="s">
        <v>169</v>
      </c>
      <c r="H985" s="6" t="s">
        <v>56</v>
      </c>
      <c r="I985" s="6" t="s">
        <v>1910</v>
      </c>
      <c r="J985" s="6" t="s">
        <v>93</v>
      </c>
      <c r="K985" s="8">
        <v>43358</v>
      </c>
      <c r="L985" s="8">
        <v>43388</v>
      </c>
      <c r="M985" s="7"/>
      <c r="N985" t="s">
        <v>2784</v>
      </c>
      <c r="O985" t="e">
        <f>+VLOOKUP(B985,'[1]Base de Datos'!$A$1:$N$575,14,)</f>
        <v>#N/A</v>
      </c>
    </row>
    <row r="986" spans="1:15" ht="15.75" thickBot="1" x14ac:dyDescent="0.3">
      <c r="A986" s="34"/>
      <c r="B986" s="3" t="s">
        <v>2707</v>
      </c>
      <c r="C986" s="3" t="s">
        <v>2708</v>
      </c>
      <c r="D986" s="3" t="s">
        <v>2709</v>
      </c>
      <c r="E986" s="3" t="s">
        <v>185</v>
      </c>
      <c r="F986" s="3" t="s">
        <v>66</v>
      </c>
      <c r="G986" s="3" t="s">
        <v>169</v>
      </c>
      <c r="H986" s="3" t="s">
        <v>44</v>
      </c>
      <c r="I986" s="3" t="s">
        <v>2710</v>
      </c>
      <c r="J986" s="3" t="s">
        <v>2711</v>
      </c>
      <c r="K986" s="5">
        <v>43363</v>
      </c>
      <c r="L986" s="5">
        <v>43404</v>
      </c>
      <c r="M986" s="4"/>
      <c r="N986" t="s">
        <v>2783</v>
      </c>
      <c r="O986" t="e">
        <f>+VLOOKUP(B986,'[1]Base de Datos'!$A$1:$N$575,14,)</f>
        <v>#N/A</v>
      </c>
    </row>
    <row r="987" spans="1:15" ht="15.75" thickBot="1" x14ac:dyDescent="0.3">
      <c r="A987" s="35"/>
      <c r="B987" s="6" t="s">
        <v>2712</v>
      </c>
      <c r="C987" s="6" t="s">
        <v>2713</v>
      </c>
      <c r="D987" s="6" t="s">
        <v>2709</v>
      </c>
      <c r="E987" s="6" t="s">
        <v>185</v>
      </c>
      <c r="F987" s="6" t="s">
        <v>66</v>
      </c>
      <c r="G987" s="6" t="s">
        <v>169</v>
      </c>
      <c r="H987" s="6" t="s">
        <v>44</v>
      </c>
      <c r="I987" s="6" t="s">
        <v>2710</v>
      </c>
      <c r="J987" s="6" t="s">
        <v>2711</v>
      </c>
      <c r="K987" s="8">
        <v>43363</v>
      </c>
      <c r="L987" s="8">
        <v>43404</v>
      </c>
      <c r="M987" s="7"/>
      <c r="N987" t="s">
        <v>2783</v>
      </c>
      <c r="O987" t="e">
        <f>+VLOOKUP(B987,'[1]Base de Datos'!$A$1:$N$575,14,)</f>
        <v>#N/A</v>
      </c>
    </row>
    <row r="988" spans="1:15" ht="15.75" thickBot="1" x14ac:dyDescent="0.3">
      <c r="A988" s="34"/>
      <c r="B988" s="3" t="s">
        <v>2714</v>
      </c>
      <c r="C988" s="3" t="s">
        <v>2715</v>
      </c>
      <c r="D988" s="3" t="s">
        <v>2680</v>
      </c>
      <c r="E988" s="3" t="s">
        <v>185</v>
      </c>
      <c r="F988" s="3" t="s">
        <v>66</v>
      </c>
      <c r="G988" s="3" t="s">
        <v>95</v>
      </c>
      <c r="H988" s="3" t="s">
        <v>57</v>
      </c>
      <c r="I988" s="3" t="s">
        <v>1460</v>
      </c>
      <c r="J988" s="3" t="s">
        <v>68</v>
      </c>
      <c r="K988" s="5">
        <v>43353</v>
      </c>
      <c r="L988" s="5">
        <v>43434</v>
      </c>
      <c r="M988" s="4"/>
      <c r="N988" t="s">
        <v>2784</v>
      </c>
      <c r="O988" t="e">
        <f>+VLOOKUP(B988,'[1]Base de Datos'!$A$1:$N$575,14,)</f>
        <v>#N/A</v>
      </c>
    </row>
    <row r="989" spans="1:15" ht="15.75" thickBot="1" x14ac:dyDescent="0.3">
      <c r="A989" s="35"/>
      <c r="B989" s="6" t="s">
        <v>2716</v>
      </c>
      <c r="C989" s="6" t="s">
        <v>2717</v>
      </c>
      <c r="D989" s="6" t="s">
        <v>2680</v>
      </c>
      <c r="E989" s="6" t="s">
        <v>185</v>
      </c>
      <c r="F989" s="6" t="s">
        <v>66</v>
      </c>
      <c r="G989" s="6" t="s">
        <v>95</v>
      </c>
      <c r="H989" s="6" t="s">
        <v>57</v>
      </c>
      <c r="I989" s="6" t="s">
        <v>1460</v>
      </c>
      <c r="J989" s="6" t="s">
        <v>68</v>
      </c>
      <c r="K989" s="8">
        <v>43353</v>
      </c>
      <c r="L989" s="8">
        <v>43434</v>
      </c>
      <c r="M989" s="7"/>
      <c r="N989" t="s">
        <v>2784</v>
      </c>
      <c r="O989" t="e">
        <f>+VLOOKUP(B989,'[1]Base de Datos'!$A$1:$N$575,14,)</f>
        <v>#N/A</v>
      </c>
    </row>
    <row r="990" spans="1:15" ht="15.75" thickBot="1" x14ac:dyDescent="0.3">
      <c r="A990" s="34"/>
      <c r="B990" s="3" t="s">
        <v>2718</v>
      </c>
      <c r="C990" s="3" t="s">
        <v>2719</v>
      </c>
      <c r="D990" s="3" t="s">
        <v>2720</v>
      </c>
      <c r="E990" s="3" t="s">
        <v>185</v>
      </c>
      <c r="F990" s="3" t="s">
        <v>66</v>
      </c>
      <c r="G990" s="3" t="s">
        <v>169</v>
      </c>
      <c r="H990" s="3" t="s">
        <v>44</v>
      </c>
      <c r="I990" s="3" t="s">
        <v>2710</v>
      </c>
      <c r="J990" s="3" t="s">
        <v>2711</v>
      </c>
      <c r="K990" s="5">
        <v>43363</v>
      </c>
      <c r="L990" s="5">
        <v>43388</v>
      </c>
      <c r="M990" s="4"/>
      <c r="N990" t="s">
        <v>2783</v>
      </c>
      <c r="O990" t="e">
        <f>+VLOOKUP(B990,'[1]Base de Datos'!$A$1:$N$575,14,)</f>
        <v>#N/A</v>
      </c>
    </row>
    <row r="991" spans="1:15" ht="15.75" thickBot="1" x14ac:dyDescent="0.3">
      <c r="A991" s="35"/>
      <c r="B991" s="6" t="s">
        <v>2721</v>
      </c>
      <c r="C991" s="6" t="s">
        <v>2722</v>
      </c>
      <c r="D991" s="6" t="s">
        <v>2720</v>
      </c>
      <c r="E991" s="6" t="s">
        <v>185</v>
      </c>
      <c r="F991" s="6" t="s">
        <v>66</v>
      </c>
      <c r="G991" s="6" t="s">
        <v>169</v>
      </c>
      <c r="H991" s="6" t="s">
        <v>44</v>
      </c>
      <c r="I991" s="6" t="s">
        <v>2710</v>
      </c>
      <c r="J991" s="6" t="s">
        <v>2711</v>
      </c>
      <c r="K991" s="8">
        <v>43388</v>
      </c>
      <c r="L991" s="8">
        <v>43465</v>
      </c>
      <c r="M991" s="7"/>
      <c r="N991" t="s">
        <v>2783</v>
      </c>
      <c r="O991" t="e">
        <f>+VLOOKUP(B991,'[1]Base de Datos'!$A$1:$N$575,14,)</f>
        <v>#N/A</v>
      </c>
    </row>
    <row r="992" spans="1:15" ht="15.75" thickBot="1" x14ac:dyDescent="0.3">
      <c r="A992" s="34"/>
      <c r="B992" s="3" t="s">
        <v>2723</v>
      </c>
      <c r="C992" s="3" t="s">
        <v>2724</v>
      </c>
      <c r="D992" s="3" t="s">
        <v>2720</v>
      </c>
      <c r="E992" s="3" t="s">
        <v>185</v>
      </c>
      <c r="F992" s="3" t="s">
        <v>66</v>
      </c>
      <c r="G992" s="3" t="s">
        <v>169</v>
      </c>
      <c r="H992" s="3" t="s">
        <v>44</v>
      </c>
      <c r="I992" s="3" t="s">
        <v>2710</v>
      </c>
      <c r="J992" s="3" t="s">
        <v>2711</v>
      </c>
      <c r="K992" s="5">
        <v>43344</v>
      </c>
      <c r="L992" s="5">
        <v>43464</v>
      </c>
      <c r="M992" s="4"/>
      <c r="N992" t="s">
        <v>2783</v>
      </c>
      <c r="O992" t="e">
        <f>+VLOOKUP(B992,'[1]Base de Datos'!$A$1:$N$575,14,)</f>
        <v>#N/A</v>
      </c>
    </row>
    <row r="993" spans="1:15" ht="15.75" thickBot="1" x14ac:dyDescent="0.3">
      <c r="A993" s="35"/>
      <c r="B993" s="6" t="s">
        <v>2725</v>
      </c>
      <c r="C993" s="6" t="s">
        <v>2726</v>
      </c>
      <c r="D993" s="6" t="s">
        <v>2727</v>
      </c>
      <c r="E993" s="6" t="s">
        <v>59</v>
      </c>
      <c r="F993" s="6" t="s">
        <v>66</v>
      </c>
      <c r="G993" s="6" t="s">
        <v>95</v>
      </c>
      <c r="H993" s="6" t="s">
        <v>57</v>
      </c>
      <c r="I993" s="6" t="s">
        <v>1460</v>
      </c>
      <c r="J993" s="6" t="s">
        <v>68</v>
      </c>
      <c r="K993" s="8">
        <v>43350</v>
      </c>
      <c r="L993" s="8">
        <v>43369</v>
      </c>
      <c r="M993" s="7">
        <v>100</v>
      </c>
      <c r="N993" t="s">
        <v>2784</v>
      </c>
      <c r="O993" t="e">
        <f>+VLOOKUP(B993,'[1]Base de Datos'!$A$1:$N$575,14,)</f>
        <v>#N/A</v>
      </c>
    </row>
    <row r="994" spans="1:15" ht="15.75" thickBot="1" x14ac:dyDescent="0.3">
      <c r="A994" s="34"/>
      <c r="B994" s="3" t="s">
        <v>2728</v>
      </c>
      <c r="C994" s="3" t="s">
        <v>2729</v>
      </c>
      <c r="D994" s="3" t="s">
        <v>2730</v>
      </c>
      <c r="E994" s="3" t="s">
        <v>59</v>
      </c>
      <c r="F994" s="3" t="s">
        <v>66</v>
      </c>
      <c r="G994" s="3" t="s">
        <v>95</v>
      </c>
      <c r="H994" s="3" t="s">
        <v>57</v>
      </c>
      <c r="I994" s="3" t="s">
        <v>1460</v>
      </c>
      <c r="J994" s="3" t="s">
        <v>68</v>
      </c>
      <c r="K994" s="5">
        <v>43350</v>
      </c>
      <c r="L994" s="5">
        <v>43369</v>
      </c>
      <c r="M994" s="4">
        <v>100</v>
      </c>
      <c r="N994" t="s">
        <v>2784</v>
      </c>
      <c r="O994" t="e">
        <f>+VLOOKUP(B994,'[1]Base de Datos'!$A$1:$N$575,14,)</f>
        <v>#N/A</v>
      </c>
    </row>
    <row r="995" spans="1:15" ht="15.75" thickBot="1" x14ac:dyDescent="0.3">
      <c r="A995" s="35"/>
      <c r="B995" s="6" t="s">
        <v>2731</v>
      </c>
      <c r="C995" s="6" t="s">
        <v>2732</v>
      </c>
      <c r="D995" s="6" t="s">
        <v>2733</v>
      </c>
      <c r="E995" s="6" t="s">
        <v>185</v>
      </c>
      <c r="F995" s="6" t="s">
        <v>66</v>
      </c>
      <c r="G995" s="6" t="s">
        <v>95</v>
      </c>
      <c r="H995" s="6" t="s">
        <v>63</v>
      </c>
      <c r="I995" s="6" t="s">
        <v>1461</v>
      </c>
      <c r="J995" s="6" t="s">
        <v>64</v>
      </c>
      <c r="K995" s="8">
        <v>43349</v>
      </c>
      <c r="L995" s="8">
        <v>43388</v>
      </c>
      <c r="M995" s="7"/>
      <c r="N995" t="s">
        <v>2784</v>
      </c>
      <c r="O995" t="e">
        <f>+VLOOKUP(B995,'[1]Base de Datos'!$A$1:$N$575,14,)</f>
        <v>#N/A</v>
      </c>
    </row>
    <row r="996" spans="1:15" ht="15.75" thickBot="1" x14ac:dyDescent="0.3">
      <c r="A996" s="34"/>
      <c r="B996" s="3" t="s">
        <v>2734</v>
      </c>
      <c r="C996" s="3" t="s">
        <v>2735</v>
      </c>
      <c r="D996" s="3" t="s">
        <v>2680</v>
      </c>
      <c r="E996" s="3" t="s">
        <v>185</v>
      </c>
      <c r="F996" s="3" t="s">
        <v>66</v>
      </c>
      <c r="G996" s="3" t="s">
        <v>95</v>
      </c>
      <c r="H996" s="3" t="s">
        <v>57</v>
      </c>
      <c r="I996" s="3" t="s">
        <v>1460</v>
      </c>
      <c r="J996" s="3" t="s">
        <v>68</v>
      </c>
      <c r="K996" s="5">
        <v>43353</v>
      </c>
      <c r="L996" s="5">
        <v>43434</v>
      </c>
      <c r="M996" s="4"/>
      <c r="N996" t="s">
        <v>2784</v>
      </c>
      <c r="O996" t="e">
        <f>+VLOOKUP(B996,'[1]Base de Datos'!$A$1:$N$575,14,)</f>
        <v>#N/A</v>
      </c>
    </row>
    <row r="997" spans="1:15" ht="15.75" thickBot="1" x14ac:dyDescent="0.3">
      <c r="A997" s="35"/>
      <c r="B997" s="6" t="s">
        <v>2736</v>
      </c>
      <c r="C997" s="6" t="s">
        <v>2737</v>
      </c>
      <c r="D997" s="6" t="s">
        <v>2738</v>
      </c>
      <c r="E997" s="6" t="s">
        <v>185</v>
      </c>
      <c r="F997" s="6" t="s">
        <v>66</v>
      </c>
      <c r="G997" s="6" t="s">
        <v>95</v>
      </c>
      <c r="H997" s="6" t="s">
        <v>57</v>
      </c>
      <c r="I997" s="6" t="s">
        <v>1460</v>
      </c>
      <c r="J997" s="6" t="s">
        <v>68</v>
      </c>
      <c r="K997" s="8">
        <v>43353</v>
      </c>
      <c r="L997" s="8">
        <v>43434</v>
      </c>
      <c r="M997" s="7"/>
      <c r="N997" t="s">
        <v>2784</v>
      </c>
      <c r="O997" t="e">
        <f>+VLOOKUP(B997,'[1]Base de Datos'!$A$1:$N$575,14,)</f>
        <v>#N/A</v>
      </c>
    </row>
    <row r="998" spans="1:15" ht="15.75" thickBot="1" x14ac:dyDescent="0.3">
      <c r="A998" s="34"/>
      <c r="B998" s="3" t="s">
        <v>2739</v>
      </c>
      <c r="C998" s="3" t="s">
        <v>2740</v>
      </c>
      <c r="D998" s="3" t="s">
        <v>2738</v>
      </c>
      <c r="E998" s="3" t="s">
        <v>185</v>
      </c>
      <c r="F998" s="3" t="s">
        <v>66</v>
      </c>
      <c r="G998" s="3" t="s">
        <v>95</v>
      </c>
      <c r="H998" s="3" t="s">
        <v>57</v>
      </c>
      <c r="I998" s="3" t="s">
        <v>1460</v>
      </c>
      <c r="J998" s="3" t="s">
        <v>68</v>
      </c>
      <c r="K998" s="5">
        <v>43353</v>
      </c>
      <c r="L998" s="5">
        <v>43434</v>
      </c>
      <c r="M998" s="4"/>
      <c r="N998" t="s">
        <v>2784</v>
      </c>
      <c r="O998" t="e">
        <f>+VLOOKUP(B998,'[1]Base de Datos'!$A$1:$N$575,14,)</f>
        <v>#N/A</v>
      </c>
    </row>
    <row r="999" spans="1:15" ht="15.75" thickBot="1" x14ac:dyDescent="0.3">
      <c r="A999" s="35"/>
      <c r="B999" s="6" t="s">
        <v>2741</v>
      </c>
      <c r="C999" s="6" t="s">
        <v>2742</v>
      </c>
      <c r="D999" s="6" t="s">
        <v>2743</v>
      </c>
      <c r="E999" s="6" t="s">
        <v>185</v>
      </c>
      <c r="F999" s="6" t="s">
        <v>66</v>
      </c>
      <c r="G999" s="6" t="s">
        <v>95</v>
      </c>
      <c r="H999" s="6" t="s">
        <v>63</v>
      </c>
      <c r="I999" s="6" t="s">
        <v>1461</v>
      </c>
      <c r="J999" s="6" t="s">
        <v>64</v>
      </c>
      <c r="K999" s="8">
        <v>43349</v>
      </c>
      <c r="L999" s="8">
        <v>43465</v>
      </c>
      <c r="M999" s="7"/>
      <c r="N999" t="s">
        <v>2784</v>
      </c>
      <c r="O999" t="e">
        <f>+VLOOKUP(B999,'[1]Base de Datos'!$A$1:$N$575,14,)</f>
        <v>#N/A</v>
      </c>
    </row>
    <row r="1000" spans="1:15" ht="15.75" thickBot="1" x14ac:dyDescent="0.3">
      <c r="A1000" s="34"/>
      <c r="B1000" s="3" t="s">
        <v>2744</v>
      </c>
      <c r="C1000" s="3" t="s">
        <v>2745</v>
      </c>
      <c r="D1000" s="3" t="s">
        <v>2743</v>
      </c>
      <c r="E1000" s="3" t="s">
        <v>185</v>
      </c>
      <c r="F1000" s="3" t="s">
        <v>66</v>
      </c>
      <c r="G1000" s="3" t="s">
        <v>95</v>
      </c>
      <c r="H1000" s="3" t="s">
        <v>63</v>
      </c>
      <c r="I1000" s="3" t="s">
        <v>1461</v>
      </c>
      <c r="J1000" s="3" t="s">
        <v>64</v>
      </c>
      <c r="K1000" s="5">
        <v>43349</v>
      </c>
      <c r="L1000" s="5">
        <v>43465</v>
      </c>
      <c r="M1000" s="4"/>
      <c r="N1000" t="s">
        <v>2784</v>
      </c>
      <c r="O1000" t="e">
        <f>+VLOOKUP(B1000,'[1]Base de Datos'!$A$1:$N$575,14,)</f>
        <v>#N/A</v>
      </c>
    </row>
    <row r="1001" spans="1:15" ht="15.75" thickBot="1" x14ac:dyDescent="0.3">
      <c r="A1001" s="35"/>
      <c r="B1001" s="6" t="s">
        <v>2746</v>
      </c>
      <c r="C1001" s="6" t="s">
        <v>2747</v>
      </c>
      <c r="D1001" s="6" t="s">
        <v>2748</v>
      </c>
      <c r="E1001" s="6" t="s">
        <v>185</v>
      </c>
      <c r="F1001" s="6" t="s">
        <v>66</v>
      </c>
      <c r="G1001" s="6" t="s">
        <v>95</v>
      </c>
      <c r="H1001" s="6" t="s">
        <v>63</v>
      </c>
      <c r="I1001" s="6" t="s">
        <v>1461</v>
      </c>
      <c r="J1001" s="6" t="s">
        <v>64</v>
      </c>
      <c r="K1001" s="8">
        <v>43349</v>
      </c>
      <c r="L1001" s="8">
        <v>43388</v>
      </c>
      <c r="M1001" s="7"/>
      <c r="N1001" t="s">
        <v>2784</v>
      </c>
      <c r="O1001" t="e">
        <f>+VLOOKUP(B1001,'[1]Base de Datos'!$A$1:$N$575,14,)</f>
        <v>#N/A</v>
      </c>
    </row>
    <row r="1002" spans="1:15" ht="15.75" thickBot="1" x14ac:dyDescent="0.3">
      <c r="A1002" s="34"/>
      <c r="B1002" s="3" t="s">
        <v>2749</v>
      </c>
      <c r="C1002" s="3" t="s">
        <v>2750</v>
      </c>
      <c r="D1002" s="3" t="s">
        <v>2748</v>
      </c>
      <c r="E1002" s="3" t="s">
        <v>185</v>
      </c>
      <c r="F1002" s="3" t="s">
        <v>66</v>
      </c>
      <c r="G1002" s="3" t="s">
        <v>95</v>
      </c>
      <c r="H1002" s="3" t="s">
        <v>63</v>
      </c>
      <c r="I1002" s="3" t="s">
        <v>1461</v>
      </c>
      <c r="J1002" s="3" t="s">
        <v>64</v>
      </c>
      <c r="K1002" s="5">
        <v>43349</v>
      </c>
      <c r="L1002" s="5">
        <v>43465</v>
      </c>
      <c r="M1002" s="4"/>
      <c r="N1002" t="s">
        <v>2784</v>
      </c>
      <c r="O1002" t="e">
        <f>+VLOOKUP(B1002,'[1]Base de Datos'!$A$1:$N$575,14,)</f>
        <v>#N/A</v>
      </c>
    </row>
    <row r="1003" spans="1:15" ht="15.75" thickBot="1" x14ac:dyDescent="0.3">
      <c r="A1003" s="35"/>
      <c r="B1003" s="6" t="s">
        <v>2751</v>
      </c>
      <c r="C1003" s="6" t="s">
        <v>2752</v>
      </c>
      <c r="D1003" s="6" t="s">
        <v>2753</v>
      </c>
      <c r="E1003" s="6" t="s">
        <v>185</v>
      </c>
      <c r="F1003" s="6" t="s">
        <v>66</v>
      </c>
      <c r="G1003" s="6" t="s">
        <v>112</v>
      </c>
      <c r="H1003" s="6" t="s">
        <v>42</v>
      </c>
      <c r="I1003" s="6" t="s">
        <v>2491</v>
      </c>
      <c r="J1003" s="6" t="s">
        <v>43</v>
      </c>
      <c r="K1003" s="8">
        <v>43313</v>
      </c>
      <c r="L1003" s="8">
        <v>43465</v>
      </c>
      <c r="M1003" s="7"/>
      <c r="N1003" t="s">
        <v>2784</v>
      </c>
      <c r="O1003" t="e">
        <f>+VLOOKUP(B1003,'[1]Base de Datos'!$A$1:$N$575,14,)</f>
        <v>#N/A</v>
      </c>
    </row>
    <row r="1004" spans="1:15" ht="15.75" thickBot="1" x14ac:dyDescent="0.3">
      <c r="A1004" s="34"/>
      <c r="B1004" s="3" t="s">
        <v>2754</v>
      </c>
      <c r="C1004" s="3" t="s">
        <v>2755</v>
      </c>
      <c r="D1004" s="3" t="s">
        <v>2753</v>
      </c>
      <c r="E1004" s="3" t="s">
        <v>59</v>
      </c>
      <c r="F1004" s="3" t="s">
        <v>66</v>
      </c>
      <c r="G1004" s="3" t="s">
        <v>112</v>
      </c>
      <c r="H1004" s="3" t="s">
        <v>42</v>
      </c>
      <c r="I1004" s="3" t="s">
        <v>2491</v>
      </c>
      <c r="J1004" s="3" t="s">
        <v>43</v>
      </c>
      <c r="K1004" s="5">
        <v>43313</v>
      </c>
      <c r="L1004" s="5">
        <v>43373</v>
      </c>
      <c r="M1004" s="4">
        <v>100</v>
      </c>
      <c r="N1004" t="s">
        <v>2784</v>
      </c>
      <c r="O1004" t="e">
        <f>+VLOOKUP(B1004,'[1]Base de Datos'!$A$1:$N$575,14,)</f>
        <v>#N/A</v>
      </c>
    </row>
    <row r="1005" spans="1:15" ht="15.75" thickBot="1" x14ac:dyDescent="0.3">
      <c r="A1005" s="35"/>
      <c r="B1005" s="6" t="s">
        <v>2756</v>
      </c>
      <c r="C1005" s="6" t="s">
        <v>2757</v>
      </c>
      <c r="D1005" s="6" t="s">
        <v>2758</v>
      </c>
      <c r="E1005" s="6" t="s">
        <v>17</v>
      </c>
      <c r="F1005" s="6" t="s">
        <v>66</v>
      </c>
      <c r="G1005" s="6" t="s">
        <v>79</v>
      </c>
      <c r="H1005" s="6" t="s">
        <v>33</v>
      </c>
      <c r="I1005" s="6" t="s">
        <v>2497</v>
      </c>
      <c r="J1005" s="6" t="s">
        <v>34</v>
      </c>
      <c r="K1005" s="8">
        <v>43350</v>
      </c>
      <c r="L1005" s="8">
        <v>43434</v>
      </c>
      <c r="M1005" s="7">
        <v>100</v>
      </c>
      <c r="N1005" t="s">
        <v>2783</v>
      </c>
      <c r="O1005" t="e">
        <f>+VLOOKUP(B1005,'[1]Base de Datos'!$A$1:$N$575,14,)</f>
        <v>#N/A</v>
      </c>
    </row>
    <row r="1006" spans="1:15" ht="15.75" thickBot="1" x14ac:dyDescent="0.3">
      <c r="A1006" s="34"/>
      <c r="B1006" s="3" t="s">
        <v>2759</v>
      </c>
      <c r="C1006" s="3" t="s">
        <v>2760</v>
      </c>
      <c r="D1006" s="3" t="s">
        <v>2761</v>
      </c>
      <c r="E1006" s="3" t="s">
        <v>123</v>
      </c>
      <c r="F1006" s="3" t="s">
        <v>66</v>
      </c>
      <c r="G1006" s="3" t="s">
        <v>79</v>
      </c>
      <c r="H1006" s="3" t="s">
        <v>33</v>
      </c>
      <c r="I1006" s="3" t="s">
        <v>2497</v>
      </c>
      <c r="J1006" s="3" t="s">
        <v>34</v>
      </c>
      <c r="K1006" s="5">
        <v>43350</v>
      </c>
      <c r="L1006" s="5">
        <v>43371</v>
      </c>
      <c r="M1006" s="4">
        <v>50</v>
      </c>
      <c r="N1006" t="s">
        <v>2783</v>
      </c>
      <c r="O1006" t="e">
        <f>+VLOOKUP(B1006,'[1]Base de Datos'!$A$1:$N$575,14,)</f>
        <v>#N/A</v>
      </c>
    </row>
    <row r="1007" spans="1:15" ht="15.75" thickBot="1" x14ac:dyDescent="0.3">
      <c r="A1007" s="35"/>
      <c r="B1007" s="6" t="s">
        <v>2762</v>
      </c>
      <c r="C1007" s="6" t="s">
        <v>2763</v>
      </c>
      <c r="D1007" s="6" t="s">
        <v>2761</v>
      </c>
      <c r="E1007" s="6" t="s">
        <v>185</v>
      </c>
      <c r="F1007" s="6" t="s">
        <v>66</v>
      </c>
      <c r="G1007" s="6" t="s">
        <v>79</v>
      </c>
      <c r="H1007" s="6" t="s">
        <v>33</v>
      </c>
      <c r="I1007" s="6" t="s">
        <v>2497</v>
      </c>
      <c r="J1007" s="6" t="s">
        <v>34</v>
      </c>
      <c r="K1007" s="8">
        <v>43350</v>
      </c>
      <c r="L1007" s="8">
        <v>43715</v>
      </c>
      <c r="M1007" s="7">
        <v>0</v>
      </c>
      <c r="N1007" t="s">
        <v>2783</v>
      </c>
      <c r="O1007" t="e">
        <f>+VLOOKUP(B1007,'[1]Base de Datos'!$A$1:$N$575,14,)</f>
        <v>#N/A</v>
      </c>
    </row>
    <row r="1008" spans="1:15" ht="15.75" thickBot="1" x14ac:dyDescent="0.3">
      <c r="A1008" s="34"/>
      <c r="B1008" s="3" t="s">
        <v>2764</v>
      </c>
      <c r="C1008" s="3" t="s">
        <v>2765</v>
      </c>
      <c r="D1008" s="3" t="s">
        <v>2766</v>
      </c>
      <c r="E1008" s="3" t="s">
        <v>185</v>
      </c>
      <c r="F1008" s="3" t="s">
        <v>66</v>
      </c>
      <c r="G1008" s="3" t="s">
        <v>958</v>
      </c>
      <c r="H1008" s="3" t="s">
        <v>15</v>
      </c>
      <c r="I1008" s="3" t="s">
        <v>2496</v>
      </c>
      <c r="J1008" s="3" t="s">
        <v>16</v>
      </c>
      <c r="K1008" s="5">
        <v>43353</v>
      </c>
      <c r="L1008" s="5">
        <v>43383</v>
      </c>
      <c r="M1008" s="4"/>
      <c r="N1008" t="s">
        <v>2784</v>
      </c>
      <c r="O1008" t="e">
        <f>+VLOOKUP(B1008,'[1]Base de Datos'!$A$1:$N$575,14,)</f>
        <v>#N/A</v>
      </c>
    </row>
    <row r="1009" spans="1:15" ht="15.75" thickBot="1" x14ac:dyDescent="0.3">
      <c r="A1009" s="35"/>
      <c r="B1009" s="6" t="s">
        <v>2767</v>
      </c>
      <c r="C1009" s="6" t="s">
        <v>2768</v>
      </c>
      <c r="D1009" s="6" t="s">
        <v>2766</v>
      </c>
      <c r="E1009" s="6" t="s">
        <v>185</v>
      </c>
      <c r="F1009" s="6" t="s">
        <v>66</v>
      </c>
      <c r="G1009" s="6" t="s">
        <v>958</v>
      </c>
      <c r="H1009" s="6" t="s">
        <v>15</v>
      </c>
      <c r="I1009" s="6" t="s">
        <v>2496</v>
      </c>
      <c r="J1009" s="6"/>
      <c r="K1009" s="8">
        <v>43353</v>
      </c>
      <c r="L1009" s="8">
        <v>43383</v>
      </c>
      <c r="M1009" s="7"/>
      <c r="N1009" t="s">
        <v>2784</v>
      </c>
      <c r="O1009" t="e">
        <f>+VLOOKUP(B1009,'[1]Base de Datos'!$A$1:$N$575,14,)</f>
        <v>#N/A</v>
      </c>
    </row>
    <row r="1010" spans="1:15" ht="15.75" thickBot="1" x14ac:dyDescent="0.3">
      <c r="A1010" s="34"/>
      <c r="B1010" s="3" t="s">
        <v>2769</v>
      </c>
      <c r="C1010" s="3" t="s">
        <v>2770</v>
      </c>
      <c r="D1010" s="3" t="s">
        <v>2771</v>
      </c>
      <c r="E1010" s="3" t="s">
        <v>185</v>
      </c>
      <c r="F1010" s="3" t="s">
        <v>66</v>
      </c>
      <c r="G1010" s="3" t="s">
        <v>67</v>
      </c>
      <c r="H1010" s="3" t="s">
        <v>90</v>
      </c>
      <c r="I1010" s="3" t="s">
        <v>91</v>
      </c>
      <c r="J1010" s="3" t="s">
        <v>92</v>
      </c>
      <c r="K1010" s="5">
        <v>43374</v>
      </c>
      <c r="L1010" s="5">
        <v>43465</v>
      </c>
      <c r="M1010" s="4"/>
      <c r="N1010" t="s">
        <v>2783</v>
      </c>
      <c r="O1010" t="e">
        <f>+VLOOKUP(B1010,'[1]Base de Datos'!$A$1:$N$575,14,)</f>
        <v>#N/A</v>
      </c>
    </row>
    <row r="1011" spans="1:15" ht="15.75" thickBot="1" x14ac:dyDescent="0.3">
      <c r="A1011" s="35"/>
      <c r="B1011" s="6" t="s">
        <v>2772</v>
      </c>
      <c r="C1011" s="6" t="s">
        <v>2773</v>
      </c>
      <c r="D1011" s="6" t="s">
        <v>2774</v>
      </c>
      <c r="E1011" s="6" t="s">
        <v>185</v>
      </c>
      <c r="F1011" s="6" t="s">
        <v>66</v>
      </c>
      <c r="G1011" s="6" t="s">
        <v>67</v>
      </c>
      <c r="H1011" s="6" t="s">
        <v>90</v>
      </c>
      <c r="I1011" s="6" t="s">
        <v>91</v>
      </c>
      <c r="J1011" s="6" t="s">
        <v>92</v>
      </c>
      <c r="K1011" s="8">
        <v>43374</v>
      </c>
      <c r="L1011" s="8">
        <v>43465</v>
      </c>
      <c r="M1011" s="7"/>
      <c r="N1011" t="s">
        <v>2783</v>
      </c>
      <c r="O1011" t="e">
        <f>+VLOOKUP(B1011,'[1]Base de Datos'!$A$1:$N$575,14,)</f>
        <v>#N/A</v>
      </c>
    </row>
    <row r="1012" spans="1:15" ht="15.75" thickBot="1" x14ac:dyDescent="0.3">
      <c r="A1012" s="34"/>
      <c r="B1012" s="3" t="s">
        <v>2775</v>
      </c>
      <c r="C1012" s="3" t="s">
        <v>2776</v>
      </c>
      <c r="D1012" s="3" t="s">
        <v>2774</v>
      </c>
      <c r="E1012" s="3" t="s">
        <v>185</v>
      </c>
      <c r="F1012" s="3" t="s">
        <v>66</v>
      </c>
      <c r="G1012" s="3" t="s">
        <v>67</v>
      </c>
      <c r="H1012" s="3" t="s">
        <v>57</v>
      </c>
      <c r="I1012" s="3" t="s">
        <v>1460</v>
      </c>
      <c r="J1012" s="3" t="s">
        <v>92</v>
      </c>
      <c r="K1012" s="5">
        <v>43405</v>
      </c>
      <c r="L1012" s="5">
        <v>43465</v>
      </c>
      <c r="M1012" s="4"/>
      <c r="N1012" t="s">
        <v>2783</v>
      </c>
      <c r="O1012" t="e">
        <f>+VLOOKUP(B1012,'[1]Base de Datos'!$A$1:$N$575,14,)</f>
        <v>#N/A</v>
      </c>
    </row>
    <row r="1013" spans="1:15" ht="15.75" thickBot="1" x14ac:dyDescent="0.3">
      <c r="A1013" s="35"/>
      <c r="B1013" s="6" t="s">
        <v>2777</v>
      </c>
      <c r="C1013" s="6" t="s">
        <v>2778</v>
      </c>
      <c r="D1013" s="6" t="s">
        <v>2779</v>
      </c>
      <c r="E1013" s="6" t="s">
        <v>185</v>
      </c>
      <c r="F1013" s="6" t="s">
        <v>66</v>
      </c>
      <c r="G1013" s="6" t="s">
        <v>169</v>
      </c>
      <c r="H1013" s="6" t="s">
        <v>28</v>
      </c>
      <c r="I1013" s="6" t="s">
        <v>1750</v>
      </c>
      <c r="J1013" s="6" t="s">
        <v>29</v>
      </c>
      <c r="K1013" s="8">
        <v>43348</v>
      </c>
      <c r="L1013" s="8">
        <v>43465</v>
      </c>
      <c r="M1013" s="7"/>
      <c r="N1013" t="s">
        <v>2784</v>
      </c>
      <c r="O1013" t="e">
        <f>+VLOOKUP(B1013,'[1]Base de Datos'!$A$1:$N$575,14,)</f>
        <v>#N/A</v>
      </c>
    </row>
    <row r="1014" spans="1:15" x14ac:dyDescent="0.25">
      <c r="A1014" s="34"/>
      <c r="B1014" s="3" t="s">
        <v>2780</v>
      </c>
      <c r="C1014" s="3" t="s">
        <v>2781</v>
      </c>
      <c r="D1014" s="3" t="s">
        <v>2782</v>
      </c>
      <c r="E1014" s="3" t="s">
        <v>185</v>
      </c>
      <c r="F1014" s="3" t="s">
        <v>66</v>
      </c>
      <c r="G1014" s="3" t="s">
        <v>112</v>
      </c>
      <c r="H1014" s="3" t="s">
        <v>51</v>
      </c>
      <c r="I1014" s="3" t="s">
        <v>1463</v>
      </c>
      <c r="J1014" s="3" t="s">
        <v>1467</v>
      </c>
      <c r="K1014" s="5">
        <v>43227</v>
      </c>
      <c r="L1014" s="5">
        <v>43448</v>
      </c>
      <c r="M1014" s="36"/>
      <c r="N1014" t="s">
        <v>2785</v>
      </c>
      <c r="O1014" t="e">
        <f>+VLOOKUP(B1014,'[1]Base de Datos'!$A$1:$N$575,14,)</f>
        <v>#N/A</v>
      </c>
    </row>
  </sheetData>
  <autoFilter ref="A1:N1014"/>
  <pageMargins left="0.7" right="0.7" top="0.75" bottom="0.75" header="0.3" footer="0.3"/>
  <pageSetup orientation="portrait" verticalDpi="0" r:id="rId1"/>
  <drawing r:id="rId2"/>
  <legacyDrawing r:id="rId3"/>
  <controls>
    <mc:AlternateContent xmlns:mc="http://schemas.openxmlformats.org/markup-compatibility/2006">
      <mc:Choice Requires="x14">
        <control shapeId="5110" r:id="rId4" name="Control 1014">
          <controlPr defaultSize="0" r:id="rId5">
            <anchor moveWithCells="1">
              <from>
                <xdr:col>0</xdr:col>
                <xdr:colOff>0</xdr:colOff>
                <xdr:row>1013</xdr:row>
                <xdr:rowOff>0</xdr:rowOff>
              </from>
              <to>
                <xdr:col>0</xdr:col>
                <xdr:colOff>257175</xdr:colOff>
                <xdr:row>1014</xdr:row>
                <xdr:rowOff>38100</xdr:rowOff>
              </to>
            </anchor>
          </controlPr>
        </control>
      </mc:Choice>
      <mc:Fallback>
        <control shapeId="5110" r:id="rId4" name="Control 1014"/>
      </mc:Fallback>
    </mc:AlternateContent>
    <mc:AlternateContent xmlns:mc="http://schemas.openxmlformats.org/markup-compatibility/2006">
      <mc:Choice Requires="x14">
        <control shapeId="5109" r:id="rId6" name="Control 1013">
          <controlPr defaultSize="0" r:id="rId5">
            <anchor moveWithCells="1">
              <from>
                <xdr:col>0</xdr:col>
                <xdr:colOff>0</xdr:colOff>
                <xdr:row>1012</xdr:row>
                <xdr:rowOff>0</xdr:rowOff>
              </from>
              <to>
                <xdr:col>0</xdr:col>
                <xdr:colOff>257175</xdr:colOff>
                <xdr:row>1013</xdr:row>
                <xdr:rowOff>28575</xdr:rowOff>
              </to>
            </anchor>
          </controlPr>
        </control>
      </mc:Choice>
      <mc:Fallback>
        <control shapeId="5109" r:id="rId6" name="Control 1013"/>
      </mc:Fallback>
    </mc:AlternateContent>
    <mc:AlternateContent xmlns:mc="http://schemas.openxmlformats.org/markup-compatibility/2006">
      <mc:Choice Requires="x14">
        <control shapeId="5108" r:id="rId7" name="Control 1012">
          <controlPr defaultSize="0" r:id="rId5">
            <anchor moveWithCells="1">
              <from>
                <xdr:col>0</xdr:col>
                <xdr:colOff>0</xdr:colOff>
                <xdr:row>1011</xdr:row>
                <xdr:rowOff>0</xdr:rowOff>
              </from>
              <to>
                <xdr:col>0</xdr:col>
                <xdr:colOff>257175</xdr:colOff>
                <xdr:row>1012</xdr:row>
                <xdr:rowOff>28575</xdr:rowOff>
              </to>
            </anchor>
          </controlPr>
        </control>
      </mc:Choice>
      <mc:Fallback>
        <control shapeId="5108" r:id="rId7" name="Control 1012"/>
      </mc:Fallback>
    </mc:AlternateContent>
    <mc:AlternateContent xmlns:mc="http://schemas.openxmlformats.org/markup-compatibility/2006">
      <mc:Choice Requires="x14">
        <control shapeId="5107" r:id="rId8" name="Control 1011">
          <controlPr defaultSize="0" r:id="rId5">
            <anchor moveWithCells="1">
              <from>
                <xdr:col>0</xdr:col>
                <xdr:colOff>0</xdr:colOff>
                <xdr:row>1010</xdr:row>
                <xdr:rowOff>0</xdr:rowOff>
              </from>
              <to>
                <xdr:col>0</xdr:col>
                <xdr:colOff>257175</xdr:colOff>
                <xdr:row>1011</xdr:row>
                <xdr:rowOff>28575</xdr:rowOff>
              </to>
            </anchor>
          </controlPr>
        </control>
      </mc:Choice>
      <mc:Fallback>
        <control shapeId="5107" r:id="rId8" name="Control 1011"/>
      </mc:Fallback>
    </mc:AlternateContent>
    <mc:AlternateContent xmlns:mc="http://schemas.openxmlformats.org/markup-compatibility/2006">
      <mc:Choice Requires="x14">
        <control shapeId="5106" r:id="rId9" name="Control 1010">
          <controlPr defaultSize="0" r:id="rId5">
            <anchor moveWithCells="1">
              <from>
                <xdr:col>0</xdr:col>
                <xdr:colOff>0</xdr:colOff>
                <xdr:row>1009</xdr:row>
                <xdr:rowOff>0</xdr:rowOff>
              </from>
              <to>
                <xdr:col>0</xdr:col>
                <xdr:colOff>257175</xdr:colOff>
                <xdr:row>1010</xdr:row>
                <xdr:rowOff>28575</xdr:rowOff>
              </to>
            </anchor>
          </controlPr>
        </control>
      </mc:Choice>
      <mc:Fallback>
        <control shapeId="5106" r:id="rId9" name="Control 1010"/>
      </mc:Fallback>
    </mc:AlternateContent>
    <mc:AlternateContent xmlns:mc="http://schemas.openxmlformats.org/markup-compatibility/2006">
      <mc:Choice Requires="x14">
        <control shapeId="5105" r:id="rId10" name="Control 1009">
          <controlPr defaultSize="0" r:id="rId5">
            <anchor moveWithCells="1">
              <from>
                <xdr:col>0</xdr:col>
                <xdr:colOff>0</xdr:colOff>
                <xdr:row>1008</xdr:row>
                <xdr:rowOff>0</xdr:rowOff>
              </from>
              <to>
                <xdr:col>0</xdr:col>
                <xdr:colOff>257175</xdr:colOff>
                <xdr:row>1009</xdr:row>
                <xdr:rowOff>28575</xdr:rowOff>
              </to>
            </anchor>
          </controlPr>
        </control>
      </mc:Choice>
      <mc:Fallback>
        <control shapeId="5105" r:id="rId10" name="Control 1009"/>
      </mc:Fallback>
    </mc:AlternateContent>
    <mc:AlternateContent xmlns:mc="http://schemas.openxmlformats.org/markup-compatibility/2006">
      <mc:Choice Requires="x14">
        <control shapeId="5104" r:id="rId11" name="Control 1008">
          <controlPr defaultSize="0" r:id="rId5">
            <anchor moveWithCells="1">
              <from>
                <xdr:col>0</xdr:col>
                <xdr:colOff>0</xdr:colOff>
                <xdr:row>1007</xdr:row>
                <xdr:rowOff>0</xdr:rowOff>
              </from>
              <to>
                <xdr:col>0</xdr:col>
                <xdr:colOff>257175</xdr:colOff>
                <xdr:row>1008</xdr:row>
                <xdr:rowOff>28575</xdr:rowOff>
              </to>
            </anchor>
          </controlPr>
        </control>
      </mc:Choice>
      <mc:Fallback>
        <control shapeId="5104" r:id="rId11" name="Control 1008"/>
      </mc:Fallback>
    </mc:AlternateContent>
    <mc:AlternateContent xmlns:mc="http://schemas.openxmlformats.org/markup-compatibility/2006">
      <mc:Choice Requires="x14">
        <control shapeId="5103" r:id="rId12" name="Control 1007">
          <controlPr defaultSize="0" r:id="rId5">
            <anchor moveWithCells="1">
              <from>
                <xdr:col>0</xdr:col>
                <xdr:colOff>0</xdr:colOff>
                <xdr:row>1006</xdr:row>
                <xdr:rowOff>0</xdr:rowOff>
              </from>
              <to>
                <xdr:col>0</xdr:col>
                <xdr:colOff>257175</xdr:colOff>
                <xdr:row>1007</xdr:row>
                <xdr:rowOff>28575</xdr:rowOff>
              </to>
            </anchor>
          </controlPr>
        </control>
      </mc:Choice>
      <mc:Fallback>
        <control shapeId="5103" r:id="rId12" name="Control 1007"/>
      </mc:Fallback>
    </mc:AlternateContent>
    <mc:AlternateContent xmlns:mc="http://schemas.openxmlformats.org/markup-compatibility/2006">
      <mc:Choice Requires="x14">
        <control shapeId="5102" r:id="rId13" name="Control 1006">
          <controlPr defaultSize="0" r:id="rId5">
            <anchor moveWithCells="1">
              <from>
                <xdr:col>0</xdr:col>
                <xdr:colOff>0</xdr:colOff>
                <xdr:row>1005</xdr:row>
                <xdr:rowOff>0</xdr:rowOff>
              </from>
              <to>
                <xdr:col>0</xdr:col>
                <xdr:colOff>257175</xdr:colOff>
                <xdr:row>1006</xdr:row>
                <xdr:rowOff>28575</xdr:rowOff>
              </to>
            </anchor>
          </controlPr>
        </control>
      </mc:Choice>
      <mc:Fallback>
        <control shapeId="5102" r:id="rId13" name="Control 1006"/>
      </mc:Fallback>
    </mc:AlternateContent>
    <mc:AlternateContent xmlns:mc="http://schemas.openxmlformats.org/markup-compatibility/2006">
      <mc:Choice Requires="x14">
        <control shapeId="5101" r:id="rId14" name="Control 1005">
          <controlPr defaultSize="0" r:id="rId5">
            <anchor moveWithCells="1">
              <from>
                <xdr:col>0</xdr:col>
                <xdr:colOff>0</xdr:colOff>
                <xdr:row>1004</xdr:row>
                <xdr:rowOff>0</xdr:rowOff>
              </from>
              <to>
                <xdr:col>0</xdr:col>
                <xdr:colOff>257175</xdr:colOff>
                <xdr:row>1005</xdr:row>
                <xdr:rowOff>28575</xdr:rowOff>
              </to>
            </anchor>
          </controlPr>
        </control>
      </mc:Choice>
      <mc:Fallback>
        <control shapeId="5101" r:id="rId14" name="Control 1005"/>
      </mc:Fallback>
    </mc:AlternateContent>
    <mc:AlternateContent xmlns:mc="http://schemas.openxmlformats.org/markup-compatibility/2006">
      <mc:Choice Requires="x14">
        <control shapeId="5100" r:id="rId15" name="Control 1004">
          <controlPr defaultSize="0" r:id="rId5">
            <anchor moveWithCells="1">
              <from>
                <xdr:col>0</xdr:col>
                <xdr:colOff>0</xdr:colOff>
                <xdr:row>1003</xdr:row>
                <xdr:rowOff>0</xdr:rowOff>
              </from>
              <to>
                <xdr:col>0</xdr:col>
                <xdr:colOff>257175</xdr:colOff>
                <xdr:row>1004</xdr:row>
                <xdr:rowOff>28575</xdr:rowOff>
              </to>
            </anchor>
          </controlPr>
        </control>
      </mc:Choice>
      <mc:Fallback>
        <control shapeId="5100" r:id="rId15" name="Control 1004"/>
      </mc:Fallback>
    </mc:AlternateContent>
    <mc:AlternateContent xmlns:mc="http://schemas.openxmlformats.org/markup-compatibility/2006">
      <mc:Choice Requires="x14">
        <control shapeId="5099" r:id="rId16" name="Control 1003">
          <controlPr defaultSize="0" r:id="rId5">
            <anchor moveWithCells="1">
              <from>
                <xdr:col>0</xdr:col>
                <xdr:colOff>0</xdr:colOff>
                <xdr:row>1002</xdr:row>
                <xdr:rowOff>0</xdr:rowOff>
              </from>
              <to>
                <xdr:col>0</xdr:col>
                <xdr:colOff>257175</xdr:colOff>
                <xdr:row>1003</xdr:row>
                <xdr:rowOff>28575</xdr:rowOff>
              </to>
            </anchor>
          </controlPr>
        </control>
      </mc:Choice>
      <mc:Fallback>
        <control shapeId="5099" r:id="rId16" name="Control 1003"/>
      </mc:Fallback>
    </mc:AlternateContent>
    <mc:AlternateContent xmlns:mc="http://schemas.openxmlformats.org/markup-compatibility/2006">
      <mc:Choice Requires="x14">
        <control shapeId="5098" r:id="rId17" name="Control 1002">
          <controlPr defaultSize="0" r:id="rId5">
            <anchor moveWithCells="1">
              <from>
                <xdr:col>0</xdr:col>
                <xdr:colOff>0</xdr:colOff>
                <xdr:row>1001</xdr:row>
                <xdr:rowOff>0</xdr:rowOff>
              </from>
              <to>
                <xdr:col>0</xdr:col>
                <xdr:colOff>257175</xdr:colOff>
                <xdr:row>1002</xdr:row>
                <xdr:rowOff>28575</xdr:rowOff>
              </to>
            </anchor>
          </controlPr>
        </control>
      </mc:Choice>
      <mc:Fallback>
        <control shapeId="5098" r:id="rId17" name="Control 1002"/>
      </mc:Fallback>
    </mc:AlternateContent>
    <mc:AlternateContent xmlns:mc="http://schemas.openxmlformats.org/markup-compatibility/2006">
      <mc:Choice Requires="x14">
        <control shapeId="5097" r:id="rId18" name="Control 1001">
          <controlPr defaultSize="0" r:id="rId5">
            <anchor moveWithCells="1">
              <from>
                <xdr:col>0</xdr:col>
                <xdr:colOff>0</xdr:colOff>
                <xdr:row>1000</xdr:row>
                <xdr:rowOff>0</xdr:rowOff>
              </from>
              <to>
                <xdr:col>0</xdr:col>
                <xdr:colOff>257175</xdr:colOff>
                <xdr:row>1001</xdr:row>
                <xdr:rowOff>28575</xdr:rowOff>
              </to>
            </anchor>
          </controlPr>
        </control>
      </mc:Choice>
      <mc:Fallback>
        <control shapeId="5097" r:id="rId18" name="Control 1001"/>
      </mc:Fallback>
    </mc:AlternateContent>
    <mc:AlternateContent xmlns:mc="http://schemas.openxmlformats.org/markup-compatibility/2006">
      <mc:Choice Requires="x14">
        <control shapeId="5096" r:id="rId19" name="Control 1000">
          <controlPr defaultSize="0" r:id="rId5">
            <anchor moveWithCells="1">
              <from>
                <xdr:col>0</xdr:col>
                <xdr:colOff>0</xdr:colOff>
                <xdr:row>999</xdr:row>
                <xdr:rowOff>0</xdr:rowOff>
              </from>
              <to>
                <xdr:col>0</xdr:col>
                <xdr:colOff>257175</xdr:colOff>
                <xdr:row>1000</xdr:row>
                <xdr:rowOff>28575</xdr:rowOff>
              </to>
            </anchor>
          </controlPr>
        </control>
      </mc:Choice>
      <mc:Fallback>
        <control shapeId="5096" r:id="rId19" name="Control 1000"/>
      </mc:Fallback>
    </mc:AlternateContent>
    <mc:AlternateContent xmlns:mc="http://schemas.openxmlformats.org/markup-compatibility/2006">
      <mc:Choice Requires="x14">
        <control shapeId="5095" r:id="rId20" name="Control 999">
          <controlPr defaultSize="0" r:id="rId5">
            <anchor moveWithCells="1">
              <from>
                <xdr:col>0</xdr:col>
                <xdr:colOff>0</xdr:colOff>
                <xdr:row>998</xdr:row>
                <xdr:rowOff>0</xdr:rowOff>
              </from>
              <to>
                <xdr:col>0</xdr:col>
                <xdr:colOff>257175</xdr:colOff>
                <xdr:row>999</xdr:row>
                <xdr:rowOff>28575</xdr:rowOff>
              </to>
            </anchor>
          </controlPr>
        </control>
      </mc:Choice>
      <mc:Fallback>
        <control shapeId="5095" r:id="rId20" name="Control 999"/>
      </mc:Fallback>
    </mc:AlternateContent>
    <mc:AlternateContent xmlns:mc="http://schemas.openxmlformats.org/markup-compatibility/2006">
      <mc:Choice Requires="x14">
        <control shapeId="5094" r:id="rId21" name="Control 998">
          <controlPr defaultSize="0" r:id="rId5">
            <anchor moveWithCells="1">
              <from>
                <xdr:col>0</xdr:col>
                <xdr:colOff>0</xdr:colOff>
                <xdr:row>997</xdr:row>
                <xdr:rowOff>0</xdr:rowOff>
              </from>
              <to>
                <xdr:col>0</xdr:col>
                <xdr:colOff>257175</xdr:colOff>
                <xdr:row>998</xdr:row>
                <xdr:rowOff>28575</xdr:rowOff>
              </to>
            </anchor>
          </controlPr>
        </control>
      </mc:Choice>
      <mc:Fallback>
        <control shapeId="5094" r:id="rId21" name="Control 998"/>
      </mc:Fallback>
    </mc:AlternateContent>
    <mc:AlternateContent xmlns:mc="http://schemas.openxmlformats.org/markup-compatibility/2006">
      <mc:Choice Requires="x14">
        <control shapeId="5093" r:id="rId22" name="Control 997">
          <controlPr defaultSize="0" r:id="rId5">
            <anchor moveWithCells="1">
              <from>
                <xdr:col>0</xdr:col>
                <xdr:colOff>0</xdr:colOff>
                <xdr:row>996</xdr:row>
                <xdr:rowOff>0</xdr:rowOff>
              </from>
              <to>
                <xdr:col>0</xdr:col>
                <xdr:colOff>257175</xdr:colOff>
                <xdr:row>997</xdr:row>
                <xdr:rowOff>28575</xdr:rowOff>
              </to>
            </anchor>
          </controlPr>
        </control>
      </mc:Choice>
      <mc:Fallback>
        <control shapeId="5093" r:id="rId22" name="Control 997"/>
      </mc:Fallback>
    </mc:AlternateContent>
    <mc:AlternateContent xmlns:mc="http://schemas.openxmlformats.org/markup-compatibility/2006">
      <mc:Choice Requires="x14">
        <control shapeId="5092" r:id="rId23" name="Control 996">
          <controlPr defaultSize="0" r:id="rId5">
            <anchor moveWithCells="1">
              <from>
                <xdr:col>0</xdr:col>
                <xdr:colOff>0</xdr:colOff>
                <xdr:row>995</xdr:row>
                <xdr:rowOff>0</xdr:rowOff>
              </from>
              <to>
                <xdr:col>0</xdr:col>
                <xdr:colOff>257175</xdr:colOff>
                <xdr:row>996</xdr:row>
                <xdr:rowOff>28575</xdr:rowOff>
              </to>
            </anchor>
          </controlPr>
        </control>
      </mc:Choice>
      <mc:Fallback>
        <control shapeId="5092" r:id="rId23" name="Control 996"/>
      </mc:Fallback>
    </mc:AlternateContent>
    <mc:AlternateContent xmlns:mc="http://schemas.openxmlformats.org/markup-compatibility/2006">
      <mc:Choice Requires="x14">
        <control shapeId="5091" r:id="rId24" name="Control 995">
          <controlPr defaultSize="0" r:id="rId5">
            <anchor moveWithCells="1">
              <from>
                <xdr:col>0</xdr:col>
                <xdr:colOff>0</xdr:colOff>
                <xdr:row>994</xdr:row>
                <xdr:rowOff>0</xdr:rowOff>
              </from>
              <to>
                <xdr:col>0</xdr:col>
                <xdr:colOff>257175</xdr:colOff>
                <xdr:row>995</xdr:row>
                <xdr:rowOff>28575</xdr:rowOff>
              </to>
            </anchor>
          </controlPr>
        </control>
      </mc:Choice>
      <mc:Fallback>
        <control shapeId="5091" r:id="rId24" name="Control 995"/>
      </mc:Fallback>
    </mc:AlternateContent>
    <mc:AlternateContent xmlns:mc="http://schemas.openxmlformats.org/markup-compatibility/2006">
      <mc:Choice Requires="x14">
        <control shapeId="5090" r:id="rId25" name="Control 994">
          <controlPr defaultSize="0" r:id="rId5">
            <anchor moveWithCells="1">
              <from>
                <xdr:col>0</xdr:col>
                <xdr:colOff>0</xdr:colOff>
                <xdr:row>993</xdr:row>
                <xdr:rowOff>0</xdr:rowOff>
              </from>
              <to>
                <xdr:col>0</xdr:col>
                <xdr:colOff>257175</xdr:colOff>
                <xdr:row>994</xdr:row>
                <xdr:rowOff>28575</xdr:rowOff>
              </to>
            </anchor>
          </controlPr>
        </control>
      </mc:Choice>
      <mc:Fallback>
        <control shapeId="5090" r:id="rId25" name="Control 994"/>
      </mc:Fallback>
    </mc:AlternateContent>
    <mc:AlternateContent xmlns:mc="http://schemas.openxmlformats.org/markup-compatibility/2006">
      <mc:Choice Requires="x14">
        <control shapeId="5089" r:id="rId26" name="Control 993">
          <controlPr defaultSize="0" r:id="rId5">
            <anchor moveWithCells="1">
              <from>
                <xdr:col>0</xdr:col>
                <xdr:colOff>0</xdr:colOff>
                <xdr:row>992</xdr:row>
                <xdr:rowOff>0</xdr:rowOff>
              </from>
              <to>
                <xdr:col>0</xdr:col>
                <xdr:colOff>257175</xdr:colOff>
                <xdr:row>993</xdr:row>
                <xdr:rowOff>28575</xdr:rowOff>
              </to>
            </anchor>
          </controlPr>
        </control>
      </mc:Choice>
      <mc:Fallback>
        <control shapeId="5089" r:id="rId26" name="Control 993"/>
      </mc:Fallback>
    </mc:AlternateContent>
    <mc:AlternateContent xmlns:mc="http://schemas.openxmlformats.org/markup-compatibility/2006">
      <mc:Choice Requires="x14">
        <control shapeId="5088" r:id="rId27" name="Control 992">
          <controlPr defaultSize="0" r:id="rId5">
            <anchor moveWithCells="1">
              <from>
                <xdr:col>0</xdr:col>
                <xdr:colOff>0</xdr:colOff>
                <xdr:row>991</xdr:row>
                <xdr:rowOff>0</xdr:rowOff>
              </from>
              <to>
                <xdr:col>0</xdr:col>
                <xdr:colOff>257175</xdr:colOff>
                <xdr:row>992</xdr:row>
                <xdr:rowOff>28575</xdr:rowOff>
              </to>
            </anchor>
          </controlPr>
        </control>
      </mc:Choice>
      <mc:Fallback>
        <control shapeId="5088" r:id="rId27" name="Control 992"/>
      </mc:Fallback>
    </mc:AlternateContent>
    <mc:AlternateContent xmlns:mc="http://schemas.openxmlformats.org/markup-compatibility/2006">
      <mc:Choice Requires="x14">
        <control shapeId="5087" r:id="rId28" name="Control 991">
          <controlPr defaultSize="0" r:id="rId5">
            <anchor moveWithCells="1">
              <from>
                <xdr:col>0</xdr:col>
                <xdr:colOff>0</xdr:colOff>
                <xdr:row>990</xdr:row>
                <xdr:rowOff>0</xdr:rowOff>
              </from>
              <to>
                <xdr:col>0</xdr:col>
                <xdr:colOff>257175</xdr:colOff>
                <xdr:row>991</xdr:row>
                <xdr:rowOff>28575</xdr:rowOff>
              </to>
            </anchor>
          </controlPr>
        </control>
      </mc:Choice>
      <mc:Fallback>
        <control shapeId="5087" r:id="rId28" name="Control 991"/>
      </mc:Fallback>
    </mc:AlternateContent>
    <mc:AlternateContent xmlns:mc="http://schemas.openxmlformats.org/markup-compatibility/2006">
      <mc:Choice Requires="x14">
        <control shapeId="5086" r:id="rId29" name="Control 990">
          <controlPr defaultSize="0" r:id="rId5">
            <anchor moveWithCells="1">
              <from>
                <xdr:col>0</xdr:col>
                <xdr:colOff>0</xdr:colOff>
                <xdr:row>989</xdr:row>
                <xdr:rowOff>0</xdr:rowOff>
              </from>
              <to>
                <xdr:col>0</xdr:col>
                <xdr:colOff>257175</xdr:colOff>
                <xdr:row>990</xdr:row>
                <xdr:rowOff>28575</xdr:rowOff>
              </to>
            </anchor>
          </controlPr>
        </control>
      </mc:Choice>
      <mc:Fallback>
        <control shapeId="5086" r:id="rId29" name="Control 990"/>
      </mc:Fallback>
    </mc:AlternateContent>
    <mc:AlternateContent xmlns:mc="http://schemas.openxmlformats.org/markup-compatibility/2006">
      <mc:Choice Requires="x14">
        <control shapeId="5085" r:id="rId30" name="Control 989">
          <controlPr defaultSize="0" r:id="rId5">
            <anchor moveWithCells="1">
              <from>
                <xdr:col>0</xdr:col>
                <xdr:colOff>0</xdr:colOff>
                <xdr:row>988</xdr:row>
                <xdr:rowOff>0</xdr:rowOff>
              </from>
              <to>
                <xdr:col>0</xdr:col>
                <xdr:colOff>257175</xdr:colOff>
                <xdr:row>989</xdr:row>
                <xdr:rowOff>28575</xdr:rowOff>
              </to>
            </anchor>
          </controlPr>
        </control>
      </mc:Choice>
      <mc:Fallback>
        <control shapeId="5085" r:id="rId30" name="Control 989"/>
      </mc:Fallback>
    </mc:AlternateContent>
    <mc:AlternateContent xmlns:mc="http://schemas.openxmlformats.org/markup-compatibility/2006">
      <mc:Choice Requires="x14">
        <control shapeId="5084" r:id="rId31" name="Control 988">
          <controlPr defaultSize="0" r:id="rId5">
            <anchor moveWithCells="1">
              <from>
                <xdr:col>0</xdr:col>
                <xdr:colOff>0</xdr:colOff>
                <xdr:row>987</xdr:row>
                <xdr:rowOff>0</xdr:rowOff>
              </from>
              <to>
                <xdr:col>0</xdr:col>
                <xdr:colOff>257175</xdr:colOff>
                <xdr:row>988</xdr:row>
                <xdr:rowOff>28575</xdr:rowOff>
              </to>
            </anchor>
          </controlPr>
        </control>
      </mc:Choice>
      <mc:Fallback>
        <control shapeId="5084" r:id="rId31" name="Control 988"/>
      </mc:Fallback>
    </mc:AlternateContent>
    <mc:AlternateContent xmlns:mc="http://schemas.openxmlformats.org/markup-compatibility/2006">
      <mc:Choice Requires="x14">
        <control shapeId="5083" r:id="rId32" name="Control 987">
          <controlPr defaultSize="0" r:id="rId5">
            <anchor moveWithCells="1">
              <from>
                <xdr:col>0</xdr:col>
                <xdr:colOff>0</xdr:colOff>
                <xdr:row>986</xdr:row>
                <xdr:rowOff>0</xdr:rowOff>
              </from>
              <to>
                <xdr:col>0</xdr:col>
                <xdr:colOff>257175</xdr:colOff>
                <xdr:row>987</xdr:row>
                <xdr:rowOff>28575</xdr:rowOff>
              </to>
            </anchor>
          </controlPr>
        </control>
      </mc:Choice>
      <mc:Fallback>
        <control shapeId="5083" r:id="rId32" name="Control 987"/>
      </mc:Fallback>
    </mc:AlternateContent>
    <mc:AlternateContent xmlns:mc="http://schemas.openxmlformats.org/markup-compatibility/2006">
      <mc:Choice Requires="x14">
        <control shapeId="5082" r:id="rId33" name="Control 986">
          <controlPr defaultSize="0" r:id="rId5">
            <anchor moveWithCells="1">
              <from>
                <xdr:col>0</xdr:col>
                <xdr:colOff>0</xdr:colOff>
                <xdr:row>985</xdr:row>
                <xdr:rowOff>0</xdr:rowOff>
              </from>
              <to>
                <xdr:col>0</xdr:col>
                <xdr:colOff>257175</xdr:colOff>
                <xdr:row>986</xdr:row>
                <xdr:rowOff>28575</xdr:rowOff>
              </to>
            </anchor>
          </controlPr>
        </control>
      </mc:Choice>
      <mc:Fallback>
        <control shapeId="5082" r:id="rId33" name="Control 986"/>
      </mc:Fallback>
    </mc:AlternateContent>
    <mc:AlternateContent xmlns:mc="http://schemas.openxmlformats.org/markup-compatibility/2006">
      <mc:Choice Requires="x14">
        <control shapeId="5081" r:id="rId34" name="Control 985">
          <controlPr defaultSize="0" r:id="rId5">
            <anchor moveWithCells="1">
              <from>
                <xdr:col>0</xdr:col>
                <xdr:colOff>0</xdr:colOff>
                <xdr:row>984</xdr:row>
                <xdr:rowOff>0</xdr:rowOff>
              </from>
              <to>
                <xdr:col>0</xdr:col>
                <xdr:colOff>257175</xdr:colOff>
                <xdr:row>985</xdr:row>
                <xdr:rowOff>28575</xdr:rowOff>
              </to>
            </anchor>
          </controlPr>
        </control>
      </mc:Choice>
      <mc:Fallback>
        <control shapeId="5081" r:id="rId34" name="Control 985"/>
      </mc:Fallback>
    </mc:AlternateContent>
    <mc:AlternateContent xmlns:mc="http://schemas.openxmlformats.org/markup-compatibility/2006">
      <mc:Choice Requires="x14">
        <control shapeId="5080" r:id="rId35" name="Control 984">
          <controlPr defaultSize="0" r:id="rId5">
            <anchor moveWithCells="1">
              <from>
                <xdr:col>0</xdr:col>
                <xdr:colOff>0</xdr:colOff>
                <xdr:row>983</xdr:row>
                <xdr:rowOff>0</xdr:rowOff>
              </from>
              <to>
                <xdr:col>0</xdr:col>
                <xdr:colOff>257175</xdr:colOff>
                <xdr:row>984</xdr:row>
                <xdr:rowOff>28575</xdr:rowOff>
              </to>
            </anchor>
          </controlPr>
        </control>
      </mc:Choice>
      <mc:Fallback>
        <control shapeId="5080" r:id="rId35" name="Control 984"/>
      </mc:Fallback>
    </mc:AlternateContent>
    <mc:AlternateContent xmlns:mc="http://schemas.openxmlformats.org/markup-compatibility/2006">
      <mc:Choice Requires="x14">
        <control shapeId="5079" r:id="rId36" name="Control 983">
          <controlPr defaultSize="0" r:id="rId5">
            <anchor moveWithCells="1">
              <from>
                <xdr:col>0</xdr:col>
                <xdr:colOff>0</xdr:colOff>
                <xdr:row>982</xdr:row>
                <xdr:rowOff>0</xdr:rowOff>
              </from>
              <to>
                <xdr:col>0</xdr:col>
                <xdr:colOff>257175</xdr:colOff>
                <xdr:row>983</xdr:row>
                <xdr:rowOff>28575</xdr:rowOff>
              </to>
            </anchor>
          </controlPr>
        </control>
      </mc:Choice>
      <mc:Fallback>
        <control shapeId="5079" r:id="rId36" name="Control 983"/>
      </mc:Fallback>
    </mc:AlternateContent>
    <mc:AlternateContent xmlns:mc="http://schemas.openxmlformats.org/markup-compatibility/2006">
      <mc:Choice Requires="x14">
        <control shapeId="5078" r:id="rId37" name="Control 982">
          <controlPr defaultSize="0" r:id="rId5">
            <anchor moveWithCells="1">
              <from>
                <xdr:col>0</xdr:col>
                <xdr:colOff>0</xdr:colOff>
                <xdr:row>981</xdr:row>
                <xdr:rowOff>0</xdr:rowOff>
              </from>
              <to>
                <xdr:col>0</xdr:col>
                <xdr:colOff>257175</xdr:colOff>
                <xdr:row>982</xdr:row>
                <xdr:rowOff>28575</xdr:rowOff>
              </to>
            </anchor>
          </controlPr>
        </control>
      </mc:Choice>
      <mc:Fallback>
        <control shapeId="5078" r:id="rId37" name="Control 982"/>
      </mc:Fallback>
    </mc:AlternateContent>
    <mc:AlternateContent xmlns:mc="http://schemas.openxmlformats.org/markup-compatibility/2006">
      <mc:Choice Requires="x14">
        <control shapeId="5077" r:id="rId38" name="Control 981">
          <controlPr defaultSize="0" r:id="rId5">
            <anchor moveWithCells="1">
              <from>
                <xdr:col>0</xdr:col>
                <xdr:colOff>0</xdr:colOff>
                <xdr:row>980</xdr:row>
                <xdr:rowOff>0</xdr:rowOff>
              </from>
              <to>
                <xdr:col>0</xdr:col>
                <xdr:colOff>257175</xdr:colOff>
                <xdr:row>981</xdr:row>
                <xdr:rowOff>28575</xdr:rowOff>
              </to>
            </anchor>
          </controlPr>
        </control>
      </mc:Choice>
      <mc:Fallback>
        <control shapeId="5077" r:id="rId38" name="Control 981"/>
      </mc:Fallback>
    </mc:AlternateContent>
    <mc:AlternateContent xmlns:mc="http://schemas.openxmlformats.org/markup-compatibility/2006">
      <mc:Choice Requires="x14">
        <control shapeId="5076" r:id="rId39" name="Control 980">
          <controlPr defaultSize="0" r:id="rId5">
            <anchor moveWithCells="1">
              <from>
                <xdr:col>0</xdr:col>
                <xdr:colOff>0</xdr:colOff>
                <xdr:row>979</xdr:row>
                <xdr:rowOff>0</xdr:rowOff>
              </from>
              <to>
                <xdr:col>0</xdr:col>
                <xdr:colOff>257175</xdr:colOff>
                <xdr:row>980</xdr:row>
                <xdr:rowOff>28575</xdr:rowOff>
              </to>
            </anchor>
          </controlPr>
        </control>
      </mc:Choice>
      <mc:Fallback>
        <control shapeId="5076" r:id="rId39" name="Control 980"/>
      </mc:Fallback>
    </mc:AlternateContent>
    <mc:AlternateContent xmlns:mc="http://schemas.openxmlformats.org/markup-compatibility/2006">
      <mc:Choice Requires="x14">
        <control shapeId="5075" r:id="rId40" name="Control 979">
          <controlPr defaultSize="0" r:id="rId5">
            <anchor moveWithCells="1">
              <from>
                <xdr:col>0</xdr:col>
                <xdr:colOff>0</xdr:colOff>
                <xdr:row>978</xdr:row>
                <xdr:rowOff>0</xdr:rowOff>
              </from>
              <to>
                <xdr:col>0</xdr:col>
                <xdr:colOff>257175</xdr:colOff>
                <xdr:row>979</xdr:row>
                <xdr:rowOff>28575</xdr:rowOff>
              </to>
            </anchor>
          </controlPr>
        </control>
      </mc:Choice>
      <mc:Fallback>
        <control shapeId="5075" r:id="rId40" name="Control 979"/>
      </mc:Fallback>
    </mc:AlternateContent>
    <mc:AlternateContent xmlns:mc="http://schemas.openxmlformats.org/markup-compatibility/2006">
      <mc:Choice Requires="x14">
        <control shapeId="5074" r:id="rId41" name="Control 978">
          <controlPr defaultSize="0" r:id="rId5">
            <anchor moveWithCells="1">
              <from>
                <xdr:col>0</xdr:col>
                <xdr:colOff>0</xdr:colOff>
                <xdr:row>977</xdr:row>
                <xdr:rowOff>0</xdr:rowOff>
              </from>
              <to>
                <xdr:col>0</xdr:col>
                <xdr:colOff>257175</xdr:colOff>
                <xdr:row>978</xdr:row>
                <xdr:rowOff>28575</xdr:rowOff>
              </to>
            </anchor>
          </controlPr>
        </control>
      </mc:Choice>
      <mc:Fallback>
        <control shapeId="5074" r:id="rId41" name="Control 978"/>
      </mc:Fallback>
    </mc:AlternateContent>
    <mc:AlternateContent xmlns:mc="http://schemas.openxmlformats.org/markup-compatibility/2006">
      <mc:Choice Requires="x14">
        <control shapeId="5073" r:id="rId42" name="Control 977">
          <controlPr defaultSize="0" r:id="rId5">
            <anchor moveWithCells="1">
              <from>
                <xdr:col>0</xdr:col>
                <xdr:colOff>0</xdr:colOff>
                <xdr:row>976</xdr:row>
                <xdr:rowOff>0</xdr:rowOff>
              </from>
              <to>
                <xdr:col>0</xdr:col>
                <xdr:colOff>257175</xdr:colOff>
                <xdr:row>977</xdr:row>
                <xdr:rowOff>28575</xdr:rowOff>
              </to>
            </anchor>
          </controlPr>
        </control>
      </mc:Choice>
      <mc:Fallback>
        <control shapeId="5073" r:id="rId42" name="Control 977"/>
      </mc:Fallback>
    </mc:AlternateContent>
    <mc:AlternateContent xmlns:mc="http://schemas.openxmlformats.org/markup-compatibility/2006">
      <mc:Choice Requires="x14">
        <control shapeId="5072" r:id="rId43" name="Control 976">
          <controlPr defaultSize="0" r:id="rId5">
            <anchor moveWithCells="1">
              <from>
                <xdr:col>0</xdr:col>
                <xdr:colOff>0</xdr:colOff>
                <xdr:row>975</xdr:row>
                <xdr:rowOff>0</xdr:rowOff>
              </from>
              <to>
                <xdr:col>0</xdr:col>
                <xdr:colOff>257175</xdr:colOff>
                <xdr:row>976</xdr:row>
                <xdr:rowOff>28575</xdr:rowOff>
              </to>
            </anchor>
          </controlPr>
        </control>
      </mc:Choice>
      <mc:Fallback>
        <control shapeId="5072" r:id="rId43" name="Control 976"/>
      </mc:Fallback>
    </mc:AlternateContent>
    <mc:AlternateContent xmlns:mc="http://schemas.openxmlformats.org/markup-compatibility/2006">
      <mc:Choice Requires="x14">
        <control shapeId="5071" r:id="rId44" name="Control 975">
          <controlPr defaultSize="0" r:id="rId5">
            <anchor moveWithCells="1">
              <from>
                <xdr:col>0</xdr:col>
                <xdr:colOff>0</xdr:colOff>
                <xdr:row>974</xdr:row>
                <xdr:rowOff>0</xdr:rowOff>
              </from>
              <to>
                <xdr:col>0</xdr:col>
                <xdr:colOff>257175</xdr:colOff>
                <xdr:row>975</xdr:row>
                <xdr:rowOff>28575</xdr:rowOff>
              </to>
            </anchor>
          </controlPr>
        </control>
      </mc:Choice>
      <mc:Fallback>
        <control shapeId="5071" r:id="rId44" name="Control 975"/>
      </mc:Fallback>
    </mc:AlternateContent>
    <mc:AlternateContent xmlns:mc="http://schemas.openxmlformats.org/markup-compatibility/2006">
      <mc:Choice Requires="x14">
        <control shapeId="5070" r:id="rId45" name="Control 974">
          <controlPr defaultSize="0" r:id="rId5">
            <anchor moveWithCells="1">
              <from>
                <xdr:col>0</xdr:col>
                <xdr:colOff>0</xdr:colOff>
                <xdr:row>973</xdr:row>
                <xdr:rowOff>0</xdr:rowOff>
              </from>
              <to>
                <xdr:col>0</xdr:col>
                <xdr:colOff>257175</xdr:colOff>
                <xdr:row>974</xdr:row>
                <xdr:rowOff>28575</xdr:rowOff>
              </to>
            </anchor>
          </controlPr>
        </control>
      </mc:Choice>
      <mc:Fallback>
        <control shapeId="5070" r:id="rId45" name="Control 974"/>
      </mc:Fallback>
    </mc:AlternateContent>
    <mc:AlternateContent xmlns:mc="http://schemas.openxmlformats.org/markup-compatibility/2006">
      <mc:Choice Requires="x14">
        <control shapeId="5069" r:id="rId46" name="Control 973">
          <controlPr defaultSize="0" r:id="rId5">
            <anchor moveWithCells="1">
              <from>
                <xdr:col>0</xdr:col>
                <xdr:colOff>0</xdr:colOff>
                <xdr:row>972</xdr:row>
                <xdr:rowOff>0</xdr:rowOff>
              </from>
              <to>
                <xdr:col>0</xdr:col>
                <xdr:colOff>257175</xdr:colOff>
                <xdr:row>973</xdr:row>
                <xdr:rowOff>28575</xdr:rowOff>
              </to>
            </anchor>
          </controlPr>
        </control>
      </mc:Choice>
      <mc:Fallback>
        <control shapeId="5069" r:id="rId46" name="Control 973"/>
      </mc:Fallback>
    </mc:AlternateContent>
    <mc:AlternateContent xmlns:mc="http://schemas.openxmlformats.org/markup-compatibility/2006">
      <mc:Choice Requires="x14">
        <control shapeId="5068" r:id="rId47" name="Control 972">
          <controlPr defaultSize="0" r:id="rId5">
            <anchor moveWithCells="1">
              <from>
                <xdr:col>0</xdr:col>
                <xdr:colOff>0</xdr:colOff>
                <xdr:row>971</xdr:row>
                <xdr:rowOff>0</xdr:rowOff>
              </from>
              <to>
                <xdr:col>0</xdr:col>
                <xdr:colOff>257175</xdr:colOff>
                <xdr:row>972</xdr:row>
                <xdr:rowOff>28575</xdr:rowOff>
              </to>
            </anchor>
          </controlPr>
        </control>
      </mc:Choice>
      <mc:Fallback>
        <control shapeId="5068" r:id="rId47" name="Control 972"/>
      </mc:Fallback>
    </mc:AlternateContent>
    <mc:AlternateContent xmlns:mc="http://schemas.openxmlformats.org/markup-compatibility/2006">
      <mc:Choice Requires="x14">
        <control shapeId="5067" r:id="rId48" name="Control 971">
          <controlPr defaultSize="0" r:id="rId5">
            <anchor moveWithCells="1">
              <from>
                <xdr:col>0</xdr:col>
                <xdr:colOff>0</xdr:colOff>
                <xdr:row>970</xdr:row>
                <xdr:rowOff>0</xdr:rowOff>
              </from>
              <to>
                <xdr:col>0</xdr:col>
                <xdr:colOff>257175</xdr:colOff>
                <xdr:row>971</xdr:row>
                <xdr:rowOff>28575</xdr:rowOff>
              </to>
            </anchor>
          </controlPr>
        </control>
      </mc:Choice>
      <mc:Fallback>
        <control shapeId="5067" r:id="rId48" name="Control 971"/>
      </mc:Fallback>
    </mc:AlternateContent>
    <mc:AlternateContent xmlns:mc="http://schemas.openxmlformats.org/markup-compatibility/2006">
      <mc:Choice Requires="x14">
        <control shapeId="5066" r:id="rId49" name="Control 970">
          <controlPr defaultSize="0" r:id="rId5">
            <anchor moveWithCells="1">
              <from>
                <xdr:col>0</xdr:col>
                <xdr:colOff>0</xdr:colOff>
                <xdr:row>969</xdr:row>
                <xdr:rowOff>0</xdr:rowOff>
              </from>
              <to>
                <xdr:col>0</xdr:col>
                <xdr:colOff>257175</xdr:colOff>
                <xdr:row>970</xdr:row>
                <xdr:rowOff>28575</xdr:rowOff>
              </to>
            </anchor>
          </controlPr>
        </control>
      </mc:Choice>
      <mc:Fallback>
        <control shapeId="5066" r:id="rId49" name="Control 970"/>
      </mc:Fallback>
    </mc:AlternateContent>
    <mc:AlternateContent xmlns:mc="http://schemas.openxmlformats.org/markup-compatibility/2006">
      <mc:Choice Requires="x14">
        <control shapeId="5065" r:id="rId50" name="Control 969">
          <controlPr defaultSize="0" r:id="rId5">
            <anchor moveWithCells="1">
              <from>
                <xdr:col>0</xdr:col>
                <xdr:colOff>0</xdr:colOff>
                <xdr:row>968</xdr:row>
                <xdr:rowOff>0</xdr:rowOff>
              </from>
              <to>
                <xdr:col>0</xdr:col>
                <xdr:colOff>257175</xdr:colOff>
                <xdr:row>969</xdr:row>
                <xdr:rowOff>28575</xdr:rowOff>
              </to>
            </anchor>
          </controlPr>
        </control>
      </mc:Choice>
      <mc:Fallback>
        <control shapeId="5065" r:id="rId50" name="Control 969"/>
      </mc:Fallback>
    </mc:AlternateContent>
    <mc:AlternateContent xmlns:mc="http://schemas.openxmlformats.org/markup-compatibility/2006">
      <mc:Choice Requires="x14">
        <control shapeId="5064" r:id="rId51" name="Control 968">
          <controlPr defaultSize="0" r:id="rId5">
            <anchor moveWithCells="1">
              <from>
                <xdr:col>0</xdr:col>
                <xdr:colOff>0</xdr:colOff>
                <xdr:row>967</xdr:row>
                <xdr:rowOff>0</xdr:rowOff>
              </from>
              <to>
                <xdr:col>0</xdr:col>
                <xdr:colOff>257175</xdr:colOff>
                <xdr:row>968</xdr:row>
                <xdr:rowOff>28575</xdr:rowOff>
              </to>
            </anchor>
          </controlPr>
        </control>
      </mc:Choice>
      <mc:Fallback>
        <control shapeId="5064" r:id="rId51" name="Control 968"/>
      </mc:Fallback>
    </mc:AlternateContent>
    <mc:AlternateContent xmlns:mc="http://schemas.openxmlformats.org/markup-compatibility/2006">
      <mc:Choice Requires="x14">
        <control shapeId="5063" r:id="rId52" name="Control 967">
          <controlPr defaultSize="0" r:id="rId5">
            <anchor moveWithCells="1">
              <from>
                <xdr:col>0</xdr:col>
                <xdr:colOff>0</xdr:colOff>
                <xdr:row>966</xdr:row>
                <xdr:rowOff>0</xdr:rowOff>
              </from>
              <to>
                <xdr:col>0</xdr:col>
                <xdr:colOff>257175</xdr:colOff>
                <xdr:row>967</xdr:row>
                <xdr:rowOff>28575</xdr:rowOff>
              </to>
            </anchor>
          </controlPr>
        </control>
      </mc:Choice>
      <mc:Fallback>
        <control shapeId="5063" r:id="rId52" name="Control 967"/>
      </mc:Fallback>
    </mc:AlternateContent>
    <mc:AlternateContent xmlns:mc="http://schemas.openxmlformats.org/markup-compatibility/2006">
      <mc:Choice Requires="x14">
        <control shapeId="5062" r:id="rId53" name="Control 966">
          <controlPr defaultSize="0" r:id="rId5">
            <anchor moveWithCells="1">
              <from>
                <xdr:col>0</xdr:col>
                <xdr:colOff>0</xdr:colOff>
                <xdr:row>965</xdr:row>
                <xdr:rowOff>0</xdr:rowOff>
              </from>
              <to>
                <xdr:col>0</xdr:col>
                <xdr:colOff>257175</xdr:colOff>
                <xdr:row>966</xdr:row>
                <xdr:rowOff>28575</xdr:rowOff>
              </to>
            </anchor>
          </controlPr>
        </control>
      </mc:Choice>
      <mc:Fallback>
        <control shapeId="5062" r:id="rId53" name="Control 966"/>
      </mc:Fallback>
    </mc:AlternateContent>
    <mc:AlternateContent xmlns:mc="http://schemas.openxmlformats.org/markup-compatibility/2006">
      <mc:Choice Requires="x14">
        <control shapeId="5061" r:id="rId54" name="Control 965">
          <controlPr defaultSize="0" r:id="rId5">
            <anchor moveWithCells="1">
              <from>
                <xdr:col>0</xdr:col>
                <xdr:colOff>0</xdr:colOff>
                <xdr:row>964</xdr:row>
                <xdr:rowOff>0</xdr:rowOff>
              </from>
              <to>
                <xdr:col>0</xdr:col>
                <xdr:colOff>257175</xdr:colOff>
                <xdr:row>965</xdr:row>
                <xdr:rowOff>28575</xdr:rowOff>
              </to>
            </anchor>
          </controlPr>
        </control>
      </mc:Choice>
      <mc:Fallback>
        <control shapeId="5061" r:id="rId54" name="Control 965"/>
      </mc:Fallback>
    </mc:AlternateContent>
    <mc:AlternateContent xmlns:mc="http://schemas.openxmlformats.org/markup-compatibility/2006">
      <mc:Choice Requires="x14">
        <control shapeId="5060" r:id="rId55" name="Control 964">
          <controlPr defaultSize="0" r:id="rId5">
            <anchor moveWithCells="1">
              <from>
                <xdr:col>0</xdr:col>
                <xdr:colOff>0</xdr:colOff>
                <xdr:row>963</xdr:row>
                <xdr:rowOff>0</xdr:rowOff>
              </from>
              <to>
                <xdr:col>0</xdr:col>
                <xdr:colOff>257175</xdr:colOff>
                <xdr:row>964</xdr:row>
                <xdr:rowOff>28575</xdr:rowOff>
              </to>
            </anchor>
          </controlPr>
        </control>
      </mc:Choice>
      <mc:Fallback>
        <control shapeId="5060" r:id="rId55" name="Control 964"/>
      </mc:Fallback>
    </mc:AlternateContent>
    <mc:AlternateContent xmlns:mc="http://schemas.openxmlformats.org/markup-compatibility/2006">
      <mc:Choice Requires="x14">
        <control shapeId="5059" r:id="rId56" name="Control 963">
          <controlPr defaultSize="0" r:id="rId5">
            <anchor moveWithCells="1">
              <from>
                <xdr:col>0</xdr:col>
                <xdr:colOff>0</xdr:colOff>
                <xdr:row>962</xdr:row>
                <xdr:rowOff>0</xdr:rowOff>
              </from>
              <to>
                <xdr:col>0</xdr:col>
                <xdr:colOff>257175</xdr:colOff>
                <xdr:row>963</xdr:row>
                <xdr:rowOff>28575</xdr:rowOff>
              </to>
            </anchor>
          </controlPr>
        </control>
      </mc:Choice>
      <mc:Fallback>
        <control shapeId="5059" r:id="rId56" name="Control 963"/>
      </mc:Fallback>
    </mc:AlternateContent>
    <mc:AlternateContent xmlns:mc="http://schemas.openxmlformats.org/markup-compatibility/2006">
      <mc:Choice Requires="x14">
        <control shapeId="5058" r:id="rId57" name="Control 962">
          <controlPr defaultSize="0" r:id="rId5">
            <anchor moveWithCells="1">
              <from>
                <xdr:col>0</xdr:col>
                <xdr:colOff>0</xdr:colOff>
                <xdr:row>961</xdr:row>
                <xdr:rowOff>0</xdr:rowOff>
              </from>
              <to>
                <xdr:col>0</xdr:col>
                <xdr:colOff>257175</xdr:colOff>
                <xdr:row>962</xdr:row>
                <xdr:rowOff>28575</xdr:rowOff>
              </to>
            </anchor>
          </controlPr>
        </control>
      </mc:Choice>
      <mc:Fallback>
        <control shapeId="5058" r:id="rId57" name="Control 962"/>
      </mc:Fallback>
    </mc:AlternateContent>
    <mc:AlternateContent xmlns:mc="http://schemas.openxmlformats.org/markup-compatibility/2006">
      <mc:Choice Requires="x14">
        <control shapeId="5057" r:id="rId58" name="Control 961">
          <controlPr defaultSize="0" r:id="rId5">
            <anchor moveWithCells="1">
              <from>
                <xdr:col>0</xdr:col>
                <xdr:colOff>0</xdr:colOff>
                <xdr:row>960</xdr:row>
                <xdr:rowOff>0</xdr:rowOff>
              </from>
              <to>
                <xdr:col>0</xdr:col>
                <xdr:colOff>257175</xdr:colOff>
                <xdr:row>961</xdr:row>
                <xdr:rowOff>28575</xdr:rowOff>
              </to>
            </anchor>
          </controlPr>
        </control>
      </mc:Choice>
      <mc:Fallback>
        <control shapeId="5057" r:id="rId58" name="Control 961"/>
      </mc:Fallback>
    </mc:AlternateContent>
    <mc:AlternateContent xmlns:mc="http://schemas.openxmlformats.org/markup-compatibility/2006">
      <mc:Choice Requires="x14">
        <control shapeId="5056" r:id="rId59" name="Control 960">
          <controlPr defaultSize="0" r:id="rId5">
            <anchor moveWithCells="1">
              <from>
                <xdr:col>0</xdr:col>
                <xdr:colOff>0</xdr:colOff>
                <xdr:row>959</xdr:row>
                <xdr:rowOff>0</xdr:rowOff>
              </from>
              <to>
                <xdr:col>0</xdr:col>
                <xdr:colOff>257175</xdr:colOff>
                <xdr:row>960</xdr:row>
                <xdr:rowOff>28575</xdr:rowOff>
              </to>
            </anchor>
          </controlPr>
        </control>
      </mc:Choice>
      <mc:Fallback>
        <control shapeId="5056" r:id="rId59" name="Control 960"/>
      </mc:Fallback>
    </mc:AlternateContent>
    <mc:AlternateContent xmlns:mc="http://schemas.openxmlformats.org/markup-compatibility/2006">
      <mc:Choice Requires="x14">
        <control shapeId="5055" r:id="rId60" name="Control 959">
          <controlPr defaultSize="0" r:id="rId5">
            <anchor moveWithCells="1">
              <from>
                <xdr:col>0</xdr:col>
                <xdr:colOff>0</xdr:colOff>
                <xdr:row>958</xdr:row>
                <xdr:rowOff>0</xdr:rowOff>
              </from>
              <to>
                <xdr:col>0</xdr:col>
                <xdr:colOff>257175</xdr:colOff>
                <xdr:row>959</xdr:row>
                <xdr:rowOff>28575</xdr:rowOff>
              </to>
            </anchor>
          </controlPr>
        </control>
      </mc:Choice>
      <mc:Fallback>
        <control shapeId="5055" r:id="rId60" name="Control 959"/>
      </mc:Fallback>
    </mc:AlternateContent>
    <mc:AlternateContent xmlns:mc="http://schemas.openxmlformats.org/markup-compatibility/2006">
      <mc:Choice Requires="x14">
        <control shapeId="5054" r:id="rId61" name="Control 958">
          <controlPr defaultSize="0" r:id="rId5">
            <anchor moveWithCells="1">
              <from>
                <xdr:col>0</xdr:col>
                <xdr:colOff>0</xdr:colOff>
                <xdr:row>957</xdr:row>
                <xdr:rowOff>0</xdr:rowOff>
              </from>
              <to>
                <xdr:col>0</xdr:col>
                <xdr:colOff>257175</xdr:colOff>
                <xdr:row>958</xdr:row>
                <xdr:rowOff>28575</xdr:rowOff>
              </to>
            </anchor>
          </controlPr>
        </control>
      </mc:Choice>
      <mc:Fallback>
        <control shapeId="5054" r:id="rId61" name="Control 958"/>
      </mc:Fallback>
    </mc:AlternateContent>
    <mc:AlternateContent xmlns:mc="http://schemas.openxmlformats.org/markup-compatibility/2006">
      <mc:Choice Requires="x14">
        <control shapeId="5053" r:id="rId62" name="Control 957">
          <controlPr defaultSize="0" r:id="rId5">
            <anchor moveWithCells="1">
              <from>
                <xdr:col>0</xdr:col>
                <xdr:colOff>0</xdr:colOff>
                <xdr:row>956</xdr:row>
                <xdr:rowOff>0</xdr:rowOff>
              </from>
              <to>
                <xdr:col>0</xdr:col>
                <xdr:colOff>257175</xdr:colOff>
                <xdr:row>957</xdr:row>
                <xdr:rowOff>28575</xdr:rowOff>
              </to>
            </anchor>
          </controlPr>
        </control>
      </mc:Choice>
      <mc:Fallback>
        <control shapeId="5053" r:id="rId62" name="Control 957"/>
      </mc:Fallback>
    </mc:AlternateContent>
    <mc:AlternateContent xmlns:mc="http://schemas.openxmlformats.org/markup-compatibility/2006">
      <mc:Choice Requires="x14">
        <control shapeId="5052" r:id="rId63" name="Control 956">
          <controlPr defaultSize="0" r:id="rId5">
            <anchor moveWithCells="1">
              <from>
                <xdr:col>0</xdr:col>
                <xdr:colOff>0</xdr:colOff>
                <xdr:row>955</xdr:row>
                <xdr:rowOff>0</xdr:rowOff>
              </from>
              <to>
                <xdr:col>0</xdr:col>
                <xdr:colOff>257175</xdr:colOff>
                <xdr:row>956</xdr:row>
                <xdr:rowOff>28575</xdr:rowOff>
              </to>
            </anchor>
          </controlPr>
        </control>
      </mc:Choice>
      <mc:Fallback>
        <control shapeId="5052" r:id="rId63" name="Control 956"/>
      </mc:Fallback>
    </mc:AlternateContent>
    <mc:AlternateContent xmlns:mc="http://schemas.openxmlformats.org/markup-compatibility/2006">
      <mc:Choice Requires="x14">
        <control shapeId="5051" r:id="rId64" name="Control 955">
          <controlPr defaultSize="0" r:id="rId5">
            <anchor moveWithCells="1">
              <from>
                <xdr:col>0</xdr:col>
                <xdr:colOff>0</xdr:colOff>
                <xdr:row>954</xdr:row>
                <xdr:rowOff>0</xdr:rowOff>
              </from>
              <to>
                <xdr:col>0</xdr:col>
                <xdr:colOff>257175</xdr:colOff>
                <xdr:row>955</xdr:row>
                <xdr:rowOff>28575</xdr:rowOff>
              </to>
            </anchor>
          </controlPr>
        </control>
      </mc:Choice>
      <mc:Fallback>
        <control shapeId="5051" r:id="rId64" name="Control 955"/>
      </mc:Fallback>
    </mc:AlternateContent>
    <mc:AlternateContent xmlns:mc="http://schemas.openxmlformats.org/markup-compatibility/2006">
      <mc:Choice Requires="x14">
        <control shapeId="5050" r:id="rId65" name="Control 954">
          <controlPr defaultSize="0" r:id="rId5">
            <anchor moveWithCells="1">
              <from>
                <xdr:col>0</xdr:col>
                <xdr:colOff>0</xdr:colOff>
                <xdr:row>953</xdr:row>
                <xdr:rowOff>0</xdr:rowOff>
              </from>
              <to>
                <xdr:col>0</xdr:col>
                <xdr:colOff>257175</xdr:colOff>
                <xdr:row>954</xdr:row>
                <xdr:rowOff>28575</xdr:rowOff>
              </to>
            </anchor>
          </controlPr>
        </control>
      </mc:Choice>
      <mc:Fallback>
        <control shapeId="5050" r:id="rId65" name="Control 954"/>
      </mc:Fallback>
    </mc:AlternateContent>
    <mc:AlternateContent xmlns:mc="http://schemas.openxmlformats.org/markup-compatibility/2006">
      <mc:Choice Requires="x14">
        <control shapeId="5049" r:id="rId66" name="Control 953">
          <controlPr defaultSize="0" r:id="rId5">
            <anchor moveWithCells="1">
              <from>
                <xdr:col>0</xdr:col>
                <xdr:colOff>0</xdr:colOff>
                <xdr:row>952</xdr:row>
                <xdr:rowOff>0</xdr:rowOff>
              </from>
              <to>
                <xdr:col>0</xdr:col>
                <xdr:colOff>257175</xdr:colOff>
                <xdr:row>953</xdr:row>
                <xdr:rowOff>28575</xdr:rowOff>
              </to>
            </anchor>
          </controlPr>
        </control>
      </mc:Choice>
      <mc:Fallback>
        <control shapeId="5049" r:id="rId66" name="Control 953"/>
      </mc:Fallback>
    </mc:AlternateContent>
    <mc:AlternateContent xmlns:mc="http://schemas.openxmlformats.org/markup-compatibility/2006">
      <mc:Choice Requires="x14">
        <control shapeId="5048" r:id="rId67" name="Control 952">
          <controlPr defaultSize="0" r:id="rId5">
            <anchor moveWithCells="1">
              <from>
                <xdr:col>0</xdr:col>
                <xdr:colOff>0</xdr:colOff>
                <xdr:row>951</xdr:row>
                <xdr:rowOff>0</xdr:rowOff>
              </from>
              <to>
                <xdr:col>0</xdr:col>
                <xdr:colOff>257175</xdr:colOff>
                <xdr:row>952</xdr:row>
                <xdr:rowOff>28575</xdr:rowOff>
              </to>
            </anchor>
          </controlPr>
        </control>
      </mc:Choice>
      <mc:Fallback>
        <control shapeId="5048" r:id="rId67" name="Control 952"/>
      </mc:Fallback>
    </mc:AlternateContent>
    <mc:AlternateContent xmlns:mc="http://schemas.openxmlformats.org/markup-compatibility/2006">
      <mc:Choice Requires="x14">
        <control shapeId="5047" r:id="rId68" name="Control 951">
          <controlPr defaultSize="0" r:id="rId5">
            <anchor moveWithCells="1">
              <from>
                <xdr:col>0</xdr:col>
                <xdr:colOff>0</xdr:colOff>
                <xdr:row>950</xdr:row>
                <xdr:rowOff>0</xdr:rowOff>
              </from>
              <to>
                <xdr:col>0</xdr:col>
                <xdr:colOff>257175</xdr:colOff>
                <xdr:row>951</xdr:row>
                <xdr:rowOff>28575</xdr:rowOff>
              </to>
            </anchor>
          </controlPr>
        </control>
      </mc:Choice>
      <mc:Fallback>
        <control shapeId="5047" r:id="rId68" name="Control 951"/>
      </mc:Fallback>
    </mc:AlternateContent>
    <mc:AlternateContent xmlns:mc="http://schemas.openxmlformats.org/markup-compatibility/2006">
      <mc:Choice Requires="x14">
        <control shapeId="5046" r:id="rId69" name="Control 950">
          <controlPr defaultSize="0" r:id="rId5">
            <anchor moveWithCells="1">
              <from>
                <xdr:col>0</xdr:col>
                <xdr:colOff>0</xdr:colOff>
                <xdr:row>949</xdr:row>
                <xdr:rowOff>0</xdr:rowOff>
              </from>
              <to>
                <xdr:col>0</xdr:col>
                <xdr:colOff>257175</xdr:colOff>
                <xdr:row>950</xdr:row>
                <xdr:rowOff>28575</xdr:rowOff>
              </to>
            </anchor>
          </controlPr>
        </control>
      </mc:Choice>
      <mc:Fallback>
        <control shapeId="5046" r:id="rId69" name="Control 950"/>
      </mc:Fallback>
    </mc:AlternateContent>
    <mc:AlternateContent xmlns:mc="http://schemas.openxmlformats.org/markup-compatibility/2006">
      <mc:Choice Requires="x14">
        <control shapeId="5045" r:id="rId70" name="Control 949">
          <controlPr defaultSize="0" r:id="rId5">
            <anchor moveWithCells="1">
              <from>
                <xdr:col>0</xdr:col>
                <xdr:colOff>0</xdr:colOff>
                <xdr:row>948</xdr:row>
                <xdr:rowOff>0</xdr:rowOff>
              </from>
              <to>
                <xdr:col>0</xdr:col>
                <xdr:colOff>257175</xdr:colOff>
                <xdr:row>949</xdr:row>
                <xdr:rowOff>28575</xdr:rowOff>
              </to>
            </anchor>
          </controlPr>
        </control>
      </mc:Choice>
      <mc:Fallback>
        <control shapeId="5045" r:id="rId70" name="Control 949"/>
      </mc:Fallback>
    </mc:AlternateContent>
    <mc:AlternateContent xmlns:mc="http://schemas.openxmlformats.org/markup-compatibility/2006">
      <mc:Choice Requires="x14">
        <control shapeId="5044" r:id="rId71" name="Control 948">
          <controlPr defaultSize="0" r:id="rId5">
            <anchor moveWithCells="1">
              <from>
                <xdr:col>0</xdr:col>
                <xdr:colOff>0</xdr:colOff>
                <xdr:row>947</xdr:row>
                <xdr:rowOff>0</xdr:rowOff>
              </from>
              <to>
                <xdr:col>0</xdr:col>
                <xdr:colOff>257175</xdr:colOff>
                <xdr:row>948</xdr:row>
                <xdr:rowOff>28575</xdr:rowOff>
              </to>
            </anchor>
          </controlPr>
        </control>
      </mc:Choice>
      <mc:Fallback>
        <control shapeId="5044" r:id="rId71" name="Control 948"/>
      </mc:Fallback>
    </mc:AlternateContent>
    <mc:AlternateContent xmlns:mc="http://schemas.openxmlformats.org/markup-compatibility/2006">
      <mc:Choice Requires="x14">
        <control shapeId="5043" r:id="rId72" name="Control 947">
          <controlPr defaultSize="0" r:id="rId5">
            <anchor moveWithCells="1">
              <from>
                <xdr:col>0</xdr:col>
                <xdr:colOff>0</xdr:colOff>
                <xdr:row>946</xdr:row>
                <xdr:rowOff>0</xdr:rowOff>
              </from>
              <to>
                <xdr:col>0</xdr:col>
                <xdr:colOff>257175</xdr:colOff>
                <xdr:row>947</xdr:row>
                <xdr:rowOff>28575</xdr:rowOff>
              </to>
            </anchor>
          </controlPr>
        </control>
      </mc:Choice>
      <mc:Fallback>
        <control shapeId="5043" r:id="rId72" name="Control 947"/>
      </mc:Fallback>
    </mc:AlternateContent>
    <mc:AlternateContent xmlns:mc="http://schemas.openxmlformats.org/markup-compatibility/2006">
      <mc:Choice Requires="x14">
        <control shapeId="5042" r:id="rId73" name="Control 946">
          <controlPr defaultSize="0" r:id="rId5">
            <anchor moveWithCells="1">
              <from>
                <xdr:col>0</xdr:col>
                <xdr:colOff>0</xdr:colOff>
                <xdr:row>945</xdr:row>
                <xdr:rowOff>0</xdr:rowOff>
              </from>
              <to>
                <xdr:col>0</xdr:col>
                <xdr:colOff>257175</xdr:colOff>
                <xdr:row>946</xdr:row>
                <xdr:rowOff>28575</xdr:rowOff>
              </to>
            </anchor>
          </controlPr>
        </control>
      </mc:Choice>
      <mc:Fallback>
        <control shapeId="5042" r:id="rId73" name="Control 946"/>
      </mc:Fallback>
    </mc:AlternateContent>
    <mc:AlternateContent xmlns:mc="http://schemas.openxmlformats.org/markup-compatibility/2006">
      <mc:Choice Requires="x14">
        <control shapeId="5041" r:id="rId74" name="Control 945">
          <controlPr defaultSize="0" r:id="rId5">
            <anchor moveWithCells="1">
              <from>
                <xdr:col>0</xdr:col>
                <xdr:colOff>0</xdr:colOff>
                <xdr:row>944</xdr:row>
                <xdr:rowOff>0</xdr:rowOff>
              </from>
              <to>
                <xdr:col>0</xdr:col>
                <xdr:colOff>257175</xdr:colOff>
                <xdr:row>945</xdr:row>
                <xdr:rowOff>28575</xdr:rowOff>
              </to>
            </anchor>
          </controlPr>
        </control>
      </mc:Choice>
      <mc:Fallback>
        <control shapeId="5041" r:id="rId74" name="Control 945"/>
      </mc:Fallback>
    </mc:AlternateContent>
    <mc:AlternateContent xmlns:mc="http://schemas.openxmlformats.org/markup-compatibility/2006">
      <mc:Choice Requires="x14">
        <control shapeId="5040" r:id="rId75" name="Control 944">
          <controlPr defaultSize="0" r:id="rId5">
            <anchor moveWithCells="1">
              <from>
                <xdr:col>0</xdr:col>
                <xdr:colOff>0</xdr:colOff>
                <xdr:row>943</xdr:row>
                <xdr:rowOff>0</xdr:rowOff>
              </from>
              <to>
                <xdr:col>0</xdr:col>
                <xdr:colOff>257175</xdr:colOff>
                <xdr:row>944</xdr:row>
                <xdr:rowOff>28575</xdr:rowOff>
              </to>
            </anchor>
          </controlPr>
        </control>
      </mc:Choice>
      <mc:Fallback>
        <control shapeId="5040" r:id="rId75" name="Control 944"/>
      </mc:Fallback>
    </mc:AlternateContent>
    <mc:AlternateContent xmlns:mc="http://schemas.openxmlformats.org/markup-compatibility/2006">
      <mc:Choice Requires="x14">
        <control shapeId="5039" r:id="rId76" name="Control 943">
          <controlPr defaultSize="0" r:id="rId5">
            <anchor moveWithCells="1">
              <from>
                <xdr:col>0</xdr:col>
                <xdr:colOff>0</xdr:colOff>
                <xdr:row>942</xdr:row>
                <xdr:rowOff>0</xdr:rowOff>
              </from>
              <to>
                <xdr:col>0</xdr:col>
                <xdr:colOff>257175</xdr:colOff>
                <xdr:row>943</xdr:row>
                <xdr:rowOff>28575</xdr:rowOff>
              </to>
            </anchor>
          </controlPr>
        </control>
      </mc:Choice>
      <mc:Fallback>
        <control shapeId="5039" r:id="rId76" name="Control 943"/>
      </mc:Fallback>
    </mc:AlternateContent>
    <mc:AlternateContent xmlns:mc="http://schemas.openxmlformats.org/markup-compatibility/2006">
      <mc:Choice Requires="x14">
        <control shapeId="5038" r:id="rId77" name="Control 942">
          <controlPr defaultSize="0" r:id="rId5">
            <anchor moveWithCells="1">
              <from>
                <xdr:col>0</xdr:col>
                <xdr:colOff>0</xdr:colOff>
                <xdr:row>941</xdr:row>
                <xdr:rowOff>0</xdr:rowOff>
              </from>
              <to>
                <xdr:col>0</xdr:col>
                <xdr:colOff>257175</xdr:colOff>
                <xdr:row>942</xdr:row>
                <xdr:rowOff>28575</xdr:rowOff>
              </to>
            </anchor>
          </controlPr>
        </control>
      </mc:Choice>
      <mc:Fallback>
        <control shapeId="5038" r:id="rId77" name="Control 942"/>
      </mc:Fallback>
    </mc:AlternateContent>
    <mc:AlternateContent xmlns:mc="http://schemas.openxmlformats.org/markup-compatibility/2006">
      <mc:Choice Requires="x14">
        <control shapeId="5037" r:id="rId78" name="Control 941">
          <controlPr defaultSize="0" r:id="rId5">
            <anchor moveWithCells="1">
              <from>
                <xdr:col>0</xdr:col>
                <xdr:colOff>0</xdr:colOff>
                <xdr:row>940</xdr:row>
                <xdr:rowOff>0</xdr:rowOff>
              </from>
              <to>
                <xdr:col>0</xdr:col>
                <xdr:colOff>257175</xdr:colOff>
                <xdr:row>941</xdr:row>
                <xdr:rowOff>28575</xdr:rowOff>
              </to>
            </anchor>
          </controlPr>
        </control>
      </mc:Choice>
      <mc:Fallback>
        <control shapeId="5037" r:id="rId78" name="Control 941"/>
      </mc:Fallback>
    </mc:AlternateContent>
    <mc:AlternateContent xmlns:mc="http://schemas.openxmlformats.org/markup-compatibility/2006">
      <mc:Choice Requires="x14">
        <control shapeId="5036" r:id="rId79" name="Control 940">
          <controlPr defaultSize="0" r:id="rId5">
            <anchor moveWithCells="1">
              <from>
                <xdr:col>0</xdr:col>
                <xdr:colOff>0</xdr:colOff>
                <xdr:row>939</xdr:row>
                <xdr:rowOff>0</xdr:rowOff>
              </from>
              <to>
                <xdr:col>0</xdr:col>
                <xdr:colOff>257175</xdr:colOff>
                <xdr:row>940</xdr:row>
                <xdr:rowOff>28575</xdr:rowOff>
              </to>
            </anchor>
          </controlPr>
        </control>
      </mc:Choice>
      <mc:Fallback>
        <control shapeId="5036" r:id="rId79" name="Control 940"/>
      </mc:Fallback>
    </mc:AlternateContent>
    <mc:AlternateContent xmlns:mc="http://schemas.openxmlformats.org/markup-compatibility/2006">
      <mc:Choice Requires="x14">
        <control shapeId="5035" r:id="rId80" name="Control 939">
          <controlPr defaultSize="0" r:id="rId5">
            <anchor moveWithCells="1">
              <from>
                <xdr:col>0</xdr:col>
                <xdr:colOff>0</xdr:colOff>
                <xdr:row>938</xdr:row>
                <xdr:rowOff>0</xdr:rowOff>
              </from>
              <to>
                <xdr:col>0</xdr:col>
                <xdr:colOff>257175</xdr:colOff>
                <xdr:row>939</xdr:row>
                <xdr:rowOff>28575</xdr:rowOff>
              </to>
            </anchor>
          </controlPr>
        </control>
      </mc:Choice>
      <mc:Fallback>
        <control shapeId="5035" r:id="rId80" name="Control 939"/>
      </mc:Fallback>
    </mc:AlternateContent>
    <mc:AlternateContent xmlns:mc="http://schemas.openxmlformats.org/markup-compatibility/2006">
      <mc:Choice Requires="x14">
        <control shapeId="5034" r:id="rId81" name="Control 938">
          <controlPr defaultSize="0" r:id="rId5">
            <anchor moveWithCells="1">
              <from>
                <xdr:col>0</xdr:col>
                <xdr:colOff>0</xdr:colOff>
                <xdr:row>937</xdr:row>
                <xdr:rowOff>0</xdr:rowOff>
              </from>
              <to>
                <xdr:col>0</xdr:col>
                <xdr:colOff>257175</xdr:colOff>
                <xdr:row>938</xdr:row>
                <xdr:rowOff>28575</xdr:rowOff>
              </to>
            </anchor>
          </controlPr>
        </control>
      </mc:Choice>
      <mc:Fallback>
        <control shapeId="5034" r:id="rId81" name="Control 938"/>
      </mc:Fallback>
    </mc:AlternateContent>
    <mc:AlternateContent xmlns:mc="http://schemas.openxmlformats.org/markup-compatibility/2006">
      <mc:Choice Requires="x14">
        <control shapeId="5033" r:id="rId82" name="Control 937">
          <controlPr defaultSize="0" r:id="rId5">
            <anchor moveWithCells="1">
              <from>
                <xdr:col>0</xdr:col>
                <xdr:colOff>0</xdr:colOff>
                <xdr:row>936</xdr:row>
                <xdr:rowOff>0</xdr:rowOff>
              </from>
              <to>
                <xdr:col>0</xdr:col>
                <xdr:colOff>257175</xdr:colOff>
                <xdr:row>937</xdr:row>
                <xdr:rowOff>28575</xdr:rowOff>
              </to>
            </anchor>
          </controlPr>
        </control>
      </mc:Choice>
      <mc:Fallback>
        <control shapeId="5033" r:id="rId82" name="Control 937"/>
      </mc:Fallback>
    </mc:AlternateContent>
    <mc:AlternateContent xmlns:mc="http://schemas.openxmlformats.org/markup-compatibility/2006">
      <mc:Choice Requires="x14">
        <control shapeId="5032" r:id="rId83" name="Control 936">
          <controlPr defaultSize="0" r:id="rId5">
            <anchor moveWithCells="1">
              <from>
                <xdr:col>0</xdr:col>
                <xdr:colOff>0</xdr:colOff>
                <xdr:row>935</xdr:row>
                <xdr:rowOff>0</xdr:rowOff>
              </from>
              <to>
                <xdr:col>0</xdr:col>
                <xdr:colOff>257175</xdr:colOff>
                <xdr:row>936</xdr:row>
                <xdr:rowOff>28575</xdr:rowOff>
              </to>
            </anchor>
          </controlPr>
        </control>
      </mc:Choice>
      <mc:Fallback>
        <control shapeId="5032" r:id="rId83" name="Control 936"/>
      </mc:Fallback>
    </mc:AlternateContent>
    <mc:AlternateContent xmlns:mc="http://schemas.openxmlformats.org/markup-compatibility/2006">
      <mc:Choice Requires="x14">
        <control shapeId="5031" r:id="rId84" name="Control 935">
          <controlPr defaultSize="0" r:id="rId5">
            <anchor moveWithCells="1">
              <from>
                <xdr:col>0</xdr:col>
                <xdr:colOff>0</xdr:colOff>
                <xdr:row>934</xdr:row>
                <xdr:rowOff>0</xdr:rowOff>
              </from>
              <to>
                <xdr:col>0</xdr:col>
                <xdr:colOff>257175</xdr:colOff>
                <xdr:row>935</xdr:row>
                <xdr:rowOff>28575</xdr:rowOff>
              </to>
            </anchor>
          </controlPr>
        </control>
      </mc:Choice>
      <mc:Fallback>
        <control shapeId="5031" r:id="rId84" name="Control 935"/>
      </mc:Fallback>
    </mc:AlternateContent>
    <mc:AlternateContent xmlns:mc="http://schemas.openxmlformats.org/markup-compatibility/2006">
      <mc:Choice Requires="x14">
        <control shapeId="5030" r:id="rId85" name="Control 934">
          <controlPr defaultSize="0" r:id="rId5">
            <anchor moveWithCells="1">
              <from>
                <xdr:col>0</xdr:col>
                <xdr:colOff>0</xdr:colOff>
                <xdr:row>933</xdr:row>
                <xdr:rowOff>0</xdr:rowOff>
              </from>
              <to>
                <xdr:col>0</xdr:col>
                <xdr:colOff>257175</xdr:colOff>
                <xdr:row>934</xdr:row>
                <xdr:rowOff>28575</xdr:rowOff>
              </to>
            </anchor>
          </controlPr>
        </control>
      </mc:Choice>
      <mc:Fallback>
        <control shapeId="5030" r:id="rId85" name="Control 934"/>
      </mc:Fallback>
    </mc:AlternateContent>
    <mc:AlternateContent xmlns:mc="http://schemas.openxmlformats.org/markup-compatibility/2006">
      <mc:Choice Requires="x14">
        <control shapeId="5029" r:id="rId86" name="Control 933">
          <controlPr defaultSize="0" r:id="rId5">
            <anchor moveWithCells="1">
              <from>
                <xdr:col>0</xdr:col>
                <xdr:colOff>0</xdr:colOff>
                <xdr:row>932</xdr:row>
                <xdr:rowOff>0</xdr:rowOff>
              </from>
              <to>
                <xdr:col>0</xdr:col>
                <xdr:colOff>257175</xdr:colOff>
                <xdr:row>933</xdr:row>
                <xdr:rowOff>28575</xdr:rowOff>
              </to>
            </anchor>
          </controlPr>
        </control>
      </mc:Choice>
      <mc:Fallback>
        <control shapeId="5029" r:id="rId86" name="Control 933"/>
      </mc:Fallback>
    </mc:AlternateContent>
    <mc:AlternateContent xmlns:mc="http://schemas.openxmlformats.org/markup-compatibility/2006">
      <mc:Choice Requires="x14">
        <control shapeId="5028" r:id="rId87" name="Control 932">
          <controlPr defaultSize="0" r:id="rId5">
            <anchor moveWithCells="1">
              <from>
                <xdr:col>0</xdr:col>
                <xdr:colOff>0</xdr:colOff>
                <xdr:row>931</xdr:row>
                <xdr:rowOff>0</xdr:rowOff>
              </from>
              <to>
                <xdr:col>0</xdr:col>
                <xdr:colOff>257175</xdr:colOff>
                <xdr:row>932</xdr:row>
                <xdr:rowOff>28575</xdr:rowOff>
              </to>
            </anchor>
          </controlPr>
        </control>
      </mc:Choice>
      <mc:Fallback>
        <control shapeId="5028" r:id="rId87" name="Control 932"/>
      </mc:Fallback>
    </mc:AlternateContent>
    <mc:AlternateContent xmlns:mc="http://schemas.openxmlformats.org/markup-compatibility/2006">
      <mc:Choice Requires="x14">
        <control shapeId="5027" r:id="rId88" name="Control 931">
          <controlPr defaultSize="0" r:id="rId5">
            <anchor moveWithCells="1">
              <from>
                <xdr:col>0</xdr:col>
                <xdr:colOff>0</xdr:colOff>
                <xdr:row>930</xdr:row>
                <xdr:rowOff>0</xdr:rowOff>
              </from>
              <to>
                <xdr:col>0</xdr:col>
                <xdr:colOff>257175</xdr:colOff>
                <xdr:row>931</xdr:row>
                <xdr:rowOff>28575</xdr:rowOff>
              </to>
            </anchor>
          </controlPr>
        </control>
      </mc:Choice>
      <mc:Fallback>
        <control shapeId="5027" r:id="rId88" name="Control 931"/>
      </mc:Fallback>
    </mc:AlternateContent>
    <mc:AlternateContent xmlns:mc="http://schemas.openxmlformats.org/markup-compatibility/2006">
      <mc:Choice Requires="x14">
        <control shapeId="5026" r:id="rId89" name="Control 930">
          <controlPr defaultSize="0" r:id="rId5">
            <anchor moveWithCells="1">
              <from>
                <xdr:col>0</xdr:col>
                <xdr:colOff>0</xdr:colOff>
                <xdr:row>929</xdr:row>
                <xdr:rowOff>0</xdr:rowOff>
              </from>
              <to>
                <xdr:col>0</xdr:col>
                <xdr:colOff>257175</xdr:colOff>
                <xdr:row>930</xdr:row>
                <xdr:rowOff>28575</xdr:rowOff>
              </to>
            </anchor>
          </controlPr>
        </control>
      </mc:Choice>
      <mc:Fallback>
        <control shapeId="5026" r:id="rId89" name="Control 930"/>
      </mc:Fallback>
    </mc:AlternateContent>
    <mc:AlternateContent xmlns:mc="http://schemas.openxmlformats.org/markup-compatibility/2006">
      <mc:Choice Requires="x14">
        <control shapeId="5025" r:id="rId90" name="Control 929">
          <controlPr defaultSize="0" r:id="rId5">
            <anchor moveWithCells="1">
              <from>
                <xdr:col>0</xdr:col>
                <xdr:colOff>0</xdr:colOff>
                <xdr:row>928</xdr:row>
                <xdr:rowOff>0</xdr:rowOff>
              </from>
              <to>
                <xdr:col>0</xdr:col>
                <xdr:colOff>257175</xdr:colOff>
                <xdr:row>929</xdr:row>
                <xdr:rowOff>28575</xdr:rowOff>
              </to>
            </anchor>
          </controlPr>
        </control>
      </mc:Choice>
      <mc:Fallback>
        <control shapeId="5025" r:id="rId90" name="Control 929"/>
      </mc:Fallback>
    </mc:AlternateContent>
    <mc:AlternateContent xmlns:mc="http://schemas.openxmlformats.org/markup-compatibility/2006">
      <mc:Choice Requires="x14">
        <control shapeId="5024" r:id="rId91" name="Control 928">
          <controlPr defaultSize="0" r:id="rId5">
            <anchor moveWithCells="1">
              <from>
                <xdr:col>0</xdr:col>
                <xdr:colOff>0</xdr:colOff>
                <xdr:row>927</xdr:row>
                <xdr:rowOff>0</xdr:rowOff>
              </from>
              <to>
                <xdr:col>0</xdr:col>
                <xdr:colOff>257175</xdr:colOff>
                <xdr:row>928</xdr:row>
                <xdr:rowOff>28575</xdr:rowOff>
              </to>
            </anchor>
          </controlPr>
        </control>
      </mc:Choice>
      <mc:Fallback>
        <control shapeId="5024" r:id="rId91" name="Control 928"/>
      </mc:Fallback>
    </mc:AlternateContent>
    <mc:AlternateContent xmlns:mc="http://schemas.openxmlformats.org/markup-compatibility/2006">
      <mc:Choice Requires="x14">
        <control shapeId="5023" r:id="rId92" name="Control 927">
          <controlPr defaultSize="0" r:id="rId5">
            <anchor moveWithCells="1">
              <from>
                <xdr:col>0</xdr:col>
                <xdr:colOff>0</xdr:colOff>
                <xdr:row>926</xdr:row>
                <xdr:rowOff>0</xdr:rowOff>
              </from>
              <to>
                <xdr:col>0</xdr:col>
                <xdr:colOff>257175</xdr:colOff>
                <xdr:row>927</xdr:row>
                <xdr:rowOff>28575</xdr:rowOff>
              </to>
            </anchor>
          </controlPr>
        </control>
      </mc:Choice>
      <mc:Fallback>
        <control shapeId="5023" r:id="rId92" name="Control 927"/>
      </mc:Fallback>
    </mc:AlternateContent>
    <mc:AlternateContent xmlns:mc="http://schemas.openxmlformats.org/markup-compatibility/2006">
      <mc:Choice Requires="x14">
        <control shapeId="5022" r:id="rId93" name="Control 926">
          <controlPr defaultSize="0" r:id="rId5">
            <anchor moveWithCells="1">
              <from>
                <xdr:col>0</xdr:col>
                <xdr:colOff>0</xdr:colOff>
                <xdr:row>925</xdr:row>
                <xdr:rowOff>0</xdr:rowOff>
              </from>
              <to>
                <xdr:col>0</xdr:col>
                <xdr:colOff>257175</xdr:colOff>
                <xdr:row>926</xdr:row>
                <xdr:rowOff>28575</xdr:rowOff>
              </to>
            </anchor>
          </controlPr>
        </control>
      </mc:Choice>
      <mc:Fallback>
        <control shapeId="5022" r:id="rId93" name="Control 926"/>
      </mc:Fallback>
    </mc:AlternateContent>
    <mc:AlternateContent xmlns:mc="http://schemas.openxmlformats.org/markup-compatibility/2006">
      <mc:Choice Requires="x14">
        <control shapeId="5021" r:id="rId94" name="Control 925">
          <controlPr defaultSize="0" r:id="rId5">
            <anchor moveWithCells="1">
              <from>
                <xdr:col>0</xdr:col>
                <xdr:colOff>0</xdr:colOff>
                <xdr:row>924</xdr:row>
                <xdr:rowOff>0</xdr:rowOff>
              </from>
              <to>
                <xdr:col>0</xdr:col>
                <xdr:colOff>257175</xdr:colOff>
                <xdr:row>925</xdr:row>
                <xdr:rowOff>28575</xdr:rowOff>
              </to>
            </anchor>
          </controlPr>
        </control>
      </mc:Choice>
      <mc:Fallback>
        <control shapeId="5021" r:id="rId94" name="Control 925"/>
      </mc:Fallback>
    </mc:AlternateContent>
    <mc:AlternateContent xmlns:mc="http://schemas.openxmlformats.org/markup-compatibility/2006">
      <mc:Choice Requires="x14">
        <control shapeId="5020" r:id="rId95" name="Control 924">
          <controlPr defaultSize="0" r:id="rId5">
            <anchor moveWithCells="1">
              <from>
                <xdr:col>0</xdr:col>
                <xdr:colOff>0</xdr:colOff>
                <xdr:row>923</xdr:row>
                <xdr:rowOff>0</xdr:rowOff>
              </from>
              <to>
                <xdr:col>0</xdr:col>
                <xdr:colOff>257175</xdr:colOff>
                <xdr:row>924</xdr:row>
                <xdr:rowOff>28575</xdr:rowOff>
              </to>
            </anchor>
          </controlPr>
        </control>
      </mc:Choice>
      <mc:Fallback>
        <control shapeId="5020" r:id="rId95" name="Control 924"/>
      </mc:Fallback>
    </mc:AlternateContent>
    <mc:AlternateContent xmlns:mc="http://schemas.openxmlformats.org/markup-compatibility/2006">
      <mc:Choice Requires="x14">
        <control shapeId="5019" r:id="rId96" name="Control 923">
          <controlPr defaultSize="0" r:id="rId5">
            <anchor moveWithCells="1">
              <from>
                <xdr:col>0</xdr:col>
                <xdr:colOff>0</xdr:colOff>
                <xdr:row>922</xdr:row>
                <xdr:rowOff>0</xdr:rowOff>
              </from>
              <to>
                <xdr:col>0</xdr:col>
                <xdr:colOff>257175</xdr:colOff>
                <xdr:row>923</xdr:row>
                <xdr:rowOff>28575</xdr:rowOff>
              </to>
            </anchor>
          </controlPr>
        </control>
      </mc:Choice>
      <mc:Fallback>
        <control shapeId="5019" r:id="rId96" name="Control 923"/>
      </mc:Fallback>
    </mc:AlternateContent>
    <mc:AlternateContent xmlns:mc="http://schemas.openxmlformats.org/markup-compatibility/2006">
      <mc:Choice Requires="x14">
        <control shapeId="5018" r:id="rId97" name="Control 922">
          <controlPr defaultSize="0" r:id="rId5">
            <anchor moveWithCells="1">
              <from>
                <xdr:col>0</xdr:col>
                <xdr:colOff>0</xdr:colOff>
                <xdr:row>921</xdr:row>
                <xdr:rowOff>0</xdr:rowOff>
              </from>
              <to>
                <xdr:col>0</xdr:col>
                <xdr:colOff>257175</xdr:colOff>
                <xdr:row>922</xdr:row>
                <xdr:rowOff>28575</xdr:rowOff>
              </to>
            </anchor>
          </controlPr>
        </control>
      </mc:Choice>
      <mc:Fallback>
        <control shapeId="5018" r:id="rId97" name="Control 922"/>
      </mc:Fallback>
    </mc:AlternateContent>
    <mc:AlternateContent xmlns:mc="http://schemas.openxmlformats.org/markup-compatibility/2006">
      <mc:Choice Requires="x14">
        <control shapeId="5017" r:id="rId98" name="Control 921">
          <controlPr defaultSize="0" r:id="rId5">
            <anchor moveWithCells="1">
              <from>
                <xdr:col>0</xdr:col>
                <xdr:colOff>0</xdr:colOff>
                <xdr:row>920</xdr:row>
                <xdr:rowOff>0</xdr:rowOff>
              </from>
              <to>
                <xdr:col>0</xdr:col>
                <xdr:colOff>257175</xdr:colOff>
                <xdr:row>921</xdr:row>
                <xdr:rowOff>28575</xdr:rowOff>
              </to>
            </anchor>
          </controlPr>
        </control>
      </mc:Choice>
      <mc:Fallback>
        <control shapeId="5017" r:id="rId98" name="Control 921"/>
      </mc:Fallback>
    </mc:AlternateContent>
    <mc:AlternateContent xmlns:mc="http://schemas.openxmlformats.org/markup-compatibility/2006">
      <mc:Choice Requires="x14">
        <control shapeId="5016" r:id="rId99" name="Control 920">
          <controlPr defaultSize="0" r:id="rId5">
            <anchor moveWithCells="1">
              <from>
                <xdr:col>0</xdr:col>
                <xdr:colOff>0</xdr:colOff>
                <xdr:row>919</xdr:row>
                <xdr:rowOff>0</xdr:rowOff>
              </from>
              <to>
                <xdr:col>0</xdr:col>
                <xdr:colOff>257175</xdr:colOff>
                <xdr:row>920</xdr:row>
                <xdr:rowOff>28575</xdr:rowOff>
              </to>
            </anchor>
          </controlPr>
        </control>
      </mc:Choice>
      <mc:Fallback>
        <control shapeId="5016" r:id="rId99" name="Control 920"/>
      </mc:Fallback>
    </mc:AlternateContent>
    <mc:AlternateContent xmlns:mc="http://schemas.openxmlformats.org/markup-compatibility/2006">
      <mc:Choice Requires="x14">
        <control shapeId="5015" r:id="rId100" name="Control 919">
          <controlPr defaultSize="0" r:id="rId5">
            <anchor moveWithCells="1">
              <from>
                <xdr:col>0</xdr:col>
                <xdr:colOff>0</xdr:colOff>
                <xdr:row>918</xdr:row>
                <xdr:rowOff>0</xdr:rowOff>
              </from>
              <to>
                <xdr:col>0</xdr:col>
                <xdr:colOff>257175</xdr:colOff>
                <xdr:row>919</xdr:row>
                <xdr:rowOff>28575</xdr:rowOff>
              </to>
            </anchor>
          </controlPr>
        </control>
      </mc:Choice>
      <mc:Fallback>
        <control shapeId="5015" r:id="rId100" name="Control 919"/>
      </mc:Fallback>
    </mc:AlternateContent>
    <mc:AlternateContent xmlns:mc="http://schemas.openxmlformats.org/markup-compatibility/2006">
      <mc:Choice Requires="x14">
        <control shapeId="5014" r:id="rId101" name="Control 918">
          <controlPr defaultSize="0" r:id="rId5">
            <anchor moveWithCells="1">
              <from>
                <xdr:col>0</xdr:col>
                <xdr:colOff>0</xdr:colOff>
                <xdr:row>917</xdr:row>
                <xdr:rowOff>0</xdr:rowOff>
              </from>
              <to>
                <xdr:col>0</xdr:col>
                <xdr:colOff>257175</xdr:colOff>
                <xdr:row>918</xdr:row>
                <xdr:rowOff>28575</xdr:rowOff>
              </to>
            </anchor>
          </controlPr>
        </control>
      </mc:Choice>
      <mc:Fallback>
        <control shapeId="5014" r:id="rId101" name="Control 918"/>
      </mc:Fallback>
    </mc:AlternateContent>
    <mc:AlternateContent xmlns:mc="http://schemas.openxmlformats.org/markup-compatibility/2006">
      <mc:Choice Requires="x14">
        <control shapeId="5013" r:id="rId102" name="Control 917">
          <controlPr defaultSize="0" r:id="rId5">
            <anchor moveWithCells="1">
              <from>
                <xdr:col>0</xdr:col>
                <xdr:colOff>0</xdr:colOff>
                <xdr:row>916</xdr:row>
                <xdr:rowOff>0</xdr:rowOff>
              </from>
              <to>
                <xdr:col>0</xdr:col>
                <xdr:colOff>257175</xdr:colOff>
                <xdr:row>917</xdr:row>
                <xdr:rowOff>28575</xdr:rowOff>
              </to>
            </anchor>
          </controlPr>
        </control>
      </mc:Choice>
      <mc:Fallback>
        <control shapeId="5013" r:id="rId102" name="Control 917"/>
      </mc:Fallback>
    </mc:AlternateContent>
    <mc:AlternateContent xmlns:mc="http://schemas.openxmlformats.org/markup-compatibility/2006">
      <mc:Choice Requires="x14">
        <control shapeId="5012" r:id="rId103" name="Control 916">
          <controlPr defaultSize="0" r:id="rId5">
            <anchor moveWithCells="1">
              <from>
                <xdr:col>0</xdr:col>
                <xdr:colOff>0</xdr:colOff>
                <xdr:row>915</xdr:row>
                <xdr:rowOff>0</xdr:rowOff>
              </from>
              <to>
                <xdr:col>0</xdr:col>
                <xdr:colOff>257175</xdr:colOff>
                <xdr:row>916</xdr:row>
                <xdr:rowOff>28575</xdr:rowOff>
              </to>
            </anchor>
          </controlPr>
        </control>
      </mc:Choice>
      <mc:Fallback>
        <control shapeId="5012" r:id="rId103" name="Control 916"/>
      </mc:Fallback>
    </mc:AlternateContent>
    <mc:AlternateContent xmlns:mc="http://schemas.openxmlformats.org/markup-compatibility/2006">
      <mc:Choice Requires="x14">
        <control shapeId="5011" r:id="rId104" name="Control 915">
          <controlPr defaultSize="0" r:id="rId5">
            <anchor moveWithCells="1">
              <from>
                <xdr:col>0</xdr:col>
                <xdr:colOff>0</xdr:colOff>
                <xdr:row>914</xdr:row>
                <xdr:rowOff>0</xdr:rowOff>
              </from>
              <to>
                <xdr:col>0</xdr:col>
                <xdr:colOff>257175</xdr:colOff>
                <xdr:row>915</xdr:row>
                <xdr:rowOff>28575</xdr:rowOff>
              </to>
            </anchor>
          </controlPr>
        </control>
      </mc:Choice>
      <mc:Fallback>
        <control shapeId="5011" r:id="rId104" name="Control 915"/>
      </mc:Fallback>
    </mc:AlternateContent>
    <mc:AlternateContent xmlns:mc="http://schemas.openxmlformats.org/markup-compatibility/2006">
      <mc:Choice Requires="x14">
        <control shapeId="5010" r:id="rId105" name="Control 914">
          <controlPr defaultSize="0" r:id="rId5">
            <anchor moveWithCells="1">
              <from>
                <xdr:col>0</xdr:col>
                <xdr:colOff>0</xdr:colOff>
                <xdr:row>913</xdr:row>
                <xdr:rowOff>0</xdr:rowOff>
              </from>
              <to>
                <xdr:col>0</xdr:col>
                <xdr:colOff>257175</xdr:colOff>
                <xdr:row>914</xdr:row>
                <xdr:rowOff>28575</xdr:rowOff>
              </to>
            </anchor>
          </controlPr>
        </control>
      </mc:Choice>
      <mc:Fallback>
        <control shapeId="5010" r:id="rId105" name="Control 914"/>
      </mc:Fallback>
    </mc:AlternateContent>
    <mc:AlternateContent xmlns:mc="http://schemas.openxmlformats.org/markup-compatibility/2006">
      <mc:Choice Requires="x14">
        <control shapeId="5009" r:id="rId106" name="Control 913">
          <controlPr defaultSize="0" r:id="rId5">
            <anchor moveWithCells="1">
              <from>
                <xdr:col>0</xdr:col>
                <xdr:colOff>0</xdr:colOff>
                <xdr:row>912</xdr:row>
                <xdr:rowOff>0</xdr:rowOff>
              </from>
              <to>
                <xdr:col>0</xdr:col>
                <xdr:colOff>257175</xdr:colOff>
                <xdr:row>913</xdr:row>
                <xdr:rowOff>28575</xdr:rowOff>
              </to>
            </anchor>
          </controlPr>
        </control>
      </mc:Choice>
      <mc:Fallback>
        <control shapeId="5009" r:id="rId106" name="Control 913"/>
      </mc:Fallback>
    </mc:AlternateContent>
    <mc:AlternateContent xmlns:mc="http://schemas.openxmlformats.org/markup-compatibility/2006">
      <mc:Choice Requires="x14">
        <control shapeId="5008" r:id="rId107" name="Control 912">
          <controlPr defaultSize="0" r:id="rId5">
            <anchor moveWithCells="1">
              <from>
                <xdr:col>0</xdr:col>
                <xdr:colOff>0</xdr:colOff>
                <xdr:row>911</xdr:row>
                <xdr:rowOff>0</xdr:rowOff>
              </from>
              <to>
                <xdr:col>0</xdr:col>
                <xdr:colOff>257175</xdr:colOff>
                <xdr:row>912</xdr:row>
                <xdr:rowOff>28575</xdr:rowOff>
              </to>
            </anchor>
          </controlPr>
        </control>
      </mc:Choice>
      <mc:Fallback>
        <control shapeId="5008" r:id="rId107" name="Control 912"/>
      </mc:Fallback>
    </mc:AlternateContent>
    <mc:AlternateContent xmlns:mc="http://schemas.openxmlformats.org/markup-compatibility/2006">
      <mc:Choice Requires="x14">
        <control shapeId="5007" r:id="rId108" name="Control 911">
          <controlPr defaultSize="0" r:id="rId5">
            <anchor moveWithCells="1">
              <from>
                <xdr:col>0</xdr:col>
                <xdr:colOff>0</xdr:colOff>
                <xdr:row>910</xdr:row>
                <xdr:rowOff>0</xdr:rowOff>
              </from>
              <to>
                <xdr:col>0</xdr:col>
                <xdr:colOff>257175</xdr:colOff>
                <xdr:row>911</xdr:row>
                <xdr:rowOff>28575</xdr:rowOff>
              </to>
            </anchor>
          </controlPr>
        </control>
      </mc:Choice>
      <mc:Fallback>
        <control shapeId="5007" r:id="rId108" name="Control 911"/>
      </mc:Fallback>
    </mc:AlternateContent>
    <mc:AlternateContent xmlns:mc="http://schemas.openxmlformats.org/markup-compatibility/2006">
      <mc:Choice Requires="x14">
        <control shapeId="5006" r:id="rId109" name="Control 910">
          <controlPr defaultSize="0" r:id="rId5">
            <anchor moveWithCells="1">
              <from>
                <xdr:col>0</xdr:col>
                <xdr:colOff>0</xdr:colOff>
                <xdr:row>909</xdr:row>
                <xdr:rowOff>0</xdr:rowOff>
              </from>
              <to>
                <xdr:col>0</xdr:col>
                <xdr:colOff>257175</xdr:colOff>
                <xdr:row>910</xdr:row>
                <xdr:rowOff>28575</xdr:rowOff>
              </to>
            </anchor>
          </controlPr>
        </control>
      </mc:Choice>
      <mc:Fallback>
        <control shapeId="5006" r:id="rId109" name="Control 910"/>
      </mc:Fallback>
    </mc:AlternateContent>
    <mc:AlternateContent xmlns:mc="http://schemas.openxmlformats.org/markup-compatibility/2006">
      <mc:Choice Requires="x14">
        <control shapeId="5005" r:id="rId110" name="Control 909">
          <controlPr defaultSize="0" r:id="rId5">
            <anchor moveWithCells="1">
              <from>
                <xdr:col>0</xdr:col>
                <xdr:colOff>0</xdr:colOff>
                <xdr:row>908</xdr:row>
                <xdr:rowOff>0</xdr:rowOff>
              </from>
              <to>
                <xdr:col>0</xdr:col>
                <xdr:colOff>257175</xdr:colOff>
                <xdr:row>909</xdr:row>
                <xdr:rowOff>28575</xdr:rowOff>
              </to>
            </anchor>
          </controlPr>
        </control>
      </mc:Choice>
      <mc:Fallback>
        <control shapeId="5005" r:id="rId110" name="Control 909"/>
      </mc:Fallback>
    </mc:AlternateContent>
    <mc:AlternateContent xmlns:mc="http://schemas.openxmlformats.org/markup-compatibility/2006">
      <mc:Choice Requires="x14">
        <control shapeId="5004" r:id="rId111" name="Control 908">
          <controlPr defaultSize="0" r:id="rId5">
            <anchor moveWithCells="1">
              <from>
                <xdr:col>0</xdr:col>
                <xdr:colOff>0</xdr:colOff>
                <xdr:row>907</xdr:row>
                <xdr:rowOff>0</xdr:rowOff>
              </from>
              <to>
                <xdr:col>0</xdr:col>
                <xdr:colOff>257175</xdr:colOff>
                <xdr:row>908</xdr:row>
                <xdr:rowOff>28575</xdr:rowOff>
              </to>
            </anchor>
          </controlPr>
        </control>
      </mc:Choice>
      <mc:Fallback>
        <control shapeId="5004" r:id="rId111" name="Control 908"/>
      </mc:Fallback>
    </mc:AlternateContent>
    <mc:AlternateContent xmlns:mc="http://schemas.openxmlformats.org/markup-compatibility/2006">
      <mc:Choice Requires="x14">
        <control shapeId="5003" r:id="rId112" name="Control 907">
          <controlPr defaultSize="0" r:id="rId5">
            <anchor moveWithCells="1">
              <from>
                <xdr:col>0</xdr:col>
                <xdr:colOff>0</xdr:colOff>
                <xdr:row>906</xdr:row>
                <xdr:rowOff>0</xdr:rowOff>
              </from>
              <to>
                <xdr:col>0</xdr:col>
                <xdr:colOff>257175</xdr:colOff>
                <xdr:row>907</xdr:row>
                <xdr:rowOff>28575</xdr:rowOff>
              </to>
            </anchor>
          </controlPr>
        </control>
      </mc:Choice>
      <mc:Fallback>
        <control shapeId="5003" r:id="rId112" name="Control 907"/>
      </mc:Fallback>
    </mc:AlternateContent>
    <mc:AlternateContent xmlns:mc="http://schemas.openxmlformats.org/markup-compatibility/2006">
      <mc:Choice Requires="x14">
        <control shapeId="5002" r:id="rId113" name="Control 906">
          <controlPr defaultSize="0" r:id="rId5">
            <anchor moveWithCells="1">
              <from>
                <xdr:col>0</xdr:col>
                <xdr:colOff>0</xdr:colOff>
                <xdr:row>905</xdr:row>
                <xdr:rowOff>0</xdr:rowOff>
              </from>
              <to>
                <xdr:col>0</xdr:col>
                <xdr:colOff>257175</xdr:colOff>
                <xdr:row>906</xdr:row>
                <xdr:rowOff>28575</xdr:rowOff>
              </to>
            </anchor>
          </controlPr>
        </control>
      </mc:Choice>
      <mc:Fallback>
        <control shapeId="5002" r:id="rId113" name="Control 906"/>
      </mc:Fallback>
    </mc:AlternateContent>
    <mc:AlternateContent xmlns:mc="http://schemas.openxmlformats.org/markup-compatibility/2006">
      <mc:Choice Requires="x14">
        <control shapeId="5001" r:id="rId114" name="Control 905">
          <controlPr defaultSize="0" r:id="rId5">
            <anchor moveWithCells="1">
              <from>
                <xdr:col>0</xdr:col>
                <xdr:colOff>0</xdr:colOff>
                <xdr:row>904</xdr:row>
                <xdr:rowOff>0</xdr:rowOff>
              </from>
              <to>
                <xdr:col>0</xdr:col>
                <xdr:colOff>257175</xdr:colOff>
                <xdr:row>905</xdr:row>
                <xdr:rowOff>28575</xdr:rowOff>
              </to>
            </anchor>
          </controlPr>
        </control>
      </mc:Choice>
      <mc:Fallback>
        <control shapeId="5001" r:id="rId114" name="Control 905"/>
      </mc:Fallback>
    </mc:AlternateContent>
    <mc:AlternateContent xmlns:mc="http://schemas.openxmlformats.org/markup-compatibility/2006">
      <mc:Choice Requires="x14">
        <control shapeId="5000" r:id="rId115" name="Control 904">
          <controlPr defaultSize="0" r:id="rId5">
            <anchor moveWithCells="1">
              <from>
                <xdr:col>0</xdr:col>
                <xdr:colOff>0</xdr:colOff>
                <xdr:row>903</xdr:row>
                <xdr:rowOff>0</xdr:rowOff>
              </from>
              <to>
                <xdr:col>0</xdr:col>
                <xdr:colOff>257175</xdr:colOff>
                <xdr:row>904</xdr:row>
                <xdr:rowOff>28575</xdr:rowOff>
              </to>
            </anchor>
          </controlPr>
        </control>
      </mc:Choice>
      <mc:Fallback>
        <control shapeId="5000" r:id="rId115" name="Control 904"/>
      </mc:Fallback>
    </mc:AlternateContent>
    <mc:AlternateContent xmlns:mc="http://schemas.openxmlformats.org/markup-compatibility/2006">
      <mc:Choice Requires="x14">
        <control shapeId="4999" r:id="rId116" name="Control 903">
          <controlPr defaultSize="0" r:id="rId5">
            <anchor moveWithCells="1">
              <from>
                <xdr:col>0</xdr:col>
                <xdr:colOff>0</xdr:colOff>
                <xdr:row>902</xdr:row>
                <xdr:rowOff>0</xdr:rowOff>
              </from>
              <to>
                <xdr:col>0</xdr:col>
                <xdr:colOff>257175</xdr:colOff>
                <xdr:row>903</xdr:row>
                <xdr:rowOff>28575</xdr:rowOff>
              </to>
            </anchor>
          </controlPr>
        </control>
      </mc:Choice>
      <mc:Fallback>
        <control shapeId="4999" r:id="rId116" name="Control 903"/>
      </mc:Fallback>
    </mc:AlternateContent>
    <mc:AlternateContent xmlns:mc="http://schemas.openxmlformats.org/markup-compatibility/2006">
      <mc:Choice Requires="x14">
        <control shapeId="4998" r:id="rId117" name="Control 902">
          <controlPr defaultSize="0" r:id="rId5">
            <anchor moveWithCells="1">
              <from>
                <xdr:col>0</xdr:col>
                <xdr:colOff>0</xdr:colOff>
                <xdr:row>901</xdr:row>
                <xdr:rowOff>0</xdr:rowOff>
              </from>
              <to>
                <xdr:col>0</xdr:col>
                <xdr:colOff>257175</xdr:colOff>
                <xdr:row>902</xdr:row>
                <xdr:rowOff>28575</xdr:rowOff>
              </to>
            </anchor>
          </controlPr>
        </control>
      </mc:Choice>
      <mc:Fallback>
        <control shapeId="4998" r:id="rId117" name="Control 902"/>
      </mc:Fallback>
    </mc:AlternateContent>
    <mc:AlternateContent xmlns:mc="http://schemas.openxmlformats.org/markup-compatibility/2006">
      <mc:Choice Requires="x14">
        <control shapeId="4997" r:id="rId118" name="Control 901">
          <controlPr defaultSize="0" r:id="rId5">
            <anchor moveWithCells="1">
              <from>
                <xdr:col>0</xdr:col>
                <xdr:colOff>0</xdr:colOff>
                <xdr:row>900</xdr:row>
                <xdr:rowOff>0</xdr:rowOff>
              </from>
              <to>
                <xdr:col>0</xdr:col>
                <xdr:colOff>257175</xdr:colOff>
                <xdr:row>901</xdr:row>
                <xdr:rowOff>28575</xdr:rowOff>
              </to>
            </anchor>
          </controlPr>
        </control>
      </mc:Choice>
      <mc:Fallback>
        <control shapeId="4997" r:id="rId118" name="Control 901"/>
      </mc:Fallback>
    </mc:AlternateContent>
    <mc:AlternateContent xmlns:mc="http://schemas.openxmlformats.org/markup-compatibility/2006">
      <mc:Choice Requires="x14">
        <control shapeId="4996" r:id="rId119" name="Control 900">
          <controlPr defaultSize="0" r:id="rId5">
            <anchor moveWithCells="1">
              <from>
                <xdr:col>0</xdr:col>
                <xdr:colOff>0</xdr:colOff>
                <xdr:row>899</xdr:row>
                <xdr:rowOff>0</xdr:rowOff>
              </from>
              <to>
                <xdr:col>0</xdr:col>
                <xdr:colOff>257175</xdr:colOff>
                <xdr:row>900</xdr:row>
                <xdr:rowOff>28575</xdr:rowOff>
              </to>
            </anchor>
          </controlPr>
        </control>
      </mc:Choice>
      <mc:Fallback>
        <control shapeId="4996" r:id="rId119" name="Control 900"/>
      </mc:Fallback>
    </mc:AlternateContent>
    <mc:AlternateContent xmlns:mc="http://schemas.openxmlformats.org/markup-compatibility/2006">
      <mc:Choice Requires="x14">
        <control shapeId="4995" r:id="rId120" name="Control 899">
          <controlPr defaultSize="0" r:id="rId5">
            <anchor moveWithCells="1">
              <from>
                <xdr:col>0</xdr:col>
                <xdr:colOff>0</xdr:colOff>
                <xdr:row>898</xdr:row>
                <xdr:rowOff>0</xdr:rowOff>
              </from>
              <to>
                <xdr:col>0</xdr:col>
                <xdr:colOff>257175</xdr:colOff>
                <xdr:row>899</xdr:row>
                <xdr:rowOff>28575</xdr:rowOff>
              </to>
            </anchor>
          </controlPr>
        </control>
      </mc:Choice>
      <mc:Fallback>
        <control shapeId="4995" r:id="rId120" name="Control 899"/>
      </mc:Fallback>
    </mc:AlternateContent>
    <mc:AlternateContent xmlns:mc="http://schemas.openxmlformats.org/markup-compatibility/2006">
      <mc:Choice Requires="x14">
        <control shapeId="4994" r:id="rId121" name="Control 898">
          <controlPr defaultSize="0" r:id="rId5">
            <anchor moveWithCells="1">
              <from>
                <xdr:col>0</xdr:col>
                <xdr:colOff>0</xdr:colOff>
                <xdr:row>897</xdr:row>
                <xdr:rowOff>0</xdr:rowOff>
              </from>
              <to>
                <xdr:col>0</xdr:col>
                <xdr:colOff>257175</xdr:colOff>
                <xdr:row>898</xdr:row>
                <xdr:rowOff>28575</xdr:rowOff>
              </to>
            </anchor>
          </controlPr>
        </control>
      </mc:Choice>
      <mc:Fallback>
        <control shapeId="4994" r:id="rId121" name="Control 898"/>
      </mc:Fallback>
    </mc:AlternateContent>
    <mc:AlternateContent xmlns:mc="http://schemas.openxmlformats.org/markup-compatibility/2006">
      <mc:Choice Requires="x14">
        <control shapeId="4993" r:id="rId122" name="Control 897">
          <controlPr defaultSize="0" r:id="rId5">
            <anchor moveWithCells="1">
              <from>
                <xdr:col>0</xdr:col>
                <xdr:colOff>0</xdr:colOff>
                <xdr:row>896</xdr:row>
                <xdr:rowOff>0</xdr:rowOff>
              </from>
              <to>
                <xdr:col>0</xdr:col>
                <xdr:colOff>257175</xdr:colOff>
                <xdr:row>897</xdr:row>
                <xdr:rowOff>28575</xdr:rowOff>
              </to>
            </anchor>
          </controlPr>
        </control>
      </mc:Choice>
      <mc:Fallback>
        <control shapeId="4993" r:id="rId122" name="Control 897"/>
      </mc:Fallback>
    </mc:AlternateContent>
    <mc:AlternateContent xmlns:mc="http://schemas.openxmlformats.org/markup-compatibility/2006">
      <mc:Choice Requires="x14">
        <control shapeId="4992" r:id="rId123" name="Control 896">
          <controlPr defaultSize="0" r:id="rId5">
            <anchor moveWithCells="1">
              <from>
                <xdr:col>0</xdr:col>
                <xdr:colOff>0</xdr:colOff>
                <xdr:row>895</xdr:row>
                <xdr:rowOff>0</xdr:rowOff>
              </from>
              <to>
                <xdr:col>0</xdr:col>
                <xdr:colOff>257175</xdr:colOff>
                <xdr:row>896</xdr:row>
                <xdr:rowOff>28575</xdr:rowOff>
              </to>
            </anchor>
          </controlPr>
        </control>
      </mc:Choice>
      <mc:Fallback>
        <control shapeId="4992" r:id="rId123" name="Control 896"/>
      </mc:Fallback>
    </mc:AlternateContent>
    <mc:AlternateContent xmlns:mc="http://schemas.openxmlformats.org/markup-compatibility/2006">
      <mc:Choice Requires="x14">
        <control shapeId="4991" r:id="rId124" name="Control 895">
          <controlPr defaultSize="0" r:id="rId5">
            <anchor moveWithCells="1">
              <from>
                <xdr:col>0</xdr:col>
                <xdr:colOff>0</xdr:colOff>
                <xdr:row>894</xdr:row>
                <xdr:rowOff>0</xdr:rowOff>
              </from>
              <to>
                <xdr:col>0</xdr:col>
                <xdr:colOff>257175</xdr:colOff>
                <xdr:row>895</xdr:row>
                <xdr:rowOff>28575</xdr:rowOff>
              </to>
            </anchor>
          </controlPr>
        </control>
      </mc:Choice>
      <mc:Fallback>
        <control shapeId="4991" r:id="rId124" name="Control 895"/>
      </mc:Fallback>
    </mc:AlternateContent>
    <mc:AlternateContent xmlns:mc="http://schemas.openxmlformats.org/markup-compatibility/2006">
      <mc:Choice Requires="x14">
        <control shapeId="4990" r:id="rId125" name="Control 894">
          <controlPr defaultSize="0" r:id="rId5">
            <anchor moveWithCells="1">
              <from>
                <xdr:col>0</xdr:col>
                <xdr:colOff>0</xdr:colOff>
                <xdr:row>893</xdr:row>
                <xdr:rowOff>0</xdr:rowOff>
              </from>
              <to>
                <xdr:col>0</xdr:col>
                <xdr:colOff>257175</xdr:colOff>
                <xdr:row>894</xdr:row>
                <xdr:rowOff>28575</xdr:rowOff>
              </to>
            </anchor>
          </controlPr>
        </control>
      </mc:Choice>
      <mc:Fallback>
        <control shapeId="4990" r:id="rId125" name="Control 894"/>
      </mc:Fallback>
    </mc:AlternateContent>
    <mc:AlternateContent xmlns:mc="http://schemas.openxmlformats.org/markup-compatibility/2006">
      <mc:Choice Requires="x14">
        <control shapeId="4989" r:id="rId126" name="Control 893">
          <controlPr defaultSize="0" r:id="rId5">
            <anchor moveWithCells="1">
              <from>
                <xdr:col>0</xdr:col>
                <xdr:colOff>0</xdr:colOff>
                <xdr:row>892</xdr:row>
                <xdr:rowOff>0</xdr:rowOff>
              </from>
              <to>
                <xdr:col>0</xdr:col>
                <xdr:colOff>257175</xdr:colOff>
                <xdr:row>893</xdr:row>
                <xdr:rowOff>28575</xdr:rowOff>
              </to>
            </anchor>
          </controlPr>
        </control>
      </mc:Choice>
      <mc:Fallback>
        <control shapeId="4989" r:id="rId126" name="Control 893"/>
      </mc:Fallback>
    </mc:AlternateContent>
    <mc:AlternateContent xmlns:mc="http://schemas.openxmlformats.org/markup-compatibility/2006">
      <mc:Choice Requires="x14">
        <control shapeId="4988" r:id="rId127" name="Control 892">
          <controlPr defaultSize="0" r:id="rId5">
            <anchor moveWithCells="1">
              <from>
                <xdr:col>0</xdr:col>
                <xdr:colOff>0</xdr:colOff>
                <xdr:row>891</xdr:row>
                <xdr:rowOff>0</xdr:rowOff>
              </from>
              <to>
                <xdr:col>0</xdr:col>
                <xdr:colOff>257175</xdr:colOff>
                <xdr:row>892</xdr:row>
                <xdr:rowOff>28575</xdr:rowOff>
              </to>
            </anchor>
          </controlPr>
        </control>
      </mc:Choice>
      <mc:Fallback>
        <control shapeId="4988" r:id="rId127" name="Control 892"/>
      </mc:Fallback>
    </mc:AlternateContent>
    <mc:AlternateContent xmlns:mc="http://schemas.openxmlformats.org/markup-compatibility/2006">
      <mc:Choice Requires="x14">
        <control shapeId="4987" r:id="rId128" name="Control 891">
          <controlPr defaultSize="0" r:id="rId5">
            <anchor moveWithCells="1">
              <from>
                <xdr:col>0</xdr:col>
                <xdr:colOff>0</xdr:colOff>
                <xdr:row>890</xdr:row>
                <xdr:rowOff>0</xdr:rowOff>
              </from>
              <to>
                <xdr:col>0</xdr:col>
                <xdr:colOff>257175</xdr:colOff>
                <xdr:row>891</xdr:row>
                <xdr:rowOff>28575</xdr:rowOff>
              </to>
            </anchor>
          </controlPr>
        </control>
      </mc:Choice>
      <mc:Fallback>
        <control shapeId="4987" r:id="rId128" name="Control 891"/>
      </mc:Fallback>
    </mc:AlternateContent>
    <mc:AlternateContent xmlns:mc="http://schemas.openxmlformats.org/markup-compatibility/2006">
      <mc:Choice Requires="x14">
        <control shapeId="4986" r:id="rId129" name="Control 890">
          <controlPr defaultSize="0" r:id="rId5">
            <anchor moveWithCells="1">
              <from>
                <xdr:col>0</xdr:col>
                <xdr:colOff>0</xdr:colOff>
                <xdr:row>889</xdr:row>
                <xdr:rowOff>0</xdr:rowOff>
              </from>
              <to>
                <xdr:col>0</xdr:col>
                <xdr:colOff>257175</xdr:colOff>
                <xdr:row>890</xdr:row>
                <xdr:rowOff>28575</xdr:rowOff>
              </to>
            </anchor>
          </controlPr>
        </control>
      </mc:Choice>
      <mc:Fallback>
        <control shapeId="4986" r:id="rId129" name="Control 890"/>
      </mc:Fallback>
    </mc:AlternateContent>
    <mc:AlternateContent xmlns:mc="http://schemas.openxmlformats.org/markup-compatibility/2006">
      <mc:Choice Requires="x14">
        <control shapeId="4985" r:id="rId130" name="Control 889">
          <controlPr defaultSize="0" r:id="rId5">
            <anchor moveWithCells="1">
              <from>
                <xdr:col>0</xdr:col>
                <xdr:colOff>0</xdr:colOff>
                <xdr:row>888</xdr:row>
                <xdr:rowOff>0</xdr:rowOff>
              </from>
              <to>
                <xdr:col>0</xdr:col>
                <xdr:colOff>257175</xdr:colOff>
                <xdr:row>889</xdr:row>
                <xdr:rowOff>28575</xdr:rowOff>
              </to>
            </anchor>
          </controlPr>
        </control>
      </mc:Choice>
      <mc:Fallback>
        <control shapeId="4985" r:id="rId130" name="Control 889"/>
      </mc:Fallback>
    </mc:AlternateContent>
    <mc:AlternateContent xmlns:mc="http://schemas.openxmlformats.org/markup-compatibility/2006">
      <mc:Choice Requires="x14">
        <control shapeId="4984" r:id="rId131" name="Control 888">
          <controlPr defaultSize="0" r:id="rId5">
            <anchor moveWithCells="1">
              <from>
                <xdr:col>0</xdr:col>
                <xdr:colOff>0</xdr:colOff>
                <xdr:row>887</xdr:row>
                <xdr:rowOff>0</xdr:rowOff>
              </from>
              <to>
                <xdr:col>0</xdr:col>
                <xdr:colOff>257175</xdr:colOff>
                <xdr:row>888</xdr:row>
                <xdr:rowOff>28575</xdr:rowOff>
              </to>
            </anchor>
          </controlPr>
        </control>
      </mc:Choice>
      <mc:Fallback>
        <control shapeId="4984" r:id="rId131" name="Control 888"/>
      </mc:Fallback>
    </mc:AlternateContent>
    <mc:AlternateContent xmlns:mc="http://schemas.openxmlformats.org/markup-compatibility/2006">
      <mc:Choice Requires="x14">
        <control shapeId="4983" r:id="rId132" name="Control 887">
          <controlPr defaultSize="0" r:id="rId5">
            <anchor moveWithCells="1">
              <from>
                <xdr:col>0</xdr:col>
                <xdr:colOff>0</xdr:colOff>
                <xdr:row>886</xdr:row>
                <xdr:rowOff>0</xdr:rowOff>
              </from>
              <to>
                <xdr:col>0</xdr:col>
                <xdr:colOff>257175</xdr:colOff>
                <xdr:row>887</xdr:row>
                <xdr:rowOff>28575</xdr:rowOff>
              </to>
            </anchor>
          </controlPr>
        </control>
      </mc:Choice>
      <mc:Fallback>
        <control shapeId="4983" r:id="rId132" name="Control 887"/>
      </mc:Fallback>
    </mc:AlternateContent>
    <mc:AlternateContent xmlns:mc="http://schemas.openxmlformats.org/markup-compatibility/2006">
      <mc:Choice Requires="x14">
        <control shapeId="4982" r:id="rId133" name="Control 886">
          <controlPr defaultSize="0" r:id="rId5">
            <anchor moveWithCells="1">
              <from>
                <xdr:col>0</xdr:col>
                <xdr:colOff>0</xdr:colOff>
                <xdr:row>885</xdr:row>
                <xdr:rowOff>0</xdr:rowOff>
              </from>
              <to>
                <xdr:col>0</xdr:col>
                <xdr:colOff>257175</xdr:colOff>
                <xdr:row>886</xdr:row>
                <xdr:rowOff>28575</xdr:rowOff>
              </to>
            </anchor>
          </controlPr>
        </control>
      </mc:Choice>
      <mc:Fallback>
        <control shapeId="4982" r:id="rId133" name="Control 886"/>
      </mc:Fallback>
    </mc:AlternateContent>
    <mc:AlternateContent xmlns:mc="http://schemas.openxmlformats.org/markup-compatibility/2006">
      <mc:Choice Requires="x14">
        <control shapeId="4981" r:id="rId134" name="Control 885">
          <controlPr defaultSize="0" r:id="rId5">
            <anchor moveWithCells="1">
              <from>
                <xdr:col>0</xdr:col>
                <xdr:colOff>0</xdr:colOff>
                <xdr:row>884</xdr:row>
                <xdr:rowOff>0</xdr:rowOff>
              </from>
              <to>
                <xdr:col>0</xdr:col>
                <xdr:colOff>257175</xdr:colOff>
                <xdr:row>885</xdr:row>
                <xdr:rowOff>28575</xdr:rowOff>
              </to>
            </anchor>
          </controlPr>
        </control>
      </mc:Choice>
      <mc:Fallback>
        <control shapeId="4981" r:id="rId134" name="Control 885"/>
      </mc:Fallback>
    </mc:AlternateContent>
    <mc:AlternateContent xmlns:mc="http://schemas.openxmlformats.org/markup-compatibility/2006">
      <mc:Choice Requires="x14">
        <control shapeId="4980" r:id="rId135" name="Control 884">
          <controlPr defaultSize="0" r:id="rId5">
            <anchor moveWithCells="1">
              <from>
                <xdr:col>0</xdr:col>
                <xdr:colOff>0</xdr:colOff>
                <xdr:row>883</xdr:row>
                <xdr:rowOff>0</xdr:rowOff>
              </from>
              <to>
                <xdr:col>0</xdr:col>
                <xdr:colOff>257175</xdr:colOff>
                <xdr:row>884</xdr:row>
                <xdr:rowOff>28575</xdr:rowOff>
              </to>
            </anchor>
          </controlPr>
        </control>
      </mc:Choice>
      <mc:Fallback>
        <control shapeId="4980" r:id="rId135" name="Control 884"/>
      </mc:Fallback>
    </mc:AlternateContent>
    <mc:AlternateContent xmlns:mc="http://schemas.openxmlformats.org/markup-compatibility/2006">
      <mc:Choice Requires="x14">
        <control shapeId="4979" r:id="rId136" name="Control 883">
          <controlPr defaultSize="0" r:id="rId5">
            <anchor moveWithCells="1">
              <from>
                <xdr:col>0</xdr:col>
                <xdr:colOff>0</xdr:colOff>
                <xdr:row>882</xdr:row>
                <xdr:rowOff>0</xdr:rowOff>
              </from>
              <to>
                <xdr:col>0</xdr:col>
                <xdr:colOff>257175</xdr:colOff>
                <xdr:row>883</xdr:row>
                <xdr:rowOff>28575</xdr:rowOff>
              </to>
            </anchor>
          </controlPr>
        </control>
      </mc:Choice>
      <mc:Fallback>
        <control shapeId="4979" r:id="rId136" name="Control 883"/>
      </mc:Fallback>
    </mc:AlternateContent>
    <mc:AlternateContent xmlns:mc="http://schemas.openxmlformats.org/markup-compatibility/2006">
      <mc:Choice Requires="x14">
        <control shapeId="4978" r:id="rId137" name="Control 882">
          <controlPr defaultSize="0" r:id="rId5">
            <anchor moveWithCells="1">
              <from>
                <xdr:col>0</xdr:col>
                <xdr:colOff>0</xdr:colOff>
                <xdr:row>881</xdr:row>
                <xdr:rowOff>0</xdr:rowOff>
              </from>
              <to>
                <xdr:col>0</xdr:col>
                <xdr:colOff>257175</xdr:colOff>
                <xdr:row>882</xdr:row>
                <xdr:rowOff>28575</xdr:rowOff>
              </to>
            </anchor>
          </controlPr>
        </control>
      </mc:Choice>
      <mc:Fallback>
        <control shapeId="4978" r:id="rId137" name="Control 882"/>
      </mc:Fallback>
    </mc:AlternateContent>
    <mc:AlternateContent xmlns:mc="http://schemas.openxmlformats.org/markup-compatibility/2006">
      <mc:Choice Requires="x14">
        <control shapeId="4977" r:id="rId138" name="Control 881">
          <controlPr defaultSize="0" r:id="rId5">
            <anchor moveWithCells="1">
              <from>
                <xdr:col>0</xdr:col>
                <xdr:colOff>0</xdr:colOff>
                <xdr:row>880</xdr:row>
                <xdr:rowOff>0</xdr:rowOff>
              </from>
              <to>
                <xdr:col>0</xdr:col>
                <xdr:colOff>257175</xdr:colOff>
                <xdr:row>881</xdr:row>
                <xdr:rowOff>28575</xdr:rowOff>
              </to>
            </anchor>
          </controlPr>
        </control>
      </mc:Choice>
      <mc:Fallback>
        <control shapeId="4977" r:id="rId138" name="Control 881"/>
      </mc:Fallback>
    </mc:AlternateContent>
    <mc:AlternateContent xmlns:mc="http://schemas.openxmlformats.org/markup-compatibility/2006">
      <mc:Choice Requires="x14">
        <control shapeId="4976" r:id="rId139" name="Control 880">
          <controlPr defaultSize="0" r:id="rId5">
            <anchor moveWithCells="1">
              <from>
                <xdr:col>0</xdr:col>
                <xdr:colOff>0</xdr:colOff>
                <xdr:row>879</xdr:row>
                <xdr:rowOff>0</xdr:rowOff>
              </from>
              <to>
                <xdr:col>0</xdr:col>
                <xdr:colOff>257175</xdr:colOff>
                <xdr:row>880</xdr:row>
                <xdr:rowOff>28575</xdr:rowOff>
              </to>
            </anchor>
          </controlPr>
        </control>
      </mc:Choice>
      <mc:Fallback>
        <control shapeId="4976" r:id="rId139" name="Control 880"/>
      </mc:Fallback>
    </mc:AlternateContent>
    <mc:AlternateContent xmlns:mc="http://schemas.openxmlformats.org/markup-compatibility/2006">
      <mc:Choice Requires="x14">
        <control shapeId="4975" r:id="rId140" name="Control 879">
          <controlPr defaultSize="0" r:id="rId5">
            <anchor moveWithCells="1">
              <from>
                <xdr:col>0</xdr:col>
                <xdr:colOff>0</xdr:colOff>
                <xdr:row>878</xdr:row>
                <xdr:rowOff>0</xdr:rowOff>
              </from>
              <to>
                <xdr:col>0</xdr:col>
                <xdr:colOff>257175</xdr:colOff>
                <xdr:row>879</xdr:row>
                <xdr:rowOff>28575</xdr:rowOff>
              </to>
            </anchor>
          </controlPr>
        </control>
      </mc:Choice>
      <mc:Fallback>
        <control shapeId="4975" r:id="rId140" name="Control 879"/>
      </mc:Fallback>
    </mc:AlternateContent>
    <mc:AlternateContent xmlns:mc="http://schemas.openxmlformats.org/markup-compatibility/2006">
      <mc:Choice Requires="x14">
        <control shapeId="4974" r:id="rId141" name="Control 878">
          <controlPr defaultSize="0" r:id="rId5">
            <anchor moveWithCells="1">
              <from>
                <xdr:col>0</xdr:col>
                <xdr:colOff>0</xdr:colOff>
                <xdr:row>877</xdr:row>
                <xdr:rowOff>0</xdr:rowOff>
              </from>
              <to>
                <xdr:col>0</xdr:col>
                <xdr:colOff>257175</xdr:colOff>
                <xdr:row>878</xdr:row>
                <xdr:rowOff>28575</xdr:rowOff>
              </to>
            </anchor>
          </controlPr>
        </control>
      </mc:Choice>
      <mc:Fallback>
        <control shapeId="4974" r:id="rId141" name="Control 878"/>
      </mc:Fallback>
    </mc:AlternateContent>
    <mc:AlternateContent xmlns:mc="http://schemas.openxmlformats.org/markup-compatibility/2006">
      <mc:Choice Requires="x14">
        <control shapeId="4973" r:id="rId142" name="Control 877">
          <controlPr defaultSize="0" r:id="rId5">
            <anchor moveWithCells="1">
              <from>
                <xdr:col>0</xdr:col>
                <xdr:colOff>0</xdr:colOff>
                <xdr:row>876</xdr:row>
                <xdr:rowOff>0</xdr:rowOff>
              </from>
              <to>
                <xdr:col>0</xdr:col>
                <xdr:colOff>257175</xdr:colOff>
                <xdr:row>877</xdr:row>
                <xdr:rowOff>28575</xdr:rowOff>
              </to>
            </anchor>
          </controlPr>
        </control>
      </mc:Choice>
      <mc:Fallback>
        <control shapeId="4973" r:id="rId142" name="Control 877"/>
      </mc:Fallback>
    </mc:AlternateContent>
    <mc:AlternateContent xmlns:mc="http://schemas.openxmlformats.org/markup-compatibility/2006">
      <mc:Choice Requires="x14">
        <control shapeId="4972" r:id="rId143" name="Control 876">
          <controlPr defaultSize="0" r:id="rId5">
            <anchor moveWithCells="1">
              <from>
                <xdr:col>0</xdr:col>
                <xdr:colOff>0</xdr:colOff>
                <xdr:row>875</xdr:row>
                <xdr:rowOff>0</xdr:rowOff>
              </from>
              <to>
                <xdr:col>0</xdr:col>
                <xdr:colOff>257175</xdr:colOff>
                <xdr:row>876</xdr:row>
                <xdr:rowOff>28575</xdr:rowOff>
              </to>
            </anchor>
          </controlPr>
        </control>
      </mc:Choice>
      <mc:Fallback>
        <control shapeId="4972" r:id="rId143" name="Control 876"/>
      </mc:Fallback>
    </mc:AlternateContent>
    <mc:AlternateContent xmlns:mc="http://schemas.openxmlformats.org/markup-compatibility/2006">
      <mc:Choice Requires="x14">
        <control shapeId="4971" r:id="rId144" name="Control 875">
          <controlPr defaultSize="0" r:id="rId5">
            <anchor moveWithCells="1">
              <from>
                <xdr:col>0</xdr:col>
                <xdr:colOff>0</xdr:colOff>
                <xdr:row>874</xdr:row>
                <xdr:rowOff>0</xdr:rowOff>
              </from>
              <to>
                <xdr:col>0</xdr:col>
                <xdr:colOff>257175</xdr:colOff>
                <xdr:row>875</xdr:row>
                <xdr:rowOff>28575</xdr:rowOff>
              </to>
            </anchor>
          </controlPr>
        </control>
      </mc:Choice>
      <mc:Fallback>
        <control shapeId="4971" r:id="rId144" name="Control 875"/>
      </mc:Fallback>
    </mc:AlternateContent>
    <mc:AlternateContent xmlns:mc="http://schemas.openxmlformats.org/markup-compatibility/2006">
      <mc:Choice Requires="x14">
        <control shapeId="4970" r:id="rId145" name="Control 874">
          <controlPr defaultSize="0" r:id="rId5">
            <anchor moveWithCells="1">
              <from>
                <xdr:col>0</xdr:col>
                <xdr:colOff>0</xdr:colOff>
                <xdr:row>873</xdr:row>
                <xdr:rowOff>0</xdr:rowOff>
              </from>
              <to>
                <xdr:col>0</xdr:col>
                <xdr:colOff>257175</xdr:colOff>
                <xdr:row>874</xdr:row>
                <xdr:rowOff>28575</xdr:rowOff>
              </to>
            </anchor>
          </controlPr>
        </control>
      </mc:Choice>
      <mc:Fallback>
        <control shapeId="4970" r:id="rId145" name="Control 874"/>
      </mc:Fallback>
    </mc:AlternateContent>
    <mc:AlternateContent xmlns:mc="http://schemas.openxmlformats.org/markup-compatibility/2006">
      <mc:Choice Requires="x14">
        <control shapeId="4969" r:id="rId146" name="Control 873">
          <controlPr defaultSize="0" r:id="rId5">
            <anchor moveWithCells="1">
              <from>
                <xdr:col>0</xdr:col>
                <xdr:colOff>0</xdr:colOff>
                <xdr:row>872</xdr:row>
                <xdr:rowOff>0</xdr:rowOff>
              </from>
              <to>
                <xdr:col>0</xdr:col>
                <xdr:colOff>257175</xdr:colOff>
                <xdr:row>873</xdr:row>
                <xdr:rowOff>28575</xdr:rowOff>
              </to>
            </anchor>
          </controlPr>
        </control>
      </mc:Choice>
      <mc:Fallback>
        <control shapeId="4969" r:id="rId146" name="Control 873"/>
      </mc:Fallback>
    </mc:AlternateContent>
    <mc:AlternateContent xmlns:mc="http://schemas.openxmlformats.org/markup-compatibility/2006">
      <mc:Choice Requires="x14">
        <control shapeId="4968" r:id="rId147" name="Control 872">
          <controlPr defaultSize="0" r:id="rId5">
            <anchor moveWithCells="1">
              <from>
                <xdr:col>0</xdr:col>
                <xdr:colOff>0</xdr:colOff>
                <xdr:row>871</xdr:row>
                <xdr:rowOff>0</xdr:rowOff>
              </from>
              <to>
                <xdr:col>0</xdr:col>
                <xdr:colOff>257175</xdr:colOff>
                <xdr:row>872</xdr:row>
                <xdr:rowOff>28575</xdr:rowOff>
              </to>
            </anchor>
          </controlPr>
        </control>
      </mc:Choice>
      <mc:Fallback>
        <control shapeId="4968" r:id="rId147" name="Control 872"/>
      </mc:Fallback>
    </mc:AlternateContent>
    <mc:AlternateContent xmlns:mc="http://schemas.openxmlformats.org/markup-compatibility/2006">
      <mc:Choice Requires="x14">
        <control shapeId="4967" r:id="rId148" name="Control 871">
          <controlPr defaultSize="0" r:id="rId5">
            <anchor moveWithCells="1">
              <from>
                <xdr:col>0</xdr:col>
                <xdr:colOff>0</xdr:colOff>
                <xdr:row>870</xdr:row>
                <xdr:rowOff>0</xdr:rowOff>
              </from>
              <to>
                <xdr:col>0</xdr:col>
                <xdr:colOff>257175</xdr:colOff>
                <xdr:row>871</xdr:row>
                <xdr:rowOff>28575</xdr:rowOff>
              </to>
            </anchor>
          </controlPr>
        </control>
      </mc:Choice>
      <mc:Fallback>
        <control shapeId="4967" r:id="rId148" name="Control 871"/>
      </mc:Fallback>
    </mc:AlternateContent>
    <mc:AlternateContent xmlns:mc="http://schemas.openxmlformats.org/markup-compatibility/2006">
      <mc:Choice Requires="x14">
        <control shapeId="4966" r:id="rId149" name="Control 870">
          <controlPr defaultSize="0" r:id="rId5">
            <anchor moveWithCells="1">
              <from>
                <xdr:col>0</xdr:col>
                <xdr:colOff>0</xdr:colOff>
                <xdr:row>869</xdr:row>
                <xdr:rowOff>0</xdr:rowOff>
              </from>
              <to>
                <xdr:col>0</xdr:col>
                <xdr:colOff>257175</xdr:colOff>
                <xdr:row>870</xdr:row>
                <xdr:rowOff>28575</xdr:rowOff>
              </to>
            </anchor>
          </controlPr>
        </control>
      </mc:Choice>
      <mc:Fallback>
        <control shapeId="4966" r:id="rId149" name="Control 870"/>
      </mc:Fallback>
    </mc:AlternateContent>
    <mc:AlternateContent xmlns:mc="http://schemas.openxmlformats.org/markup-compatibility/2006">
      <mc:Choice Requires="x14">
        <control shapeId="4965" r:id="rId150" name="Control 869">
          <controlPr defaultSize="0" r:id="rId5">
            <anchor moveWithCells="1">
              <from>
                <xdr:col>0</xdr:col>
                <xdr:colOff>0</xdr:colOff>
                <xdr:row>868</xdr:row>
                <xdr:rowOff>0</xdr:rowOff>
              </from>
              <to>
                <xdr:col>0</xdr:col>
                <xdr:colOff>257175</xdr:colOff>
                <xdr:row>869</xdr:row>
                <xdr:rowOff>28575</xdr:rowOff>
              </to>
            </anchor>
          </controlPr>
        </control>
      </mc:Choice>
      <mc:Fallback>
        <control shapeId="4965" r:id="rId150" name="Control 869"/>
      </mc:Fallback>
    </mc:AlternateContent>
    <mc:AlternateContent xmlns:mc="http://schemas.openxmlformats.org/markup-compatibility/2006">
      <mc:Choice Requires="x14">
        <control shapeId="4964" r:id="rId151" name="Control 868">
          <controlPr defaultSize="0" r:id="rId5">
            <anchor moveWithCells="1">
              <from>
                <xdr:col>0</xdr:col>
                <xdr:colOff>0</xdr:colOff>
                <xdr:row>867</xdr:row>
                <xdr:rowOff>0</xdr:rowOff>
              </from>
              <to>
                <xdr:col>0</xdr:col>
                <xdr:colOff>257175</xdr:colOff>
                <xdr:row>868</xdr:row>
                <xdr:rowOff>28575</xdr:rowOff>
              </to>
            </anchor>
          </controlPr>
        </control>
      </mc:Choice>
      <mc:Fallback>
        <control shapeId="4964" r:id="rId151" name="Control 868"/>
      </mc:Fallback>
    </mc:AlternateContent>
    <mc:AlternateContent xmlns:mc="http://schemas.openxmlformats.org/markup-compatibility/2006">
      <mc:Choice Requires="x14">
        <control shapeId="4963" r:id="rId152" name="Control 867">
          <controlPr defaultSize="0" r:id="rId5">
            <anchor moveWithCells="1">
              <from>
                <xdr:col>0</xdr:col>
                <xdr:colOff>0</xdr:colOff>
                <xdr:row>866</xdr:row>
                <xdr:rowOff>0</xdr:rowOff>
              </from>
              <to>
                <xdr:col>0</xdr:col>
                <xdr:colOff>257175</xdr:colOff>
                <xdr:row>867</xdr:row>
                <xdr:rowOff>28575</xdr:rowOff>
              </to>
            </anchor>
          </controlPr>
        </control>
      </mc:Choice>
      <mc:Fallback>
        <control shapeId="4963" r:id="rId152" name="Control 867"/>
      </mc:Fallback>
    </mc:AlternateContent>
    <mc:AlternateContent xmlns:mc="http://schemas.openxmlformats.org/markup-compatibility/2006">
      <mc:Choice Requires="x14">
        <control shapeId="4962" r:id="rId153" name="Control 866">
          <controlPr defaultSize="0" r:id="rId5">
            <anchor moveWithCells="1">
              <from>
                <xdr:col>0</xdr:col>
                <xdr:colOff>0</xdr:colOff>
                <xdr:row>865</xdr:row>
                <xdr:rowOff>0</xdr:rowOff>
              </from>
              <to>
                <xdr:col>0</xdr:col>
                <xdr:colOff>257175</xdr:colOff>
                <xdr:row>866</xdr:row>
                <xdr:rowOff>28575</xdr:rowOff>
              </to>
            </anchor>
          </controlPr>
        </control>
      </mc:Choice>
      <mc:Fallback>
        <control shapeId="4962" r:id="rId153" name="Control 866"/>
      </mc:Fallback>
    </mc:AlternateContent>
    <mc:AlternateContent xmlns:mc="http://schemas.openxmlformats.org/markup-compatibility/2006">
      <mc:Choice Requires="x14">
        <control shapeId="4961" r:id="rId154" name="Control 865">
          <controlPr defaultSize="0" r:id="rId5">
            <anchor moveWithCells="1">
              <from>
                <xdr:col>0</xdr:col>
                <xdr:colOff>0</xdr:colOff>
                <xdr:row>864</xdr:row>
                <xdr:rowOff>0</xdr:rowOff>
              </from>
              <to>
                <xdr:col>0</xdr:col>
                <xdr:colOff>257175</xdr:colOff>
                <xdr:row>865</xdr:row>
                <xdr:rowOff>28575</xdr:rowOff>
              </to>
            </anchor>
          </controlPr>
        </control>
      </mc:Choice>
      <mc:Fallback>
        <control shapeId="4961" r:id="rId154" name="Control 865"/>
      </mc:Fallback>
    </mc:AlternateContent>
    <mc:AlternateContent xmlns:mc="http://schemas.openxmlformats.org/markup-compatibility/2006">
      <mc:Choice Requires="x14">
        <control shapeId="4960" r:id="rId155" name="Control 864">
          <controlPr defaultSize="0" r:id="rId5">
            <anchor moveWithCells="1">
              <from>
                <xdr:col>0</xdr:col>
                <xdr:colOff>0</xdr:colOff>
                <xdr:row>863</xdr:row>
                <xdr:rowOff>0</xdr:rowOff>
              </from>
              <to>
                <xdr:col>0</xdr:col>
                <xdr:colOff>257175</xdr:colOff>
                <xdr:row>864</xdr:row>
                <xdr:rowOff>28575</xdr:rowOff>
              </to>
            </anchor>
          </controlPr>
        </control>
      </mc:Choice>
      <mc:Fallback>
        <control shapeId="4960" r:id="rId155" name="Control 864"/>
      </mc:Fallback>
    </mc:AlternateContent>
    <mc:AlternateContent xmlns:mc="http://schemas.openxmlformats.org/markup-compatibility/2006">
      <mc:Choice Requires="x14">
        <control shapeId="4959" r:id="rId156" name="Control 863">
          <controlPr defaultSize="0" r:id="rId5">
            <anchor moveWithCells="1">
              <from>
                <xdr:col>0</xdr:col>
                <xdr:colOff>0</xdr:colOff>
                <xdr:row>862</xdr:row>
                <xdr:rowOff>0</xdr:rowOff>
              </from>
              <to>
                <xdr:col>0</xdr:col>
                <xdr:colOff>257175</xdr:colOff>
                <xdr:row>863</xdr:row>
                <xdr:rowOff>28575</xdr:rowOff>
              </to>
            </anchor>
          </controlPr>
        </control>
      </mc:Choice>
      <mc:Fallback>
        <control shapeId="4959" r:id="rId156" name="Control 863"/>
      </mc:Fallback>
    </mc:AlternateContent>
    <mc:AlternateContent xmlns:mc="http://schemas.openxmlformats.org/markup-compatibility/2006">
      <mc:Choice Requires="x14">
        <control shapeId="4958" r:id="rId157" name="Control 862">
          <controlPr defaultSize="0" r:id="rId5">
            <anchor moveWithCells="1">
              <from>
                <xdr:col>0</xdr:col>
                <xdr:colOff>0</xdr:colOff>
                <xdr:row>861</xdr:row>
                <xdr:rowOff>0</xdr:rowOff>
              </from>
              <to>
                <xdr:col>0</xdr:col>
                <xdr:colOff>257175</xdr:colOff>
                <xdr:row>862</xdr:row>
                <xdr:rowOff>28575</xdr:rowOff>
              </to>
            </anchor>
          </controlPr>
        </control>
      </mc:Choice>
      <mc:Fallback>
        <control shapeId="4958" r:id="rId157" name="Control 862"/>
      </mc:Fallback>
    </mc:AlternateContent>
    <mc:AlternateContent xmlns:mc="http://schemas.openxmlformats.org/markup-compatibility/2006">
      <mc:Choice Requires="x14">
        <control shapeId="4957" r:id="rId158" name="Control 861">
          <controlPr defaultSize="0" r:id="rId5">
            <anchor moveWithCells="1">
              <from>
                <xdr:col>0</xdr:col>
                <xdr:colOff>0</xdr:colOff>
                <xdr:row>860</xdr:row>
                <xdr:rowOff>0</xdr:rowOff>
              </from>
              <to>
                <xdr:col>0</xdr:col>
                <xdr:colOff>257175</xdr:colOff>
                <xdr:row>861</xdr:row>
                <xdr:rowOff>28575</xdr:rowOff>
              </to>
            </anchor>
          </controlPr>
        </control>
      </mc:Choice>
      <mc:Fallback>
        <control shapeId="4957" r:id="rId158" name="Control 861"/>
      </mc:Fallback>
    </mc:AlternateContent>
    <mc:AlternateContent xmlns:mc="http://schemas.openxmlformats.org/markup-compatibility/2006">
      <mc:Choice Requires="x14">
        <control shapeId="4956" r:id="rId159" name="Control 860">
          <controlPr defaultSize="0" r:id="rId5">
            <anchor moveWithCells="1">
              <from>
                <xdr:col>0</xdr:col>
                <xdr:colOff>0</xdr:colOff>
                <xdr:row>859</xdr:row>
                <xdr:rowOff>0</xdr:rowOff>
              </from>
              <to>
                <xdr:col>0</xdr:col>
                <xdr:colOff>257175</xdr:colOff>
                <xdr:row>860</xdr:row>
                <xdr:rowOff>28575</xdr:rowOff>
              </to>
            </anchor>
          </controlPr>
        </control>
      </mc:Choice>
      <mc:Fallback>
        <control shapeId="4956" r:id="rId159" name="Control 860"/>
      </mc:Fallback>
    </mc:AlternateContent>
    <mc:AlternateContent xmlns:mc="http://schemas.openxmlformats.org/markup-compatibility/2006">
      <mc:Choice Requires="x14">
        <control shapeId="4955" r:id="rId160" name="Control 859">
          <controlPr defaultSize="0" r:id="rId5">
            <anchor moveWithCells="1">
              <from>
                <xdr:col>0</xdr:col>
                <xdr:colOff>0</xdr:colOff>
                <xdr:row>858</xdr:row>
                <xdr:rowOff>0</xdr:rowOff>
              </from>
              <to>
                <xdr:col>0</xdr:col>
                <xdr:colOff>257175</xdr:colOff>
                <xdr:row>859</xdr:row>
                <xdr:rowOff>28575</xdr:rowOff>
              </to>
            </anchor>
          </controlPr>
        </control>
      </mc:Choice>
      <mc:Fallback>
        <control shapeId="4955" r:id="rId160" name="Control 859"/>
      </mc:Fallback>
    </mc:AlternateContent>
    <mc:AlternateContent xmlns:mc="http://schemas.openxmlformats.org/markup-compatibility/2006">
      <mc:Choice Requires="x14">
        <control shapeId="4954" r:id="rId161" name="Control 858">
          <controlPr defaultSize="0" r:id="rId5">
            <anchor moveWithCells="1">
              <from>
                <xdr:col>0</xdr:col>
                <xdr:colOff>0</xdr:colOff>
                <xdr:row>857</xdr:row>
                <xdr:rowOff>0</xdr:rowOff>
              </from>
              <to>
                <xdr:col>0</xdr:col>
                <xdr:colOff>257175</xdr:colOff>
                <xdr:row>858</xdr:row>
                <xdr:rowOff>28575</xdr:rowOff>
              </to>
            </anchor>
          </controlPr>
        </control>
      </mc:Choice>
      <mc:Fallback>
        <control shapeId="4954" r:id="rId161" name="Control 858"/>
      </mc:Fallback>
    </mc:AlternateContent>
    <mc:AlternateContent xmlns:mc="http://schemas.openxmlformats.org/markup-compatibility/2006">
      <mc:Choice Requires="x14">
        <control shapeId="4953" r:id="rId162" name="Control 857">
          <controlPr defaultSize="0" r:id="rId5">
            <anchor moveWithCells="1">
              <from>
                <xdr:col>0</xdr:col>
                <xdr:colOff>0</xdr:colOff>
                <xdr:row>856</xdr:row>
                <xdr:rowOff>0</xdr:rowOff>
              </from>
              <to>
                <xdr:col>0</xdr:col>
                <xdr:colOff>257175</xdr:colOff>
                <xdr:row>857</xdr:row>
                <xdr:rowOff>28575</xdr:rowOff>
              </to>
            </anchor>
          </controlPr>
        </control>
      </mc:Choice>
      <mc:Fallback>
        <control shapeId="4953" r:id="rId162" name="Control 857"/>
      </mc:Fallback>
    </mc:AlternateContent>
    <mc:AlternateContent xmlns:mc="http://schemas.openxmlformats.org/markup-compatibility/2006">
      <mc:Choice Requires="x14">
        <control shapeId="4952" r:id="rId163" name="Control 856">
          <controlPr defaultSize="0" r:id="rId5">
            <anchor moveWithCells="1">
              <from>
                <xdr:col>0</xdr:col>
                <xdr:colOff>0</xdr:colOff>
                <xdr:row>855</xdr:row>
                <xdr:rowOff>0</xdr:rowOff>
              </from>
              <to>
                <xdr:col>0</xdr:col>
                <xdr:colOff>257175</xdr:colOff>
                <xdr:row>856</xdr:row>
                <xdr:rowOff>28575</xdr:rowOff>
              </to>
            </anchor>
          </controlPr>
        </control>
      </mc:Choice>
      <mc:Fallback>
        <control shapeId="4952" r:id="rId163" name="Control 856"/>
      </mc:Fallback>
    </mc:AlternateContent>
    <mc:AlternateContent xmlns:mc="http://schemas.openxmlformats.org/markup-compatibility/2006">
      <mc:Choice Requires="x14">
        <control shapeId="4951" r:id="rId164" name="Control 855">
          <controlPr defaultSize="0" r:id="rId5">
            <anchor moveWithCells="1">
              <from>
                <xdr:col>0</xdr:col>
                <xdr:colOff>0</xdr:colOff>
                <xdr:row>854</xdr:row>
                <xdr:rowOff>0</xdr:rowOff>
              </from>
              <to>
                <xdr:col>0</xdr:col>
                <xdr:colOff>257175</xdr:colOff>
                <xdr:row>855</xdr:row>
                <xdr:rowOff>28575</xdr:rowOff>
              </to>
            </anchor>
          </controlPr>
        </control>
      </mc:Choice>
      <mc:Fallback>
        <control shapeId="4951" r:id="rId164" name="Control 855"/>
      </mc:Fallback>
    </mc:AlternateContent>
    <mc:AlternateContent xmlns:mc="http://schemas.openxmlformats.org/markup-compatibility/2006">
      <mc:Choice Requires="x14">
        <control shapeId="4950" r:id="rId165" name="Control 854">
          <controlPr defaultSize="0" r:id="rId5">
            <anchor moveWithCells="1">
              <from>
                <xdr:col>0</xdr:col>
                <xdr:colOff>0</xdr:colOff>
                <xdr:row>853</xdr:row>
                <xdr:rowOff>0</xdr:rowOff>
              </from>
              <to>
                <xdr:col>0</xdr:col>
                <xdr:colOff>257175</xdr:colOff>
                <xdr:row>854</xdr:row>
                <xdr:rowOff>28575</xdr:rowOff>
              </to>
            </anchor>
          </controlPr>
        </control>
      </mc:Choice>
      <mc:Fallback>
        <control shapeId="4950" r:id="rId165" name="Control 854"/>
      </mc:Fallback>
    </mc:AlternateContent>
    <mc:AlternateContent xmlns:mc="http://schemas.openxmlformats.org/markup-compatibility/2006">
      <mc:Choice Requires="x14">
        <control shapeId="4949" r:id="rId166" name="Control 853">
          <controlPr defaultSize="0" r:id="rId5">
            <anchor moveWithCells="1">
              <from>
                <xdr:col>0</xdr:col>
                <xdr:colOff>0</xdr:colOff>
                <xdr:row>852</xdr:row>
                <xdr:rowOff>0</xdr:rowOff>
              </from>
              <to>
                <xdr:col>0</xdr:col>
                <xdr:colOff>257175</xdr:colOff>
                <xdr:row>853</xdr:row>
                <xdr:rowOff>28575</xdr:rowOff>
              </to>
            </anchor>
          </controlPr>
        </control>
      </mc:Choice>
      <mc:Fallback>
        <control shapeId="4949" r:id="rId166" name="Control 853"/>
      </mc:Fallback>
    </mc:AlternateContent>
    <mc:AlternateContent xmlns:mc="http://schemas.openxmlformats.org/markup-compatibility/2006">
      <mc:Choice Requires="x14">
        <control shapeId="4948" r:id="rId167" name="Control 852">
          <controlPr defaultSize="0" r:id="rId5">
            <anchor moveWithCells="1">
              <from>
                <xdr:col>0</xdr:col>
                <xdr:colOff>0</xdr:colOff>
                <xdr:row>851</xdr:row>
                <xdr:rowOff>0</xdr:rowOff>
              </from>
              <to>
                <xdr:col>0</xdr:col>
                <xdr:colOff>257175</xdr:colOff>
                <xdr:row>852</xdr:row>
                <xdr:rowOff>28575</xdr:rowOff>
              </to>
            </anchor>
          </controlPr>
        </control>
      </mc:Choice>
      <mc:Fallback>
        <control shapeId="4948" r:id="rId167" name="Control 852"/>
      </mc:Fallback>
    </mc:AlternateContent>
    <mc:AlternateContent xmlns:mc="http://schemas.openxmlformats.org/markup-compatibility/2006">
      <mc:Choice Requires="x14">
        <control shapeId="4947" r:id="rId168" name="Control 851">
          <controlPr defaultSize="0" r:id="rId5">
            <anchor moveWithCells="1">
              <from>
                <xdr:col>0</xdr:col>
                <xdr:colOff>0</xdr:colOff>
                <xdr:row>850</xdr:row>
                <xdr:rowOff>0</xdr:rowOff>
              </from>
              <to>
                <xdr:col>0</xdr:col>
                <xdr:colOff>257175</xdr:colOff>
                <xdr:row>851</xdr:row>
                <xdr:rowOff>28575</xdr:rowOff>
              </to>
            </anchor>
          </controlPr>
        </control>
      </mc:Choice>
      <mc:Fallback>
        <control shapeId="4947" r:id="rId168" name="Control 851"/>
      </mc:Fallback>
    </mc:AlternateContent>
    <mc:AlternateContent xmlns:mc="http://schemas.openxmlformats.org/markup-compatibility/2006">
      <mc:Choice Requires="x14">
        <control shapeId="4946" r:id="rId169" name="Control 850">
          <controlPr defaultSize="0" r:id="rId5">
            <anchor moveWithCells="1">
              <from>
                <xdr:col>0</xdr:col>
                <xdr:colOff>0</xdr:colOff>
                <xdr:row>849</xdr:row>
                <xdr:rowOff>0</xdr:rowOff>
              </from>
              <to>
                <xdr:col>0</xdr:col>
                <xdr:colOff>257175</xdr:colOff>
                <xdr:row>850</xdr:row>
                <xdr:rowOff>28575</xdr:rowOff>
              </to>
            </anchor>
          </controlPr>
        </control>
      </mc:Choice>
      <mc:Fallback>
        <control shapeId="4946" r:id="rId169" name="Control 850"/>
      </mc:Fallback>
    </mc:AlternateContent>
    <mc:AlternateContent xmlns:mc="http://schemas.openxmlformats.org/markup-compatibility/2006">
      <mc:Choice Requires="x14">
        <control shapeId="4945" r:id="rId170" name="Control 849">
          <controlPr defaultSize="0" r:id="rId5">
            <anchor moveWithCells="1">
              <from>
                <xdr:col>0</xdr:col>
                <xdr:colOff>0</xdr:colOff>
                <xdr:row>848</xdr:row>
                <xdr:rowOff>0</xdr:rowOff>
              </from>
              <to>
                <xdr:col>0</xdr:col>
                <xdr:colOff>257175</xdr:colOff>
                <xdr:row>849</xdr:row>
                <xdr:rowOff>28575</xdr:rowOff>
              </to>
            </anchor>
          </controlPr>
        </control>
      </mc:Choice>
      <mc:Fallback>
        <control shapeId="4945" r:id="rId170" name="Control 849"/>
      </mc:Fallback>
    </mc:AlternateContent>
    <mc:AlternateContent xmlns:mc="http://schemas.openxmlformats.org/markup-compatibility/2006">
      <mc:Choice Requires="x14">
        <control shapeId="4944" r:id="rId171" name="Control 848">
          <controlPr defaultSize="0" r:id="rId5">
            <anchor moveWithCells="1">
              <from>
                <xdr:col>0</xdr:col>
                <xdr:colOff>0</xdr:colOff>
                <xdr:row>847</xdr:row>
                <xdr:rowOff>0</xdr:rowOff>
              </from>
              <to>
                <xdr:col>0</xdr:col>
                <xdr:colOff>257175</xdr:colOff>
                <xdr:row>848</xdr:row>
                <xdr:rowOff>28575</xdr:rowOff>
              </to>
            </anchor>
          </controlPr>
        </control>
      </mc:Choice>
      <mc:Fallback>
        <control shapeId="4944" r:id="rId171" name="Control 848"/>
      </mc:Fallback>
    </mc:AlternateContent>
    <mc:AlternateContent xmlns:mc="http://schemas.openxmlformats.org/markup-compatibility/2006">
      <mc:Choice Requires="x14">
        <control shapeId="4943" r:id="rId172" name="Control 847">
          <controlPr defaultSize="0" r:id="rId5">
            <anchor moveWithCells="1">
              <from>
                <xdr:col>0</xdr:col>
                <xdr:colOff>0</xdr:colOff>
                <xdr:row>846</xdr:row>
                <xdr:rowOff>0</xdr:rowOff>
              </from>
              <to>
                <xdr:col>0</xdr:col>
                <xdr:colOff>257175</xdr:colOff>
                <xdr:row>847</xdr:row>
                <xdr:rowOff>28575</xdr:rowOff>
              </to>
            </anchor>
          </controlPr>
        </control>
      </mc:Choice>
      <mc:Fallback>
        <control shapeId="4943" r:id="rId172" name="Control 847"/>
      </mc:Fallback>
    </mc:AlternateContent>
    <mc:AlternateContent xmlns:mc="http://schemas.openxmlformats.org/markup-compatibility/2006">
      <mc:Choice Requires="x14">
        <control shapeId="4942" r:id="rId173" name="Control 846">
          <controlPr defaultSize="0" r:id="rId5">
            <anchor moveWithCells="1">
              <from>
                <xdr:col>0</xdr:col>
                <xdr:colOff>0</xdr:colOff>
                <xdr:row>845</xdr:row>
                <xdr:rowOff>0</xdr:rowOff>
              </from>
              <to>
                <xdr:col>0</xdr:col>
                <xdr:colOff>257175</xdr:colOff>
                <xdr:row>846</xdr:row>
                <xdr:rowOff>28575</xdr:rowOff>
              </to>
            </anchor>
          </controlPr>
        </control>
      </mc:Choice>
      <mc:Fallback>
        <control shapeId="4942" r:id="rId173" name="Control 846"/>
      </mc:Fallback>
    </mc:AlternateContent>
    <mc:AlternateContent xmlns:mc="http://schemas.openxmlformats.org/markup-compatibility/2006">
      <mc:Choice Requires="x14">
        <control shapeId="4941" r:id="rId174" name="Control 845">
          <controlPr defaultSize="0" r:id="rId5">
            <anchor moveWithCells="1">
              <from>
                <xdr:col>0</xdr:col>
                <xdr:colOff>0</xdr:colOff>
                <xdr:row>844</xdr:row>
                <xdr:rowOff>0</xdr:rowOff>
              </from>
              <to>
                <xdr:col>0</xdr:col>
                <xdr:colOff>257175</xdr:colOff>
                <xdr:row>845</xdr:row>
                <xdr:rowOff>28575</xdr:rowOff>
              </to>
            </anchor>
          </controlPr>
        </control>
      </mc:Choice>
      <mc:Fallback>
        <control shapeId="4941" r:id="rId174" name="Control 845"/>
      </mc:Fallback>
    </mc:AlternateContent>
    <mc:AlternateContent xmlns:mc="http://schemas.openxmlformats.org/markup-compatibility/2006">
      <mc:Choice Requires="x14">
        <control shapeId="4940" r:id="rId175" name="Control 844">
          <controlPr defaultSize="0" r:id="rId5">
            <anchor moveWithCells="1">
              <from>
                <xdr:col>0</xdr:col>
                <xdr:colOff>0</xdr:colOff>
                <xdr:row>843</xdr:row>
                <xdr:rowOff>0</xdr:rowOff>
              </from>
              <to>
                <xdr:col>0</xdr:col>
                <xdr:colOff>257175</xdr:colOff>
                <xdr:row>844</xdr:row>
                <xdr:rowOff>28575</xdr:rowOff>
              </to>
            </anchor>
          </controlPr>
        </control>
      </mc:Choice>
      <mc:Fallback>
        <control shapeId="4940" r:id="rId175" name="Control 844"/>
      </mc:Fallback>
    </mc:AlternateContent>
    <mc:AlternateContent xmlns:mc="http://schemas.openxmlformats.org/markup-compatibility/2006">
      <mc:Choice Requires="x14">
        <control shapeId="4939" r:id="rId176" name="Control 843">
          <controlPr defaultSize="0" r:id="rId5">
            <anchor moveWithCells="1">
              <from>
                <xdr:col>0</xdr:col>
                <xdr:colOff>0</xdr:colOff>
                <xdr:row>842</xdr:row>
                <xdr:rowOff>0</xdr:rowOff>
              </from>
              <to>
                <xdr:col>0</xdr:col>
                <xdr:colOff>257175</xdr:colOff>
                <xdr:row>843</xdr:row>
                <xdr:rowOff>28575</xdr:rowOff>
              </to>
            </anchor>
          </controlPr>
        </control>
      </mc:Choice>
      <mc:Fallback>
        <control shapeId="4939" r:id="rId176" name="Control 843"/>
      </mc:Fallback>
    </mc:AlternateContent>
    <mc:AlternateContent xmlns:mc="http://schemas.openxmlformats.org/markup-compatibility/2006">
      <mc:Choice Requires="x14">
        <control shapeId="4938" r:id="rId177" name="Control 842">
          <controlPr defaultSize="0" r:id="rId5">
            <anchor moveWithCells="1">
              <from>
                <xdr:col>0</xdr:col>
                <xdr:colOff>0</xdr:colOff>
                <xdr:row>841</xdr:row>
                <xdr:rowOff>0</xdr:rowOff>
              </from>
              <to>
                <xdr:col>0</xdr:col>
                <xdr:colOff>257175</xdr:colOff>
                <xdr:row>842</xdr:row>
                <xdr:rowOff>28575</xdr:rowOff>
              </to>
            </anchor>
          </controlPr>
        </control>
      </mc:Choice>
      <mc:Fallback>
        <control shapeId="4938" r:id="rId177" name="Control 842"/>
      </mc:Fallback>
    </mc:AlternateContent>
    <mc:AlternateContent xmlns:mc="http://schemas.openxmlformats.org/markup-compatibility/2006">
      <mc:Choice Requires="x14">
        <control shapeId="4937" r:id="rId178" name="Control 841">
          <controlPr defaultSize="0" r:id="rId5">
            <anchor moveWithCells="1">
              <from>
                <xdr:col>0</xdr:col>
                <xdr:colOff>0</xdr:colOff>
                <xdr:row>840</xdr:row>
                <xdr:rowOff>0</xdr:rowOff>
              </from>
              <to>
                <xdr:col>0</xdr:col>
                <xdr:colOff>257175</xdr:colOff>
                <xdr:row>841</xdr:row>
                <xdr:rowOff>28575</xdr:rowOff>
              </to>
            </anchor>
          </controlPr>
        </control>
      </mc:Choice>
      <mc:Fallback>
        <control shapeId="4937" r:id="rId178" name="Control 841"/>
      </mc:Fallback>
    </mc:AlternateContent>
    <mc:AlternateContent xmlns:mc="http://schemas.openxmlformats.org/markup-compatibility/2006">
      <mc:Choice Requires="x14">
        <control shapeId="4936" r:id="rId179" name="Control 840">
          <controlPr defaultSize="0" r:id="rId5">
            <anchor moveWithCells="1">
              <from>
                <xdr:col>0</xdr:col>
                <xdr:colOff>0</xdr:colOff>
                <xdr:row>839</xdr:row>
                <xdr:rowOff>0</xdr:rowOff>
              </from>
              <to>
                <xdr:col>0</xdr:col>
                <xdr:colOff>257175</xdr:colOff>
                <xdr:row>840</xdr:row>
                <xdr:rowOff>28575</xdr:rowOff>
              </to>
            </anchor>
          </controlPr>
        </control>
      </mc:Choice>
      <mc:Fallback>
        <control shapeId="4936" r:id="rId179" name="Control 840"/>
      </mc:Fallback>
    </mc:AlternateContent>
    <mc:AlternateContent xmlns:mc="http://schemas.openxmlformats.org/markup-compatibility/2006">
      <mc:Choice Requires="x14">
        <control shapeId="4935" r:id="rId180" name="Control 839">
          <controlPr defaultSize="0" r:id="rId5">
            <anchor moveWithCells="1">
              <from>
                <xdr:col>0</xdr:col>
                <xdr:colOff>0</xdr:colOff>
                <xdr:row>838</xdr:row>
                <xdr:rowOff>0</xdr:rowOff>
              </from>
              <to>
                <xdr:col>0</xdr:col>
                <xdr:colOff>257175</xdr:colOff>
                <xdr:row>839</xdr:row>
                <xdr:rowOff>28575</xdr:rowOff>
              </to>
            </anchor>
          </controlPr>
        </control>
      </mc:Choice>
      <mc:Fallback>
        <control shapeId="4935" r:id="rId180" name="Control 839"/>
      </mc:Fallback>
    </mc:AlternateContent>
    <mc:AlternateContent xmlns:mc="http://schemas.openxmlformats.org/markup-compatibility/2006">
      <mc:Choice Requires="x14">
        <control shapeId="4934" r:id="rId181" name="Control 838">
          <controlPr defaultSize="0" r:id="rId5">
            <anchor moveWithCells="1">
              <from>
                <xdr:col>0</xdr:col>
                <xdr:colOff>0</xdr:colOff>
                <xdr:row>837</xdr:row>
                <xdr:rowOff>0</xdr:rowOff>
              </from>
              <to>
                <xdr:col>0</xdr:col>
                <xdr:colOff>257175</xdr:colOff>
                <xdr:row>838</xdr:row>
                <xdr:rowOff>28575</xdr:rowOff>
              </to>
            </anchor>
          </controlPr>
        </control>
      </mc:Choice>
      <mc:Fallback>
        <control shapeId="4934" r:id="rId181" name="Control 838"/>
      </mc:Fallback>
    </mc:AlternateContent>
    <mc:AlternateContent xmlns:mc="http://schemas.openxmlformats.org/markup-compatibility/2006">
      <mc:Choice Requires="x14">
        <control shapeId="4933" r:id="rId182" name="Control 837">
          <controlPr defaultSize="0" r:id="rId5">
            <anchor moveWithCells="1">
              <from>
                <xdr:col>0</xdr:col>
                <xdr:colOff>0</xdr:colOff>
                <xdr:row>836</xdr:row>
                <xdr:rowOff>0</xdr:rowOff>
              </from>
              <to>
                <xdr:col>0</xdr:col>
                <xdr:colOff>257175</xdr:colOff>
                <xdr:row>837</xdr:row>
                <xdr:rowOff>28575</xdr:rowOff>
              </to>
            </anchor>
          </controlPr>
        </control>
      </mc:Choice>
      <mc:Fallback>
        <control shapeId="4933" r:id="rId182" name="Control 837"/>
      </mc:Fallback>
    </mc:AlternateContent>
    <mc:AlternateContent xmlns:mc="http://schemas.openxmlformats.org/markup-compatibility/2006">
      <mc:Choice Requires="x14">
        <control shapeId="4932" r:id="rId183" name="Control 836">
          <controlPr defaultSize="0" r:id="rId5">
            <anchor moveWithCells="1">
              <from>
                <xdr:col>0</xdr:col>
                <xdr:colOff>0</xdr:colOff>
                <xdr:row>835</xdr:row>
                <xdr:rowOff>0</xdr:rowOff>
              </from>
              <to>
                <xdr:col>0</xdr:col>
                <xdr:colOff>257175</xdr:colOff>
                <xdr:row>836</xdr:row>
                <xdr:rowOff>28575</xdr:rowOff>
              </to>
            </anchor>
          </controlPr>
        </control>
      </mc:Choice>
      <mc:Fallback>
        <control shapeId="4932" r:id="rId183" name="Control 836"/>
      </mc:Fallback>
    </mc:AlternateContent>
    <mc:AlternateContent xmlns:mc="http://schemas.openxmlformats.org/markup-compatibility/2006">
      <mc:Choice Requires="x14">
        <control shapeId="4931" r:id="rId184" name="Control 835">
          <controlPr defaultSize="0" r:id="rId5">
            <anchor moveWithCells="1">
              <from>
                <xdr:col>0</xdr:col>
                <xdr:colOff>0</xdr:colOff>
                <xdr:row>834</xdr:row>
                <xdr:rowOff>0</xdr:rowOff>
              </from>
              <to>
                <xdr:col>0</xdr:col>
                <xdr:colOff>257175</xdr:colOff>
                <xdr:row>835</xdr:row>
                <xdr:rowOff>28575</xdr:rowOff>
              </to>
            </anchor>
          </controlPr>
        </control>
      </mc:Choice>
      <mc:Fallback>
        <control shapeId="4931" r:id="rId184" name="Control 835"/>
      </mc:Fallback>
    </mc:AlternateContent>
    <mc:AlternateContent xmlns:mc="http://schemas.openxmlformats.org/markup-compatibility/2006">
      <mc:Choice Requires="x14">
        <control shapeId="4930" r:id="rId185" name="Control 834">
          <controlPr defaultSize="0" r:id="rId5">
            <anchor moveWithCells="1">
              <from>
                <xdr:col>0</xdr:col>
                <xdr:colOff>0</xdr:colOff>
                <xdr:row>833</xdr:row>
                <xdr:rowOff>0</xdr:rowOff>
              </from>
              <to>
                <xdr:col>0</xdr:col>
                <xdr:colOff>257175</xdr:colOff>
                <xdr:row>834</xdr:row>
                <xdr:rowOff>28575</xdr:rowOff>
              </to>
            </anchor>
          </controlPr>
        </control>
      </mc:Choice>
      <mc:Fallback>
        <control shapeId="4930" r:id="rId185" name="Control 834"/>
      </mc:Fallback>
    </mc:AlternateContent>
    <mc:AlternateContent xmlns:mc="http://schemas.openxmlformats.org/markup-compatibility/2006">
      <mc:Choice Requires="x14">
        <control shapeId="4929" r:id="rId186" name="Control 833">
          <controlPr defaultSize="0" r:id="rId5">
            <anchor moveWithCells="1">
              <from>
                <xdr:col>0</xdr:col>
                <xdr:colOff>0</xdr:colOff>
                <xdr:row>832</xdr:row>
                <xdr:rowOff>0</xdr:rowOff>
              </from>
              <to>
                <xdr:col>0</xdr:col>
                <xdr:colOff>257175</xdr:colOff>
                <xdr:row>833</xdr:row>
                <xdr:rowOff>28575</xdr:rowOff>
              </to>
            </anchor>
          </controlPr>
        </control>
      </mc:Choice>
      <mc:Fallback>
        <control shapeId="4929" r:id="rId186" name="Control 833"/>
      </mc:Fallback>
    </mc:AlternateContent>
    <mc:AlternateContent xmlns:mc="http://schemas.openxmlformats.org/markup-compatibility/2006">
      <mc:Choice Requires="x14">
        <control shapeId="4928" r:id="rId187" name="Control 832">
          <controlPr defaultSize="0" r:id="rId5">
            <anchor moveWithCells="1">
              <from>
                <xdr:col>0</xdr:col>
                <xdr:colOff>0</xdr:colOff>
                <xdr:row>831</xdr:row>
                <xdr:rowOff>0</xdr:rowOff>
              </from>
              <to>
                <xdr:col>0</xdr:col>
                <xdr:colOff>257175</xdr:colOff>
                <xdr:row>832</xdr:row>
                <xdr:rowOff>28575</xdr:rowOff>
              </to>
            </anchor>
          </controlPr>
        </control>
      </mc:Choice>
      <mc:Fallback>
        <control shapeId="4928" r:id="rId187" name="Control 832"/>
      </mc:Fallback>
    </mc:AlternateContent>
    <mc:AlternateContent xmlns:mc="http://schemas.openxmlformats.org/markup-compatibility/2006">
      <mc:Choice Requires="x14">
        <control shapeId="4927" r:id="rId188" name="Control 831">
          <controlPr defaultSize="0" r:id="rId5">
            <anchor moveWithCells="1">
              <from>
                <xdr:col>0</xdr:col>
                <xdr:colOff>0</xdr:colOff>
                <xdr:row>830</xdr:row>
                <xdr:rowOff>0</xdr:rowOff>
              </from>
              <to>
                <xdr:col>0</xdr:col>
                <xdr:colOff>257175</xdr:colOff>
                <xdr:row>831</xdr:row>
                <xdr:rowOff>28575</xdr:rowOff>
              </to>
            </anchor>
          </controlPr>
        </control>
      </mc:Choice>
      <mc:Fallback>
        <control shapeId="4927" r:id="rId188" name="Control 831"/>
      </mc:Fallback>
    </mc:AlternateContent>
    <mc:AlternateContent xmlns:mc="http://schemas.openxmlformats.org/markup-compatibility/2006">
      <mc:Choice Requires="x14">
        <control shapeId="4926" r:id="rId189" name="Control 830">
          <controlPr defaultSize="0" r:id="rId5">
            <anchor moveWithCells="1">
              <from>
                <xdr:col>0</xdr:col>
                <xdr:colOff>0</xdr:colOff>
                <xdr:row>829</xdr:row>
                <xdr:rowOff>0</xdr:rowOff>
              </from>
              <to>
                <xdr:col>0</xdr:col>
                <xdr:colOff>257175</xdr:colOff>
                <xdr:row>830</xdr:row>
                <xdr:rowOff>28575</xdr:rowOff>
              </to>
            </anchor>
          </controlPr>
        </control>
      </mc:Choice>
      <mc:Fallback>
        <control shapeId="4926" r:id="rId189" name="Control 830"/>
      </mc:Fallback>
    </mc:AlternateContent>
    <mc:AlternateContent xmlns:mc="http://schemas.openxmlformats.org/markup-compatibility/2006">
      <mc:Choice Requires="x14">
        <control shapeId="4925" r:id="rId190" name="Control 829">
          <controlPr defaultSize="0" r:id="rId5">
            <anchor moveWithCells="1">
              <from>
                <xdr:col>0</xdr:col>
                <xdr:colOff>0</xdr:colOff>
                <xdr:row>828</xdr:row>
                <xdr:rowOff>0</xdr:rowOff>
              </from>
              <to>
                <xdr:col>0</xdr:col>
                <xdr:colOff>257175</xdr:colOff>
                <xdr:row>829</xdr:row>
                <xdr:rowOff>28575</xdr:rowOff>
              </to>
            </anchor>
          </controlPr>
        </control>
      </mc:Choice>
      <mc:Fallback>
        <control shapeId="4925" r:id="rId190" name="Control 829"/>
      </mc:Fallback>
    </mc:AlternateContent>
    <mc:AlternateContent xmlns:mc="http://schemas.openxmlformats.org/markup-compatibility/2006">
      <mc:Choice Requires="x14">
        <control shapeId="4924" r:id="rId191" name="Control 828">
          <controlPr defaultSize="0" r:id="rId5">
            <anchor moveWithCells="1">
              <from>
                <xdr:col>0</xdr:col>
                <xdr:colOff>0</xdr:colOff>
                <xdr:row>827</xdr:row>
                <xdr:rowOff>0</xdr:rowOff>
              </from>
              <to>
                <xdr:col>0</xdr:col>
                <xdr:colOff>257175</xdr:colOff>
                <xdr:row>828</xdr:row>
                <xdr:rowOff>28575</xdr:rowOff>
              </to>
            </anchor>
          </controlPr>
        </control>
      </mc:Choice>
      <mc:Fallback>
        <control shapeId="4924" r:id="rId191" name="Control 828"/>
      </mc:Fallback>
    </mc:AlternateContent>
    <mc:AlternateContent xmlns:mc="http://schemas.openxmlformats.org/markup-compatibility/2006">
      <mc:Choice Requires="x14">
        <control shapeId="4923" r:id="rId192" name="Control 827">
          <controlPr defaultSize="0" r:id="rId5">
            <anchor moveWithCells="1">
              <from>
                <xdr:col>0</xdr:col>
                <xdr:colOff>0</xdr:colOff>
                <xdr:row>826</xdr:row>
                <xdr:rowOff>0</xdr:rowOff>
              </from>
              <to>
                <xdr:col>0</xdr:col>
                <xdr:colOff>257175</xdr:colOff>
                <xdr:row>827</xdr:row>
                <xdr:rowOff>28575</xdr:rowOff>
              </to>
            </anchor>
          </controlPr>
        </control>
      </mc:Choice>
      <mc:Fallback>
        <control shapeId="4923" r:id="rId192" name="Control 827"/>
      </mc:Fallback>
    </mc:AlternateContent>
    <mc:AlternateContent xmlns:mc="http://schemas.openxmlformats.org/markup-compatibility/2006">
      <mc:Choice Requires="x14">
        <control shapeId="4922" r:id="rId193" name="Control 826">
          <controlPr defaultSize="0" r:id="rId5">
            <anchor moveWithCells="1">
              <from>
                <xdr:col>0</xdr:col>
                <xdr:colOff>0</xdr:colOff>
                <xdr:row>825</xdr:row>
                <xdr:rowOff>0</xdr:rowOff>
              </from>
              <to>
                <xdr:col>0</xdr:col>
                <xdr:colOff>257175</xdr:colOff>
                <xdr:row>826</xdr:row>
                <xdr:rowOff>28575</xdr:rowOff>
              </to>
            </anchor>
          </controlPr>
        </control>
      </mc:Choice>
      <mc:Fallback>
        <control shapeId="4922" r:id="rId193" name="Control 826"/>
      </mc:Fallback>
    </mc:AlternateContent>
    <mc:AlternateContent xmlns:mc="http://schemas.openxmlformats.org/markup-compatibility/2006">
      <mc:Choice Requires="x14">
        <control shapeId="4921" r:id="rId194" name="Control 825">
          <controlPr defaultSize="0" r:id="rId5">
            <anchor moveWithCells="1">
              <from>
                <xdr:col>0</xdr:col>
                <xdr:colOff>0</xdr:colOff>
                <xdr:row>824</xdr:row>
                <xdr:rowOff>0</xdr:rowOff>
              </from>
              <to>
                <xdr:col>0</xdr:col>
                <xdr:colOff>257175</xdr:colOff>
                <xdr:row>825</xdr:row>
                <xdr:rowOff>28575</xdr:rowOff>
              </to>
            </anchor>
          </controlPr>
        </control>
      </mc:Choice>
      <mc:Fallback>
        <control shapeId="4921" r:id="rId194" name="Control 825"/>
      </mc:Fallback>
    </mc:AlternateContent>
    <mc:AlternateContent xmlns:mc="http://schemas.openxmlformats.org/markup-compatibility/2006">
      <mc:Choice Requires="x14">
        <control shapeId="4920" r:id="rId195" name="Control 824">
          <controlPr defaultSize="0" r:id="rId5">
            <anchor moveWithCells="1">
              <from>
                <xdr:col>0</xdr:col>
                <xdr:colOff>0</xdr:colOff>
                <xdr:row>823</xdr:row>
                <xdr:rowOff>0</xdr:rowOff>
              </from>
              <to>
                <xdr:col>0</xdr:col>
                <xdr:colOff>257175</xdr:colOff>
                <xdr:row>824</xdr:row>
                <xdr:rowOff>28575</xdr:rowOff>
              </to>
            </anchor>
          </controlPr>
        </control>
      </mc:Choice>
      <mc:Fallback>
        <control shapeId="4920" r:id="rId195" name="Control 824"/>
      </mc:Fallback>
    </mc:AlternateContent>
    <mc:AlternateContent xmlns:mc="http://schemas.openxmlformats.org/markup-compatibility/2006">
      <mc:Choice Requires="x14">
        <control shapeId="4919" r:id="rId196" name="Control 823">
          <controlPr defaultSize="0" r:id="rId5">
            <anchor moveWithCells="1">
              <from>
                <xdr:col>0</xdr:col>
                <xdr:colOff>0</xdr:colOff>
                <xdr:row>822</xdr:row>
                <xdr:rowOff>0</xdr:rowOff>
              </from>
              <to>
                <xdr:col>0</xdr:col>
                <xdr:colOff>257175</xdr:colOff>
                <xdr:row>823</xdr:row>
                <xdr:rowOff>28575</xdr:rowOff>
              </to>
            </anchor>
          </controlPr>
        </control>
      </mc:Choice>
      <mc:Fallback>
        <control shapeId="4919" r:id="rId196" name="Control 823"/>
      </mc:Fallback>
    </mc:AlternateContent>
    <mc:AlternateContent xmlns:mc="http://schemas.openxmlformats.org/markup-compatibility/2006">
      <mc:Choice Requires="x14">
        <control shapeId="4918" r:id="rId197" name="Control 822">
          <controlPr defaultSize="0" r:id="rId5">
            <anchor moveWithCells="1">
              <from>
                <xdr:col>0</xdr:col>
                <xdr:colOff>0</xdr:colOff>
                <xdr:row>821</xdr:row>
                <xdr:rowOff>0</xdr:rowOff>
              </from>
              <to>
                <xdr:col>0</xdr:col>
                <xdr:colOff>257175</xdr:colOff>
                <xdr:row>822</xdr:row>
                <xdr:rowOff>28575</xdr:rowOff>
              </to>
            </anchor>
          </controlPr>
        </control>
      </mc:Choice>
      <mc:Fallback>
        <control shapeId="4918" r:id="rId197" name="Control 822"/>
      </mc:Fallback>
    </mc:AlternateContent>
    <mc:AlternateContent xmlns:mc="http://schemas.openxmlformats.org/markup-compatibility/2006">
      <mc:Choice Requires="x14">
        <control shapeId="4917" r:id="rId198" name="Control 821">
          <controlPr defaultSize="0" r:id="rId5">
            <anchor moveWithCells="1">
              <from>
                <xdr:col>0</xdr:col>
                <xdr:colOff>0</xdr:colOff>
                <xdr:row>820</xdr:row>
                <xdr:rowOff>0</xdr:rowOff>
              </from>
              <to>
                <xdr:col>0</xdr:col>
                <xdr:colOff>257175</xdr:colOff>
                <xdr:row>821</xdr:row>
                <xdr:rowOff>28575</xdr:rowOff>
              </to>
            </anchor>
          </controlPr>
        </control>
      </mc:Choice>
      <mc:Fallback>
        <control shapeId="4917" r:id="rId198" name="Control 821"/>
      </mc:Fallback>
    </mc:AlternateContent>
    <mc:AlternateContent xmlns:mc="http://schemas.openxmlformats.org/markup-compatibility/2006">
      <mc:Choice Requires="x14">
        <control shapeId="4916" r:id="rId199" name="Control 820">
          <controlPr defaultSize="0" r:id="rId5">
            <anchor moveWithCells="1">
              <from>
                <xdr:col>0</xdr:col>
                <xdr:colOff>0</xdr:colOff>
                <xdr:row>819</xdr:row>
                <xdr:rowOff>0</xdr:rowOff>
              </from>
              <to>
                <xdr:col>0</xdr:col>
                <xdr:colOff>257175</xdr:colOff>
                <xdr:row>820</xdr:row>
                <xdr:rowOff>28575</xdr:rowOff>
              </to>
            </anchor>
          </controlPr>
        </control>
      </mc:Choice>
      <mc:Fallback>
        <control shapeId="4916" r:id="rId199" name="Control 820"/>
      </mc:Fallback>
    </mc:AlternateContent>
    <mc:AlternateContent xmlns:mc="http://schemas.openxmlformats.org/markup-compatibility/2006">
      <mc:Choice Requires="x14">
        <control shapeId="4915" r:id="rId200" name="Control 819">
          <controlPr defaultSize="0" r:id="rId5">
            <anchor moveWithCells="1">
              <from>
                <xdr:col>0</xdr:col>
                <xdr:colOff>0</xdr:colOff>
                <xdr:row>818</xdr:row>
                <xdr:rowOff>0</xdr:rowOff>
              </from>
              <to>
                <xdr:col>0</xdr:col>
                <xdr:colOff>257175</xdr:colOff>
                <xdr:row>819</xdr:row>
                <xdr:rowOff>28575</xdr:rowOff>
              </to>
            </anchor>
          </controlPr>
        </control>
      </mc:Choice>
      <mc:Fallback>
        <control shapeId="4915" r:id="rId200" name="Control 819"/>
      </mc:Fallback>
    </mc:AlternateContent>
    <mc:AlternateContent xmlns:mc="http://schemas.openxmlformats.org/markup-compatibility/2006">
      <mc:Choice Requires="x14">
        <control shapeId="4914" r:id="rId201" name="Control 818">
          <controlPr defaultSize="0" r:id="rId5">
            <anchor moveWithCells="1">
              <from>
                <xdr:col>0</xdr:col>
                <xdr:colOff>0</xdr:colOff>
                <xdr:row>817</xdr:row>
                <xdr:rowOff>0</xdr:rowOff>
              </from>
              <to>
                <xdr:col>0</xdr:col>
                <xdr:colOff>257175</xdr:colOff>
                <xdr:row>818</xdr:row>
                <xdr:rowOff>28575</xdr:rowOff>
              </to>
            </anchor>
          </controlPr>
        </control>
      </mc:Choice>
      <mc:Fallback>
        <control shapeId="4914" r:id="rId201" name="Control 818"/>
      </mc:Fallback>
    </mc:AlternateContent>
    <mc:AlternateContent xmlns:mc="http://schemas.openxmlformats.org/markup-compatibility/2006">
      <mc:Choice Requires="x14">
        <control shapeId="4913" r:id="rId202" name="Control 817">
          <controlPr defaultSize="0" r:id="rId5">
            <anchor moveWithCells="1">
              <from>
                <xdr:col>0</xdr:col>
                <xdr:colOff>0</xdr:colOff>
                <xdr:row>816</xdr:row>
                <xdr:rowOff>0</xdr:rowOff>
              </from>
              <to>
                <xdr:col>0</xdr:col>
                <xdr:colOff>257175</xdr:colOff>
                <xdr:row>817</xdr:row>
                <xdr:rowOff>28575</xdr:rowOff>
              </to>
            </anchor>
          </controlPr>
        </control>
      </mc:Choice>
      <mc:Fallback>
        <control shapeId="4913" r:id="rId202" name="Control 817"/>
      </mc:Fallback>
    </mc:AlternateContent>
    <mc:AlternateContent xmlns:mc="http://schemas.openxmlformats.org/markup-compatibility/2006">
      <mc:Choice Requires="x14">
        <control shapeId="4912" r:id="rId203" name="Control 816">
          <controlPr defaultSize="0" r:id="rId5">
            <anchor moveWithCells="1">
              <from>
                <xdr:col>0</xdr:col>
                <xdr:colOff>0</xdr:colOff>
                <xdr:row>815</xdr:row>
                <xdr:rowOff>0</xdr:rowOff>
              </from>
              <to>
                <xdr:col>0</xdr:col>
                <xdr:colOff>257175</xdr:colOff>
                <xdr:row>816</xdr:row>
                <xdr:rowOff>28575</xdr:rowOff>
              </to>
            </anchor>
          </controlPr>
        </control>
      </mc:Choice>
      <mc:Fallback>
        <control shapeId="4912" r:id="rId203" name="Control 816"/>
      </mc:Fallback>
    </mc:AlternateContent>
    <mc:AlternateContent xmlns:mc="http://schemas.openxmlformats.org/markup-compatibility/2006">
      <mc:Choice Requires="x14">
        <control shapeId="4911" r:id="rId204" name="Control 815">
          <controlPr defaultSize="0" r:id="rId5">
            <anchor moveWithCells="1">
              <from>
                <xdr:col>0</xdr:col>
                <xdr:colOff>0</xdr:colOff>
                <xdr:row>814</xdr:row>
                <xdr:rowOff>0</xdr:rowOff>
              </from>
              <to>
                <xdr:col>0</xdr:col>
                <xdr:colOff>257175</xdr:colOff>
                <xdr:row>815</xdr:row>
                <xdr:rowOff>28575</xdr:rowOff>
              </to>
            </anchor>
          </controlPr>
        </control>
      </mc:Choice>
      <mc:Fallback>
        <control shapeId="4911" r:id="rId204" name="Control 815"/>
      </mc:Fallback>
    </mc:AlternateContent>
    <mc:AlternateContent xmlns:mc="http://schemas.openxmlformats.org/markup-compatibility/2006">
      <mc:Choice Requires="x14">
        <control shapeId="4910" r:id="rId205" name="Control 814">
          <controlPr defaultSize="0" r:id="rId5">
            <anchor moveWithCells="1">
              <from>
                <xdr:col>0</xdr:col>
                <xdr:colOff>0</xdr:colOff>
                <xdr:row>813</xdr:row>
                <xdr:rowOff>0</xdr:rowOff>
              </from>
              <to>
                <xdr:col>0</xdr:col>
                <xdr:colOff>257175</xdr:colOff>
                <xdr:row>814</xdr:row>
                <xdr:rowOff>28575</xdr:rowOff>
              </to>
            </anchor>
          </controlPr>
        </control>
      </mc:Choice>
      <mc:Fallback>
        <control shapeId="4910" r:id="rId205" name="Control 814"/>
      </mc:Fallback>
    </mc:AlternateContent>
    <mc:AlternateContent xmlns:mc="http://schemas.openxmlformats.org/markup-compatibility/2006">
      <mc:Choice Requires="x14">
        <control shapeId="4909" r:id="rId206" name="Control 813">
          <controlPr defaultSize="0" r:id="rId5">
            <anchor moveWithCells="1">
              <from>
                <xdr:col>0</xdr:col>
                <xdr:colOff>0</xdr:colOff>
                <xdr:row>812</xdr:row>
                <xdr:rowOff>0</xdr:rowOff>
              </from>
              <to>
                <xdr:col>0</xdr:col>
                <xdr:colOff>257175</xdr:colOff>
                <xdr:row>813</xdr:row>
                <xdr:rowOff>28575</xdr:rowOff>
              </to>
            </anchor>
          </controlPr>
        </control>
      </mc:Choice>
      <mc:Fallback>
        <control shapeId="4909" r:id="rId206" name="Control 813"/>
      </mc:Fallback>
    </mc:AlternateContent>
    <mc:AlternateContent xmlns:mc="http://schemas.openxmlformats.org/markup-compatibility/2006">
      <mc:Choice Requires="x14">
        <control shapeId="4908" r:id="rId207" name="Control 812">
          <controlPr defaultSize="0" r:id="rId5">
            <anchor moveWithCells="1">
              <from>
                <xdr:col>0</xdr:col>
                <xdr:colOff>0</xdr:colOff>
                <xdr:row>811</xdr:row>
                <xdr:rowOff>0</xdr:rowOff>
              </from>
              <to>
                <xdr:col>0</xdr:col>
                <xdr:colOff>257175</xdr:colOff>
                <xdr:row>812</xdr:row>
                <xdr:rowOff>28575</xdr:rowOff>
              </to>
            </anchor>
          </controlPr>
        </control>
      </mc:Choice>
      <mc:Fallback>
        <control shapeId="4908" r:id="rId207" name="Control 812"/>
      </mc:Fallback>
    </mc:AlternateContent>
    <mc:AlternateContent xmlns:mc="http://schemas.openxmlformats.org/markup-compatibility/2006">
      <mc:Choice Requires="x14">
        <control shapeId="4907" r:id="rId208" name="Control 811">
          <controlPr defaultSize="0" r:id="rId5">
            <anchor moveWithCells="1">
              <from>
                <xdr:col>0</xdr:col>
                <xdr:colOff>0</xdr:colOff>
                <xdr:row>810</xdr:row>
                <xdr:rowOff>0</xdr:rowOff>
              </from>
              <to>
                <xdr:col>0</xdr:col>
                <xdr:colOff>257175</xdr:colOff>
                <xdr:row>811</xdr:row>
                <xdr:rowOff>28575</xdr:rowOff>
              </to>
            </anchor>
          </controlPr>
        </control>
      </mc:Choice>
      <mc:Fallback>
        <control shapeId="4907" r:id="rId208" name="Control 811"/>
      </mc:Fallback>
    </mc:AlternateContent>
    <mc:AlternateContent xmlns:mc="http://schemas.openxmlformats.org/markup-compatibility/2006">
      <mc:Choice Requires="x14">
        <control shapeId="4906" r:id="rId209" name="Control 810">
          <controlPr defaultSize="0" r:id="rId5">
            <anchor moveWithCells="1">
              <from>
                <xdr:col>0</xdr:col>
                <xdr:colOff>0</xdr:colOff>
                <xdr:row>809</xdr:row>
                <xdr:rowOff>0</xdr:rowOff>
              </from>
              <to>
                <xdr:col>0</xdr:col>
                <xdr:colOff>257175</xdr:colOff>
                <xdr:row>810</xdr:row>
                <xdr:rowOff>28575</xdr:rowOff>
              </to>
            </anchor>
          </controlPr>
        </control>
      </mc:Choice>
      <mc:Fallback>
        <control shapeId="4906" r:id="rId209" name="Control 810"/>
      </mc:Fallback>
    </mc:AlternateContent>
    <mc:AlternateContent xmlns:mc="http://schemas.openxmlformats.org/markup-compatibility/2006">
      <mc:Choice Requires="x14">
        <control shapeId="4905" r:id="rId210" name="Control 809">
          <controlPr defaultSize="0" r:id="rId5">
            <anchor moveWithCells="1">
              <from>
                <xdr:col>0</xdr:col>
                <xdr:colOff>0</xdr:colOff>
                <xdr:row>808</xdr:row>
                <xdr:rowOff>0</xdr:rowOff>
              </from>
              <to>
                <xdr:col>0</xdr:col>
                <xdr:colOff>257175</xdr:colOff>
                <xdr:row>809</xdr:row>
                <xdr:rowOff>28575</xdr:rowOff>
              </to>
            </anchor>
          </controlPr>
        </control>
      </mc:Choice>
      <mc:Fallback>
        <control shapeId="4905" r:id="rId210" name="Control 809"/>
      </mc:Fallback>
    </mc:AlternateContent>
    <mc:AlternateContent xmlns:mc="http://schemas.openxmlformats.org/markup-compatibility/2006">
      <mc:Choice Requires="x14">
        <control shapeId="4904" r:id="rId211" name="Control 808">
          <controlPr defaultSize="0" r:id="rId5">
            <anchor moveWithCells="1">
              <from>
                <xdr:col>0</xdr:col>
                <xdr:colOff>0</xdr:colOff>
                <xdr:row>807</xdr:row>
                <xdr:rowOff>0</xdr:rowOff>
              </from>
              <to>
                <xdr:col>0</xdr:col>
                <xdr:colOff>257175</xdr:colOff>
                <xdr:row>808</xdr:row>
                <xdr:rowOff>28575</xdr:rowOff>
              </to>
            </anchor>
          </controlPr>
        </control>
      </mc:Choice>
      <mc:Fallback>
        <control shapeId="4904" r:id="rId211" name="Control 808"/>
      </mc:Fallback>
    </mc:AlternateContent>
    <mc:AlternateContent xmlns:mc="http://schemas.openxmlformats.org/markup-compatibility/2006">
      <mc:Choice Requires="x14">
        <control shapeId="4903" r:id="rId212" name="Control 807">
          <controlPr defaultSize="0" r:id="rId5">
            <anchor moveWithCells="1">
              <from>
                <xdr:col>0</xdr:col>
                <xdr:colOff>0</xdr:colOff>
                <xdr:row>806</xdr:row>
                <xdr:rowOff>0</xdr:rowOff>
              </from>
              <to>
                <xdr:col>0</xdr:col>
                <xdr:colOff>257175</xdr:colOff>
                <xdr:row>807</xdr:row>
                <xdr:rowOff>28575</xdr:rowOff>
              </to>
            </anchor>
          </controlPr>
        </control>
      </mc:Choice>
      <mc:Fallback>
        <control shapeId="4903" r:id="rId212" name="Control 807"/>
      </mc:Fallback>
    </mc:AlternateContent>
    <mc:AlternateContent xmlns:mc="http://schemas.openxmlformats.org/markup-compatibility/2006">
      <mc:Choice Requires="x14">
        <control shapeId="4902" r:id="rId213" name="Control 806">
          <controlPr defaultSize="0" r:id="rId5">
            <anchor moveWithCells="1">
              <from>
                <xdr:col>0</xdr:col>
                <xdr:colOff>0</xdr:colOff>
                <xdr:row>805</xdr:row>
                <xdr:rowOff>0</xdr:rowOff>
              </from>
              <to>
                <xdr:col>0</xdr:col>
                <xdr:colOff>257175</xdr:colOff>
                <xdr:row>806</xdr:row>
                <xdr:rowOff>28575</xdr:rowOff>
              </to>
            </anchor>
          </controlPr>
        </control>
      </mc:Choice>
      <mc:Fallback>
        <control shapeId="4902" r:id="rId213" name="Control 806"/>
      </mc:Fallback>
    </mc:AlternateContent>
    <mc:AlternateContent xmlns:mc="http://schemas.openxmlformats.org/markup-compatibility/2006">
      <mc:Choice Requires="x14">
        <control shapeId="4901" r:id="rId214" name="Control 805">
          <controlPr defaultSize="0" r:id="rId5">
            <anchor moveWithCells="1">
              <from>
                <xdr:col>0</xdr:col>
                <xdr:colOff>0</xdr:colOff>
                <xdr:row>804</xdr:row>
                <xdr:rowOff>0</xdr:rowOff>
              </from>
              <to>
                <xdr:col>0</xdr:col>
                <xdr:colOff>257175</xdr:colOff>
                <xdr:row>805</xdr:row>
                <xdr:rowOff>28575</xdr:rowOff>
              </to>
            </anchor>
          </controlPr>
        </control>
      </mc:Choice>
      <mc:Fallback>
        <control shapeId="4901" r:id="rId214" name="Control 805"/>
      </mc:Fallback>
    </mc:AlternateContent>
    <mc:AlternateContent xmlns:mc="http://schemas.openxmlformats.org/markup-compatibility/2006">
      <mc:Choice Requires="x14">
        <control shapeId="4900" r:id="rId215" name="Control 804">
          <controlPr defaultSize="0" r:id="rId5">
            <anchor moveWithCells="1">
              <from>
                <xdr:col>0</xdr:col>
                <xdr:colOff>0</xdr:colOff>
                <xdr:row>803</xdr:row>
                <xdr:rowOff>0</xdr:rowOff>
              </from>
              <to>
                <xdr:col>0</xdr:col>
                <xdr:colOff>257175</xdr:colOff>
                <xdr:row>804</xdr:row>
                <xdr:rowOff>28575</xdr:rowOff>
              </to>
            </anchor>
          </controlPr>
        </control>
      </mc:Choice>
      <mc:Fallback>
        <control shapeId="4900" r:id="rId215" name="Control 804"/>
      </mc:Fallback>
    </mc:AlternateContent>
    <mc:AlternateContent xmlns:mc="http://schemas.openxmlformats.org/markup-compatibility/2006">
      <mc:Choice Requires="x14">
        <control shapeId="4899" r:id="rId216" name="Control 803">
          <controlPr defaultSize="0" r:id="rId5">
            <anchor moveWithCells="1">
              <from>
                <xdr:col>0</xdr:col>
                <xdr:colOff>0</xdr:colOff>
                <xdr:row>802</xdr:row>
                <xdr:rowOff>0</xdr:rowOff>
              </from>
              <to>
                <xdr:col>0</xdr:col>
                <xdr:colOff>257175</xdr:colOff>
                <xdr:row>803</xdr:row>
                <xdr:rowOff>28575</xdr:rowOff>
              </to>
            </anchor>
          </controlPr>
        </control>
      </mc:Choice>
      <mc:Fallback>
        <control shapeId="4899" r:id="rId216" name="Control 803"/>
      </mc:Fallback>
    </mc:AlternateContent>
    <mc:AlternateContent xmlns:mc="http://schemas.openxmlformats.org/markup-compatibility/2006">
      <mc:Choice Requires="x14">
        <control shapeId="4898" r:id="rId217" name="Control 802">
          <controlPr defaultSize="0" r:id="rId5">
            <anchor moveWithCells="1">
              <from>
                <xdr:col>0</xdr:col>
                <xdr:colOff>0</xdr:colOff>
                <xdr:row>801</xdr:row>
                <xdr:rowOff>0</xdr:rowOff>
              </from>
              <to>
                <xdr:col>0</xdr:col>
                <xdr:colOff>257175</xdr:colOff>
                <xdr:row>802</xdr:row>
                <xdr:rowOff>28575</xdr:rowOff>
              </to>
            </anchor>
          </controlPr>
        </control>
      </mc:Choice>
      <mc:Fallback>
        <control shapeId="4898" r:id="rId217" name="Control 802"/>
      </mc:Fallback>
    </mc:AlternateContent>
    <mc:AlternateContent xmlns:mc="http://schemas.openxmlformats.org/markup-compatibility/2006">
      <mc:Choice Requires="x14">
        <control shapeId="4897" r:id="rId218" name="Control 801">
          <controlPr defaultSize="0" r:id="rId5">
            <anchor moveWithCells="1">
              <from>
                <xdr:col>0</xdr:col>
                <xdr:colOff>0</xdr:colOff>
                <xdr:row>800</xdr:row>
                <xdr:rowOff>0</xdr:rowOff>
              </from>
              <to>
                <xdr:col>0</xdr:col>
                <xdr:colOff>257175</xdr:colOff>
                <xdr:row>801</xdr:row>
                <xdr:rowOff>28575</xdr:rowOff>
              </to>
            </anchor>
          </controlPr>
        </control>
      </mc:Choice>
      <mc:Fallback>
        <control shapeId="4897" r:id="rId218" name="Control 801"/>
      </mc:Fallback>
    </mc:AlternateContent>
    <mc:AlternateContent xmlns:mc="http://schemas.openxmlformats.org/markup-compatibility/2006">
      <mc:Choice Requires="x14">
        <control shapeId="4896" r:id="rId219" name="Control 800">
          <controlPr defaultSize="0" r:id="rId5">
            <anchor moveWithCells="1">
              <from>
                <xdr:col>0</xdr:col>
                <xdr:colOff>0</xdr:colOff>
                <xdr:row>799</xdr:row>
                <xdr:rowOff>0</xdr:rowOff>
              </from>
              <to>
                <xdr:col>0</xdr:col>
                <xdr:colOff>257175</xdr:colOff>
                <xdr:row>800</xdr:row>
                <xdr:rowOff>28575</xdr:rowOff>
              </to>
            </anchor>
          </controlPr>
        </control>
      </mc:Choice>
      <mc:Fallback>
        <control shapeId="4896" r:id="rId219" name="Control 800"/>
      </mc:Fallback>
    </mc:AlternateContent>
    <mc:AlternateContent xmlns:mc="http://schemas.openxmlformats.org/markup-compatibility/2006">
      <mc:Choice Requires="x14">
        <control shapeId="4895" r:id="rId220" name="Control 799">
          <controlPr defaultSize="0" r:id="rId5">
            <anchor moveWithCells="1">
              <from>
                <xdr:col>0</xdr:col>
                <xdr:colOff>0</xdr:colOff>
                <xdr:row>798</xdr:row>
                <xdr:rowOff>0</xdr:rowOff>
              </from>
              <to>
                <xdr:col>0</xdr:col>
                <xdr:colOff>257175</xdr:colOff>
                <xdr:row>799</xdr:row>
                <xdr:rowOff>28575</xdr:rowOff>
              </to>
            </anchor>
          </controlPr>
        </control>
      </mc:Choice>
      <mc:Fallback>
        <control shapeId="4895" r:id="rId220" name="Control 799"/>
      </mc:Fallback>
    </mc:AlternateContent>
    <mc:AlternateContent xmlns:mc="http://schemas.openxmlformats.org/markup-compatibility/2006">
      <mc:Choice Requires="x14">
        <control shapeId="4894" r:id="rId221" name="Control 798">
          <controlPr defaultSize="0" r:id="rId5">
            <anchor moveWithCells="1">
              <from>
                <xdr:col>0</xdr:col>
                <xdr:colOff>0</xdr:colOff>
                <xdr:row>797</xdr:row>
                <xdr:rowOff>0</xdr:rowOff>
              </from>
              <to>
                <xdr:col>0</xdr:col>
                <xdr:colOff>257175</xdr:colOff>
                <xdr:row>798</xdr:row>
                <xdr:rowOff>28575</xdr:rowOff>
              </to>
            </anchor>
          </controlPr>
        </control>
      </mc:Choice>
      <mc:Fallback>
        <control shapeId="4894" r:id="rId221" name="Control 798"/>
      </mc:Fallback>
    </mc:AlternateContent>
    <mc:AlternateContent xmlns:mc="http://schemas.openxmlformats.org/markup-compatibility/2006">
      <mc:Choice Requires="x14">
        <control shapeId="4893" r:id="rId222" name="Control 797">
          <controlPr defaultSize="0" r:id="rId5">
            <anchor moveWithCells="1">
              <from>
                <xdr:col>0</xdr:col>
                <xdr:colOff>0</xdr:colOff>
                <xdr:row>796</xdr:row>
                <xdr:rowOff>0</xdr:rowOff>
              </from>
              <to>
                <xdr:col>0</xdr:col>
                <xdr:colOff>257175</xdr:colOff>
                <xdr:row>797</xdr:row>
                <xdr:rowOff>28575</xdr:rowOff>
              </to>
            </anchor>
          </controlPr>
        </control>
      </mc:Choice>
      <mc:Fallback>
        <control shapeId="4893" r:id="rId222" name="Control 797"/>
      </mc:Fallback>
    </mc:AlternateContent>
    <mc:AlternateContent xmlns:mc="http://schemas.openxmlformats.org/markup-compatibility/2006">
      <mc:Choice Requires="x14">
        <control shapeId="4892" r:id="rId223" name="Control 796">
          <controlPr defaultSize="0" r:id="rId5">
            <anchor moveWithCells="1">
              <from>
                <xdr:col>0</xdr:col>
                <xdr:colOff>0</xdr:colOff>
                <xdr:row>795</xdr:row>
                <xdr:rowOff>0</xdr:rowOff>
              </from>
              <to>
                <xdr:col>0</xdr:col>
                <xdr:colOff>257175</xdr:colOff>
                <xdr:row>796</xdr:row>
                <xdr:rowOff>28575</xdr:rowOff>
              </to>
            </anchor>
          </controlPr>
        </control>
      </mc:Choice>
      <mc:Fallback>
        <control shapeId="4892" r:id="rId223" name="Control 796"/>
      </mc:Fallback>
    </mc:AlternateContent>
    <mc:AlternateContent xmlns:mc="http://schemas.openxmlformats.org/markup-compatibility/2006">
      <mc:Choice Requires="x14">
        <control shapeId="4891" r:id="rId224" name="Control 795">
          <controlPr defaultSize="0" r:id="rId5">
            <anchor moveWithCells="1">
              <from>
                <xdr:col>0</xdr:col>
                <xdr:colOff>0</xdr:colOff>
                <xdr:row>794</xdr:row>
                <xdr:rowOff>0</xdr:rowOff>
              </from>
              <to>
                <xdr:col>0</xdr:col>
                <xdr:colOff>257175</xdr:colOff>
                <xdr:row>795</xdr:row>
                <xdr:rowOff>28575</xdr:rowOff>
              </to>
            </anchor>
          </controlPr>
        </control>
      </mc:Choice>
      <mc:Fallback>
        <control shapeId="4891" r:id="rId224" name="Control 795"/>
      </mc:Fallback>
    </mc:AlternateContent>
    <mc:AlternateContent xmlns:mc="http://schemas.openxmlformats.org/markup-compatibility/2006">
      <mc:Choice Requires="x14">
        <control shapeId="4890" r:id="rId225" name="Control 794">
          <controlPr defaultSize="0" r:id="rId5">
            <anchor moveWithCells="1">
              <from>
                <xdr:col>0</xdr:col>
                <xdr:colOff>0</xdr:colOff>
                <xdr:row>793</xdr:row>
                <xdr:rowOff>0</xdr:rowOff>
              </from>
              <to>
                <xdr:col>0</xdr:col>
                <xdr:colOff>257175</xdr:colOff>
                <xdr:row>794</xdr:row>
                <xdr:rowOff>28575</xdr:rowOff>
              </to>
            </anchor>
          </controlPr>
        </control>
      </mc:Choice>
      <mc:Fallback>
        <control shapeId="4890" r:id="rId225" name="Control 794"/>
      </mc:Fallback>
    </mc:AlternateContent>
    <mc:AlternateContent xmlns:mc="http://schemas.openxmlformats.org/markup-compatibility/2006">
      <mc:Choice Requires="x14">
        <control shapeId="4889" r:id="rId226" name="Control 793">
          <controlPr defaultSize="0" r:id="rId5">
            <anchor moveWithCells="1">
              <from>
                <xdr:col>0</xdr:col>
                <xdr:colOff>0</xdr:colOff>
                <xdr:row>792</xdr:row>
                <xdr:rowOff>0</xdr:rowOff>
              </from>
              <to>
                <xdr:col>0</xdr:col>
                <xdr:colOff>257175</xdr:colOff>
                <xdr:row>793</xdr:row>
                <xdr:rowOff>28575</xdr:rowOff>
              </to>
            </anchor>
          </controlPr>
        </control>
      </mc:Choice>
      <mc:Fallback>
        <control shapeId="4889" r:id="rId226" name="Control 793"/>
      </mc:Fallback>
    </mc:AlternateContent>
    <mc:AlternateContent xmlns:mc="http://schemas.openxmlformats.org/markup-compatibility/2006">
      <mc:Choice Requires="x14">
        <control shapeId="4888" r:id="rId227" name="Control 792">
          <controlPr defaultSize="0" r:id="rId5">
            <anchor moveWithCells="1">
              <from>
                <xdr:col>0</xdr:col>
                <xdr:colOff>0</xdr:colOff>
                <xdr:row>791</xdr:row>
                <xdr:rowOff>0</xdr:rowOff>
              </from>
              <to>
                <xdr:col>0</xdr:col>
                <xdr:colOff>257175</xdr:colOff>
                <xdr:row>792</xdr:row>
                <xdr:rowOff>28575</xdr:rowOff>
              </to>
            </anchor>
          </controlPr>
        </control>
      </mc:Choice>
      <mc:Fallback>
        <control shapeId="4888" r:id="rId227" name="Control 792"/>
      </mc:Fallback>
    </mc:AlternateContent>
    <mc:AlternateContent xmlns:mc="http://schemas.openxmlformats.org/markup-compatibility/2006">
      <mc:Choice Requires="x14">
        <control shapeId="4887" r:id="rId228" name="Control 791">
          <controlPr defaultSize="0" r:id="rId5">
            <anchor moveWithCells="1">
              <from>
                <xdr:col>0</xdr:col>
                <xdr:colOff>0</xdr:colOff>
                <xdr:row>790</xdr:row>
                <xdr:rowOff>0</xdr:rowOff>
              </from>
              <to>
                <xdr:col>0</xdr:col>
                <xdr:colOff>257175</xdr:colOff>
                <xdr:row>791</xdr:row>
                <xdr:rowOff>28575</xdr:rowOff>
              </to>
            </anchor>
          </controlPr>
        </control>
      </mc:Choice>
      <mc:Fallback>
        <control shapeId="4887" r:id="rId228" name="Control 791"/>
      </mc:Fallback>
    </mc:AlternateContent>
    <mc:AlternateContent xmlns:mc="http://schemas.openxmlformats.org/markup-compatibility/2006">
      <mc:Choice Requires="x14">
        <control shapeId="4886" r:id="rId229" name="Control 790">
          <controlPr defaultSize="0" r:id="rId5">
            <anchor moveWithCells="1">
              <from>
                <xdr:col>0</xdr:col>
                <xdr:colOff>0</xdr:colOff>
                <xdr:row>789</xdr:row>
                <xdr:rowOff>0</xdr:rowOff>
              </from>
              <to>
                <xdr:col>0</xdr:col>
                <xdr:colOff>257175</xdr:colOff>
                <xdr:row>790</xdr:row>
                <xdr:rowOff>28575</xdr:rowOff>
              </to>
            </anchor>
          </controlPr>
        </control>
      </mc:Choice>
      <mc:Fallback>
        <control shapeId="4886" r:id="rId229" name="Control 790"/>
      </mc:Fallback>
    </mc:AlternateContent>
    <mc:AlternateContent xmlns:mc="http://schemas.openxmlformats.org/markup-compatibility/2006">
      <mc:Choice Requires="x14">
        <control shapeId="4885" r:id="rId230" name="Control 789">
          <controlPr defaultSize="0" r:id="rId5">
            <anchor moveWithCells="1">
              <from>
                <xdr:col>0</xdr:col>
                <xdr:colOff>0</xdr:colOff>
                <xdr:row>788</xdr:row>
                <xdr:rowOff>0</xdr:rowOff>
              </from>
              <to>
                <xdr:col>0</xdr:col>
                <xdr:colOff>257175</xdr:colOff>
                <xdr:row>789</xdr:row>
                <xdr:rowOff>28575</xdr:rowOff>
              </to>
            </anchor>
          </controlPr>
        </control>
      </mc:Choice>
      <mc:Fallback>
        <control shapeId="4885" r:id="rId230" name="Control 789"/>
      </mc:Fallback>
    </mc:AlternateContent>
    <mc:AlternateContent xmlns:mc="http://schemas.openxmlformats.org/markup-compatibility/2006">
      <mc:Choice Requires="x14">
        <control shapeId="4884" r:id="rId231" name="Control 788">
          <controlPr defaultSize="0" r:id="rId5">
            <anchor moveWithCells="1">
              <from>
                <xdr:col>0</xdr:col>
                <xdr:colOff>0</xdr:colOff>
                <xdr:row>787</xdr:row>
                <xdr:rowOff>0</xdr:rowOff>
              </from>
              <to>
                <xdr:col>0</xdr:col>
                <xdr:colOff>257175</xdr:colOff>
                <xdr:row>788</xdr:row>
                <xdr:rowOff>28575</xdr:rowOff>
              </to>
            </anchor>
          </controlPr>
        </control>
      </mc:Choice>
      <mc:Fallback>
        <control shapeId="4884" r:id="rId231" name="Control 788"/>
      </mc:Fallback>
    </mc:AlternateContent>
    <mc:AlternateContent xmlns:mc="http://schemas.openxmlformats.org/markup-compatibility/2006">
      <mc:Choice Requires="x14">
        <control shapeId="4883" r:id="rId232" name="Control 787">
          <controlPr defaultSize="0" r:id="rId5">
            <anchor moveWithCells="1">
              <from>
                <xdr:col>0</xdr:col>
                <xdr:colOff>0</xdr:colOff>
                <xdr:row>786</xdr:row>
                <xdr:rowOff>0</xdr:rowOff>
              </from>
              <to>
                <xdr:col>0</xdr:col>
                <xdr:colOff>257175</xdr:colOff>
                <xdr:row>787</xdr:row>
                <xdr:rowOff>28575</xdr:rowOff>
              </to>
            </anchor>
          </controlPr>
        </control>
      </mc:Choice>
      <mc:Fallback>
        <control shapeId="4883" r:id="rId232" name="Control 787"/>
      </mc:Fallback>
    </mc:AlternateContent>
    <mc:AlternateContent xmlns:mc="http://schemas.openxmlformats.org/markup-compatibility/2006">
      <mc:Choice Requires="x14">
        <control shapeId="4882" r:id="rId233" name="Control 786">
          <controlPr defaultSize="0" r:id="rId5">
            <anchor moveWithCells="1">
              <from>
                <xdr:col>0</xdr:col>
                <xdr:colOff>0</xdr:colOff>
                <xdr:row>785</xdr:row>
                <xdr:rowOff>0</xdr:rowOff>
              </from>
              <to>
                <xdr:col>0</xdr:col>
                <xdr:colOff>257175</xdr:colOff>
                <xdr:row>786</xdr:row>
                <xdr:rowOff>28575</xdr:rowOff>
              </to>
            </anchor>
          </controlPr>
        </control>
      </mc:Choice>
      <mc:Fallback>
        <control shapeId="4882" r:id="rId233" name="Control 786"/>
      </mc:Fallback>
    </mc:AlternateContent>
    <mc:AlternateContent xmlns:mc="http://schemas.openxmlformats.org/markup-compatibility/2006">
      <mc:Choice Requires="x14">
        <control shapeId="4881" r:id="rId234" name="Control 785">
          <controlPr defaultSize="0" r:id="rId5">
            <anchor moveWithCells="1">
              <from>
                <xdr:col>0</xdr:col>
                <xdr:colOff>0</xdr:colOff>
                <xdr:row>784</xdr:row>
                <xdr:rowOff>0</xdr:rowOff>
              </from>
              <to>
                <xdr:col>0</xdr:col>
                <xdr:colOff>257175</xdr:colOff>
                <xdr:row>785</xdr:row>
                <xdr:rowOff>28575</xdr:rowOff>
              </to>
            </anchor>
          </controlPr>
        </control>
      </mc:Choice>
      <mc:Fallback>
        <control shapeId="4881" r:id="rId234" name="Control 785"/>
      </mc:Fallback>
    </mc:AlternateContent>
    <mc:AlternateContent xmlns:mc="http://schemas.openxmlformats.org/markup-compatibility/2006">
      <mc:Choice Requires="x14">
        <control shapeId="4880" r:id="rId235" name="Control 784">
          <controlPr defaultSize="0" r:id="rId5">
            <anchor moveWithCells="1">
              <from>
                <xdr:col>0</xdr:col>
                <xdr:colOff>0</xdr:colOff>
                <xdr:row>783</xdr:row>
                <xdr:rowOff>0</xdr:rowOff>
              </from>
              <to>
                <xdr:col>0</xdr:col>
                <xdr:colOff>257175</xdr:colOff>
                <xdr:row>784</xdr:row>
                <xdr:rowOff>28575</xdr:rowOff>
              </to>
            </anchor>
          </controlPr>
        </control>
      </mc:Choice>
      <mc:Fallback>
        <control shapeId="4880" r:id="rId235" name="Control 784"/>
      </mc:Fallback>
    </mc:AlternateContent>
    <mc:AlternateContent xmlns:mc="http://schemas.openxmlformats.org/markup-compatibility/2006">
      <mc:Choice Requires="x14">
        <control shapeId="4879" r:id="rId236" name="Control 783">
          <controlPr defaultSize="0" r:id="rId5">
            <anchor moveWithCells="1">
              <from>
                <xdr:col>0</xdr:col>
                <xdr:colOff>0</xdr:colOff>
                <xdr:row>782</xdr:row>
                <xdr:rowOff>0</xdr:rowOff>
              </from>
              <to>
                <xdr:col>0</xdr:col>
                <xdr:colOff>257175</xdr:colOff>
                <xdr:row>783</xdr:row>
                <xdr:rowOff>28575</xdr:rowOff>
              </to>
            </anchor>
          </controlPr>
        </control>
      </mc:Choice>
      <mc:Fallback>
        <control shapeId="4879" r:id="rId236" name="Control 783"/>
      </mc:Fallback>
    </mc:AlternateContent>
    <mc:AlternateContent xmlns:mc="http://schemas.openxmlformats.org/markup-compatibility/2006">
      <mc:Choice Requires="x14">
        <control shapeId="4878" r:id="rId237" name="Control 782">
          <controlPr defaultSize="0" r:id="rId5">
            <anchor moveWithCells="1">
              <from>
                <xdr:col>0</xdr:col>
                <xdr:colOff>0</xdr:colOff>
                <xdr:row>781</xdr:row>
                <xdr:rowOff>0</xdr:rowOff>
              </from>
              <to>
                <xdr:col>0</xdr:col>
                <xdr:colOff>257175</xdr:colOff>
                <xdr:row>782</xdr:row>
                <xdr:rowOff>28575</xdr:rowOff>
              </to>
            </anchor>
          </controlPr>
        </control>
      </mc:Choice>
      <mc:Fallback>
        <control shapeId="4878" r:id="rId237" name="Control 782"/>
      </mc:Fallback>
    </mc:AlternateContent>
    <mc:AlternateContent xmlns:mc="http://schemas.openxmlformats.org/markup-compatibility/2006">
      <mc:Choice Requires="x14">
        <control shapeId="4877" r:id="rId238" name="Control 781">
          <controlPr defaultSize="0" r:id="rId5">
            <anchor moveWithCells="1">
              <from>
                <xdr:col>0</xdr:col>
                <xdr:colOff>0</xdr:colOff>
                <xdr:row>780</xdr:row>
                <xdr:rowOff>0</xdr:rowOff>
              </from>
              <to>
                <xdr:col>0</xdr:col>
                <xdr:colOff>257175</xdr:colOff>
                <xdr:row>781</xdr:row>
                <xdr:rowOff>28575</xdr:rowOff>
              </to>
            </anchor>
          </controlPr>
        </control>
      </mc:Choice>
      <mc:Fallback>
        <control shapeId="4877" r:id="rId238" name="Control 781"/>
      </mc:Fallback>
    </mc:AlternateContent>
    <mc:AlternateContent xmlns:mc="http://schemas.openxmlformats.org/markup-compatibility/2006">
      <mc:Choice Requires="x14">
        <control shapeId="4876" r:id="rId239" name="Control 780">
          <controlPr defaultSize="0" r:id="rId5">
            <anchor moveWithCells="1">
              <from>
                <xdr:col>0</xdr:col>
                <xdr:colOff>0</xdr:colOff>
                <xdr:row>779</xdr:row>
                <xdr:rowOff>0</xdr:rowOff>
              </from>
              <to>
                <xdr:col>0</xdr:col>
                <xdr:colOff>257175</xdr:colOff>
                <xdr:row>780</xdr:row>
                <xdr:rowOff>28575</xdr:rowOff>
              </to>
            </anchor>
          </controlPr>
        </control>
      </mc:Choice>
      <mc:Fallback>
        <control shapeId="4876" r:id="rId239" name="Control 780"/>
      </mc:Fallback>
    </mc:AlternateContent>
    <mc:AlternateContent xmlns:mc="http://schemas.openxmlformats.org/markup-compatibility/2006">
      <mc:Choice Requires="x14">
        <control shapeId="4875" r:id="rId240" name="Control 779">
          <controlPr defaultSize="0" r:id="rId5">
            <anchor moveWithCells="1">
              <from>
                <xdr:col>0</xdr:col>
                <xdr:colOff>0</xdr:colOff>
                <xdr:row>778</xdr:row>
                <xdr:rowOff>0</xdr:rowOff>
              </from>
              <to>
                <xdr:col>0</xdr:col>
                <xdr:colOff>257175</xdr:colOff>
                <xdr:row>779</xdr:row>
                <xdr:rowOff>28575</xdr:rowOff>
              </to>
            </anchor>
          </controlPr>
        </control>
      </mc:Choice>
      <mc:Fallback>
        <control shapeId="4875" r:id="rId240" name="Control 779"/>
      </mc:Fallback>
    </mc:AlternateContent>
    <mc:AlternateContent xmlns:mc="http://schemas.openxmlformats.org/markup-compatibility/2006">
      <mc:Choice Requires="x14">
        <control shapeId="4874" r:id="rId241" name="Control 778">
          <controlPr defaultSize="0" r:id="rId5">
            <anchor moveWithCells="1">
              <from>
                <xdr:col>0</xdr:col>
                <xdr:colOff>0</xdr:colOff>
                <xdr:row>777</xdr:row>
                <xdr:rowOff>0</xdr:rowOff>
              </from>
              <to>
                <xdr:col>0</xdr:col>
                <xdr:colOff>257175</xdr:colOff>
                <xdr:row>778</xdr:row>
                <xdr:rowOff>28575</xdr:rowOff>
              </to>
            </anchor>
          </controlPr>
        </control>
      </mc:Choice>
      <mc:Fallback>
        <control shapeId="4874" r:id="rId241" name="Control 778"/>
      </mc:Fallback>
    </mc:AlternateContent>
    <mc:AlternateContent xmlns:mc="http://schemas.openxmlformats.org/markup-compatibility/2006">
      <mc:Choice Requires="x14">
        <control shapeId="4873" r:id="rId242" name="Control 777">
          <controlPr defaultSize="0" r:id="rId5">
            <anchor moveWithCells="1">
              <from>
                <xdr:col>0</xdr:col>
                <xdr:colOff>0</xdr:colOff>
                <xdr:row>776</xdr:row>
                <xdr:rowOff>0</xdr:rowOff>
              </from>
              <to>
                <xdr:col>0</xdr:col>
                <xdr:colOff>257175</xdr:colOff>
                <xdr:row>777</xdr:row>
                <xdr:rowOff>28575</xdr:rowOff>
              </to>
            </anchor>
          </controlPr>
        </control>
      </mc:Choice>
      <mc:Fallback>
        <control shapeId="4873" r:id="rId242" name="Control 777"/>
      </mc:Fallback>
    </mc:AlternateContent>
    <mc:AlternateContent xmlns:mc="http://schemas.openxmlformats.org/markup-compatibility/2006">
      <mc:Choice Requires="x14">
        <control shapeId="4872" r:id="rId243" name="Control 776">
          <controlPr defaultSize="0" r:id="rId5">
            <anchor moveWithCells="1">
              <from>
                <xdr:col>0</xdr:col>
                <xdr:colOff>0</xdr:colOff>
                <xdr:row>775</xdr:row>
                <xdr:rowOff>0</xdr:rowOff>
              </from>
              <to>
                <xdr:col>0</xdr:col>
                <xdr:colOff>257175</xdr:colOff>
                <xdr:row>776</xdr:row>
                <xdr:rowOff>28575</xdr:rowOff>
              </to>
            </anchor>
          </controlPr>
        </control>
      </mc:Choice>
      <mc:Fallback>
        <control shapeId="4872" r:id="rId243" name="Control 776"/>
      </mc:Fallback>
    </mc:AlternateContent>
    <mc:AlternateContent xmlns:mc="http://schemas.openxmlformats.org/markup-compatibility/2006">
      <mc:Choice Requires="x14">
        <control shapeId="4871" r:id="rId244" name="Control 775">
          <controlPr defaultSize="0" r:id="rId5">
            <anchor moveWithCells="1">
              <from>
                <xdr:col>0</xdr:col>
                <xdr:colOff>0</xdr:colOff>
                <xdr:row>774</xdr:row>
                <xdr:rowOff>0</xdr:rowOff>
              </from>
              <to>
                <xdr:col>0</xdr:col>
                <xdr:colOff>257175</xdr:colOff>
                <xdr:row>775</xdr:row>
                <xdr:rowOff>28575</xdr:rowOff>
              </to>
            </anchor>
          </controlPr>
        </control>
      </mc:Choice>
      <mc:Fallback>
        <control shapeId="4871" r:id="rId244" name="Control 775"/>
      </mc:Fallback>
    </mc:AlternateContent>
    <mc:AlternateContent xmlns:mc="http://schemas.openxmlformats.org/markup-compatibility/2006">
      <mc:Choice Requires="x14">
        <control shapeId="4870" r:id="rId245" name="Control 774">
          <controlPr defaultSize="0" r:id="rId5">
            <anchor moveWithCells="1">
              <from>
                <xdr:col>0</xdr:col>
                <xdr:colOff>0</xdr:colOff>
                <xdr:row>773</xdr:row>
                <xdr:rowOff>0</xdr:rowOff>
              </from>
              <to>
                <xdr:col>0</xdr:col>
                <xdr:colOff>257175</xdr:colOff>
                <xdr:row>774</xdr:row>
                <xdr:rowOff>28575</xdr:rowOff>
              </to>
            </anchor>
          </controlPr>
        </control>
      </mc:Choice>
      <mc:Fallback>
        <control shapeId="4870" r:id="rId245" name="Control 774"/>
      </mc:Fallback>
    </mc:AlternateContent>
    <mc:AlternateContent xmlns:mc="http://schemas.openxmlformats.org/markup-compatibility/2006">
      <mc:Choice Requires="x14">
        <control shapeId="4869" r:id="rId246" name="Control 773">
          <controlPr defaultSize="0" r:id="rId5">
            <anchor moveWithCells="1">
              <from>
                <xdr:col>0</xdr:col>
                <xdr:colOff>0</xdr:colOff>
                <xdr:row>772</xdr:row>
                <xdr:rowOff>0</xdr:rowOff>
              </from>
              <to>
                <xdr:col>0</xdr:col>
                <xdr:colOff>257175</xdr:colOff>
                <xdr:row>773</xdr:row>
                <xdr:rowOff>28575</xdr:rowOff>
              </to>
            </anchor>
          </controlPr>
        </control>
      </mc:Choice>
      <mc:Fallback>
        <control shapeId="4869" r:id="rId246" name="Control 773"/>
      </mc:Fallback>
    </mc:AlternateContent>
    <mc:AlternateContent xmlns:mc="http://schemas.openxmlformats.org/markup-compatibility/2006">
      <mc:Choice Requires="x14">
        <control shapeId="4868" r:id="rId247" name="Control 772">
          <controlPr defaultSize="0" r:id="rId5">
            <anchor moveWithCells="1">
              <from>
                <xdr:col>0</xdr:col>
                <xdr:colOff>0</xdr:colOff>
                <xdr:row>771</xdr:row>
                <xdr:rowOff>0</xdr:rowOff>
              </from>
              <to>
                <xdr:col>0</xdr:col>
                <xdr:colOff>257175</xdr:colOff>
                <xdr:row>772</xdr:row>
                <xdr:rowOff>28575</xdr:rowOff>
              </to>
            </anchor>
          </controlPr>
        </control>
      </mc:Choice>
      <mc:Fallback>
        <control shapeId="4868" r:id="rId247" name="Control 772"/>
      </mc:Fallback>
    </mc:AlternateContent>
    <mc:AlternateContent xmlns:mc="http://schemas.openxmlformats.org/markup-compatibility/2006">
      <mc:Choice Requires="x14">
        <control shapeId="4867" r:id="rId248" name="Control 771">
          <controlPr defaultSize="0" r:id="rId5">
            <anchor moveWithCells="1">
              <from>
                <xdr:col>0</xdr:col>
                <xdr:colOff>0</xdr:colOff>
                <xdr:row>770</xdr:row>
                <xdr:rowOff>0</xdr:rowOff>
              </from>
              <to>
                <xdr:col>0</xdr:col>
                <xdr:colOff>257175</xdr:colOff>
                <xdr:row>771</xdr:row>
                <xdr:rowOff>28575</xdr:rowOff>
              </to>
            </anchor>
          </controlPr>
        </control>
      </mc:Choice>
      <mc:Fallback>
        <control shapeId="4867" r:id="rId248" name="Control 771"/>
      </mc:Fallback>
    </mc:AlternateContent>
    <mc:AlternateContent xmlns:mc="http://schemas.openxmlformats.org/markup-compatibility/2006">
      <mc:Choice Requires="x14">
        <control shapeId="4866" r:id="rId249" name="Control 770">
          <controlPr defaultSize="0" r:id="rId5">
            <anchor moveWithCells="1">
              <from>
                <xdr:col>0</xdr:col>
                <xdr:colOff>0</xdr:colOff>
                <xdr:row>769</xdr:row>
                <xdr:rowOff>0</xdr:rowOff>
              </from>
              <to>
                <xdr:col>0</xdr:col>
                <xdr:colOff>257175</xdr:colOff>
                <xdr:row>770</xdr:row>
                <xdr:rowOff>28575</xdr:rowOff>
              </to>
            </anchor>
          </controlPr>
        </control>
      </mc:Choice>
      <mc:Fallback>
        <control shapeId="4866" r:id="rId249" name="Control 770"/>
      </mc:Fallback>
    </mc:AlternateContent>
    <mc:AlternateContent xmlns:mc="http://schemas.openxmlformats.org/markup-compatibility/2006">
      <mc:Choice Requires="x14">
        <control shapeId="4865" r:id="rId250" name="Control 769">
          <controlPr defaultSize="0" r:id="rId5">
            <anchor moveWithCells="1">
              <from>
                <xdr:col>0</xdr:col>
                <xdr:colOff>0</xdr:colOff>
                <xdr:row>768</xdr:row>
                <xdr:rowOff>0</xdr:rowOff>
              </from>
              <to>
                <xdr:col>0</xdr:col>
                <xdr:colOff>257175</xdr:colOff>
                <xdr:row>769</xdr:row>
                <xdr:rowOff>28575</xdr:rowOff>
              </to>
            </anchor>
          </controlPr>
        </control>
      </mc:Choice>
      <mc:Fallback>
        <control shapeId="4865" r:id="rId250" name="Control 769"/>
      </mc:Fallback>
    </mc:AlternateContent>
    <mc:AlternateContent xmlns:mc="http://schemas.openxmlformats.org/markup-compatibility/2006">
      <mc:Choice Requires="x14">
        <control shapeId="4864" r:id="rId251" name="Control 768">
          <controlPr defaultSize="0" r:id="rId5">
            <anchor moveWithCells="1">
              <from>
                <xdr:col>0</xdr:col>
                <xdr:colOff>0</xdr:colOff>
                <xdr:row>767</xdr:row>
                <xdr:rowOff>0</xdr:rowOff>
              </from>
              <to>
                <xdr:col>0</xdr:col>
                <xdr:colOff>257175</xdr:colOff>
                <xdr:row>768</xdr:row>
                <xdr:rowOff>28575</xdr:rowOff>
              </to>
            </anchor>
          </controlPr>
        </control>
      </mc:Choice>
      <mc:Fallback>
        <control shapeId="4864" r:id="rId251" name="Control 768"/>
      </mc:Fallback>
    </mc:AlternateContent>
    <mc:AlternateContent xmlns:mc="http://schemas.openxmlformats.org/markup-compatibility/2006">
      <mc:Choice Requires="x14">
        <control shapeId="4863" r:id="rId252" name="Control 767">
          <controlPr defaultSize="0" r:id="rId5">
            <anchor moveWithCells="1">
              <from>
                <xdr:col>0</xdr:col>
                <xdr:colOff>0</xdr:colOff>
                <xdr:row>766</xdr:row>
                <xdr:rowOff>0</xdr:rowOff>
              </from>
              <to>
                <xdr:col>0</xdr:col>
                <xdr:colOff>257175</xdr:colOff>
                <xdr:row>767</xdr:row>
                <xdr:rowOff>28575</xdr:rowOff>
              </to>
            </anchor>
          </controlPr>
        </control>
      </mc:Choice>
      <mc:Fallback>
        <control shapeId="4863" r:id="rId252" name="Control 767"/>
      </mc:Fallback>
    </mc:AlternateContent>
    <mc:AlternateContent xmlns:mc="http://schemas.openxmlformats.org/markup-compatibility/2006">
      <mc:Choice Requires="x14">
        <control shapeId="4862" r:id="rId253" name="Control 766">
          <controlPr defaultSize="0" r:id="rId5">
            <anchor moveWithCells="1">
              <from>
                <xdr:col>0</xdr:col>
                <xdr:colOff>0</xdr:colOff>
                <xdr:row>765</xdr:row>
                <xdr:rowOff>0</xdr:rowOff>
              </from>
              <to>
                <xdr:col>0</xdr:col>
                <xdr:colOff>257175</xdr:colOff>
                <xdr:row>766</xdr:row>
                <xdr:rowOff>28575</xdr:rowOff>
              </to>
            </anchor>
          </controlPr>
        </control>
      </mc:Choice>
      <mc:Fallback>
        <control shapeId="4862" r:id="rId253" name="Control 766"/>
      </mc:Fallback>
    </mc:AlternateContent>
    <mc:AlternateContent xmlns:mc="http://schemas.openxmlformats.org/markup-compatibility/2006">
      <mc:Choice Requires="x14">
        <control shapeId="4861" r:id="rId254" name="Control 765">
          <controlPr defaultSize="0" r:id="rId5">
            <anchor moveWithCells="1">
              <from>
                <xdr:col>0</xdr:col>
                <xdr:colOff>0</xdr:colOff>
                <xdr:row>764</xdr:row>
                <xdr:rowOff>0</xdr:rowOff>
              </from>
              <to>
                <xdr:col>0</xdr:col>
                <xdr:colOff>257175</xdr:colOff>
                <xdr:row>765</xdr:row>
                <xdr:rowOff>28575</xdr:rowOff>
              </to>
            </anchor>
          </controlPr>
        </control>
      </mc:Choice>
      <mc:Fallback>
        <control shapeId="4861" r:id="rId254" name="Control 765"/>
      </mc:Fallback>
    </mc:AlternateContent>
    <mc:AlternateContent xmlns:mc="http://schemas.openxmlformats.org/markup-compatibility/2006">
      <mc:Choice Requires="x14">
        <control shapeId="4860" r:id="rId255" name="Control 764">
          <controlPr defaultSize="0" r:id="rId5">
            <anchor moveWithCells="1">
              <from>
                <xdr:col>0</xdr:col>
                <xdr:colOff>0</xdr:colOff>
                <xdr:row>763</xdr:row>
                <xdr:rowOff>0</xdr:rowOff>
              </from>
              <to>
                <xdr:col>0</xdr:col>
                <xdr:colOff>257175</xdr:colOff>
                <xdr:row>764</xdr:row>
                <xdr:rowOff>28575</xdr:rowOff>
              </to>
            </anchor>
          </controlPr>
        </control>
      </mc:Choice>
      <mc:Fallback>
        <control shapeId="4860" r:id="rId255" name="Control 764"/>
      </mc:Fallback>
    </mc:AlternateContent>
    <mc:AlternateContent xmlns:mc="http://schemas.openxmlformats.org/markup-compatibility/2006">
      <mc:Choice Requires="x14">
        <control shapeId="4859" r:id="rId256" name="Control 763">
          <controlPr defaultSize="0" r:id="rId5">
            <anchor moveWithCells="1">
              <from>
                <xdr:col>0</xdr:col>
                <xdr:colOff>0</xdr:colOff>
                <xdr:row>762</xdr:row>
                <xdr:rowOff>0</xdr:rowOff>
              </from>
              <to>
                <xdr:col>0</xdr:col>
                <xdr:colOff>257175</xdr:colOff>
                <xdr:row>763</xdr:row>
                <xdr:rowOff>28575</xdr:rowOff>
              </to>
            </anchor>
          </controlPr>
        </control>
      </mc:Choice>
      <mc:Fallback>
        <control shapeId="4859" r:id="rId256" name="Control 763"/>
      </mc:Fallback>
    </mc:AlternateContent>
    <mc:AlternateContent xmlns:mc="http://schemas.openxmlformats.org/markup-compatibility/2006">
      <mc:Choice Requires="x14">
        <control shapeId="4858" r:id="rId257" name="Control 762">
          <controlPr defaultSize="0" r:id="rId5">
            <anchor moveWithCells="1">
              <from>
                <xdr:col>0</xdr:col>
                <xdr:colOff>0</xdr:colOff>
                <xdr:row>761</xdr:row>
                <xdr:rowOff>0</xdr:rowOff>
              </from>
              <to>
                <xdr:col>0</xdr:col>
                <xdr:colOff>257175</xdr:colOff>
                <xdr:row>762</xdr:row>
                <xdr:rowOff>28575</xdr:rowOff>
              </to>
            </anchor>
          </controlPr>
        </control>
      </mc:Choice>
      <mc:Fallback>
        <control shapeId="4858" r:id="rId257" name="Control 762"/>
      </mc:Fallback>
    </mc:AlternateContent>
    <mc:AlternateContent xmlns:mc="http://schemas.openxmlformats.org/markup-compatibility/2006">
      <mc:Choice Requires="x14">
        <control shapeId="4857" r:id="rId258" name="Control 761">
          <controlPr defaultSize="0" r:id="rId5">
            <anchor moveWithCells="1">
              <from>
                <xdr:col>0</xdr:col>
                <xdr:colOff>0</xdr:colOff>
                <xdr:row>760</xdr:row>
                <xdr:rowOff>0</xdr:rowOff>
              </from>
              <to>
                <xdr:col>0</xdr:col>
                <xdr:colOff>257175</xdr:colOff>
                <xdr:row>761</xdr:row>
                <xdr:rowOff>28575</xdr:rowOff>
              </to>
            </anchor>
          </controlPr>
        </control>
      </mc:Choice>
      <mc:Fallback>
        <control shapeId="4857" r:id="rId258" name="Control 761"/>
      </mc:Fallback>
    </mc:AlternateContent>
    <mc:AlternateContent xmlns:mc="http://schemas.openxmlformats.org/markup-compatibility/2006">
      <mc:Choice Requires="x14">
        <control shapeId="4856" r:id="rId259" name="Control 760">
          <controlPr defaultSize="0" r:id="rId5">
            <anchor moveWithCells="1">
              <from>
                <xdr:col>0</xdr:col>
                <xdr:colOff>0</xdr:colOff>
                <xdr:row>759</xdr:row>
                <xdr:rowOff>0</xdr:rowOff>
              </from>
              <to>
                <xdr:col>0</xdr:col>
                <xdr:colOff>257175</xdr:colOff>
                <xdr:row>760</xdr:row>
                <xdr:rowOff>28575</xdr:rowOff>
              </to>
            </anchor>
          </controlPr>
        </control>
      </mc:Choice>
      <mc:Fallback>
        <control shapeId="4856" r:id="rId259" name="Control 760"/>
      </mc:Fallback>
    </mc:AlternateContent>
    <mc:AlternateContent xmlns:mc="http://schemas.openxmlformats.org/markup-compatibility/2006">
      <mc:Choice Requires="x14">
        <control shapeId="4855" r:id="rId260" name="Control 759">
          <controlPr defaultSize="0" r:id="rId5">
            <anchor moveWithCells="1">
              <from>
                <xdr:col>0</xdr:col>
                <xdr:colOff>0</xdr:colOff>
                <xdr:row>758</xdr:row>
                <xdr:rowOff>0</xdr:rowOff>
              </from>
              <to>
                <xdr:col>0</xdr:col>
                <xdr:colOff>257175</xdr:colOff>
                <xdr:row>759</xdr:row>
                <xdr:rowOff>28575</xdr:rowOff>
              </to>
            </anchor>
          </controlPr>
        </control>
      </mc:Choice>
      <mc:Fallback>
        <control shapeId="4855" r:id="rId260" name="Control 759"/>
      </mc:Fallback>
    </mc:AlternateContent>
    <mc:AlternateContent xmlns:mc="http://schemas.openxmlformats.org/markup-compatibility/2006">
      <mc:Choice Requires="x14">
        <control shapeId="4854" r:id="rId261" name="Control 758">
          <controlPr defaultSize="0" r:id="rId5">
            <anchor moveWithCells="1">
              <from>
                <xdr:col>0</xdr:col>
                <xdr:colOff>0</xdr:colOff>
                <xdr:row>757</xdr:row>
                <xdr:rowOff>0</xdr:rowOff>
              </from>
              <to>
                <xdr:col>0</xdr:col>
                <xdr:colOff>257175</xdr:colOff>
                <xdr:row>758</xdr:row>
                <xdr:rowOff>28575</xdr:rowOff>
              </to>
            </anchor>
          </controlPr>
        </control>
      </mc:Choice>
      <mc:Fallback>
        <control shapeId="4854" r:id="rId261" name="Control 758"/>
      </mc:Fallback>
    </mc:AlternateContent>
    <mc:AlternateContent xmlns:mc="http://schemas.openxmlformats.org/markup-compatibility/2006">
      <mc:Choice Requires="x14">
        <control shapeId="4853" r:id="rId262" name="Control 757">
          <controlPr defaultSize="0" r:id="rId5">
            <anchor moveWithCells="1">
              <from>
                <xdr:col>0</xdr:col>
                <xdr:colOff>0</xdr:colOff>
                <xdr:row>756</xdr:row>
                <xdr:rowOff>0</xdr:rowOff>
              </from>
              <to>
                <xdr:col>0</xdr:col>
                <xdr:colOff>257175</xdr:colOff>
                <xdr:row>757</xdr:row>
                <xdr:rowOff>28575</xdr:rowOff>
              </to>
            </anchor>
          </controlPr>
        </control>
      </mc:Choice>
      <mc:Fallback>
        <control shapeId="4853" r:id="rId262" name="Control 757"/>
      </mc:Fallback>
    </mc:AlternateContent>
    <mc:AlternateContent xmlns:mc="http://schemas.openxmlformats.org/markup-compatibility/2006">
      <mc:Choice Requires="x14">
        <control shapeId="4852" r:id="rId263" name="Control 756">
          <controlPr defaultSize="0" r:id="rId5">
            <anchor moveWithCells="1">
              <from>
                <xdr:col>0</xdr:col>
                <xdr:colOff>0</xdr:colOff>
                <xdr:row>755</xdr:row>
                <xdr:rowOff>0</xdr:rowOff>
              </from>
              <to>
                <xdr:col>0</xdr:col>
                <xdr:colOff>257175</xdr:colOff>
                <xdr:row>756</xdr:row>
                <xdr:rowOff>28575</xdr:rowOff>
              </to>
            </anchor>
          </controlPr>
        </control>
      </mc:Choice>
      <mc:Fallback>
        <control shapeId="4852" r:id="rId263" name="Control 756"/>
      </mc:Fallback>
    </mc:AlternateContent>
    <mc:AlternateContent xmlns:mc="http://schemas.openxmlformats.org/markup-compatibility/2006">
      <mc:Choice Requires="x14">
        <control shapeId="4851" r:id="rId264" name="Control 755">
          <controlPr defaultSize="0" r:id="rId5">
            <anchor moveWithCells="1">
              <from>
                <xdr:col>0</xdr:col>
                <xdr:colOff>0</xdr:colOff>
                <xdr:row>754</xdr:row>
                <xdr:rowOff>0</xdr:rowOff>
              </from>
              <to>
                <xdr:col>0</xdr:col>
                <xdr:colOff>257175</xdr:colOff>
                <xdr:row>755</xdr:row>
                <xdr:rowOff>28575</xdr:rowOff>
              </to>
            </anchor>
          </controlPr>
        </control>
      </mc:Choice>
      <mc:Fallback>
        <control shapeId="4851" r:id="rId264" name="Control 755"/>
      </mc:Fallback>
    </mc:AlternateContent>
    <mc:AlternateContent xmlns:mc="http://schemas.openxmlformats.org/markup-compatibility/2006">
      <mc:Choice Requires="x14">
        <control shapeId="4850" r:id="rId265" name="Control 754">
          <controlPr defaultSize="0" r:id="rId5">
            <anchor moveWithCells="1">
              <from>
                <xdr:col>0</xdr:col>
                <xdr:colOff>0</xdr:colOff>
                <xdr:row>753</xdr:row>
                <xdr:rowOff>0</xdr:rowOff>
              </from>
              <to>
                <xdr:col>0</xdr:col>
                <xdr:colOff>257175</xdr:colOff>
                <xdr:row>754</xdr:row>
                <xdr:rowOff>28575</xdr:rowOff>
              </to>
            </anchor>
          </controlPr>
        </control>
      </mc:Choice>
      <mc:Fallback>
        <control shapeId="4850" r:id="rId265" name="Control 754"/>
      </mc:Fallback>
    </mc:AlternateContent>
    <mc:AlternateContent xmlns:mc="http://schemas.openxmlformats.org/markup-compatibility/2006">
      <mc:Choice Requires="x14">
        <control shapeId="4849" r:id="rId266" name="Control 753">
          <controlPr defaultSize="0" r:id="rId5">
            <anchor moveWithCells="1">
              <from>
                <xdr:col>0</xdr:col>
                <xdr:colOff>0</xdr:colOff>
                <xdr:row>752</xdr:row>
                <xdr:rowOff>0</xdr:rowOff>
              </from>
              <to>
                <xdr:col>0</xdr:col>
                <xdr:colOff>257175</xdr:colOff>
                <xdr:row>753</xdr:row>
                <xdr:rowOff>28575</xdr:rowOff>
              </to>
            </anchor>
          </controlPr>
        </control>
      </mc:Choice>
      <mc:Fallback>
        <control shapeId="4849" r:id="rId266" name="Control 753"/>
      </mc:Fallback>
    </mc:AlternateContent>
    <mc:AlternateContent xmlns:mc="http://schemas.openxmlformats.org/markup-compatibility/2006">
      <mc:Choice Requires="x14">
        <control shapeId="4848" r:id="rId267" name="Control 752">
          <controlPr defaultSize="0" r:id="rId5">
            <anchor moveWithCells="1">
              <from>
                <xdr:col>0</xdr:col>
                <xdr:colOff>0</xdr:colOff>
                <xdr:row>751</xdr:row>
                <xdr:rowOff>0</xdr:rowOff>
              </from>
              <to>
                <xdr:col>0</xdr:col>
                <xdr:colOff>257175</xdr:colOff>
                <xdr:row>752</xdr:row>
                <xdr:rowOff>28575</xdr:rowOff>
              </to>
            </anchor>
          </controlPr>
        </control>
      </mc:Choice>
      <mc:Fallback>
        <control shapeId="4848" r:id="rId267" name="Control 752"/>
      </mc:Fallback>
    </mc:AlternateContent>
    <mc:AlternateContent xmlns:mc="http://schemas.openxmlformats.org/markup-compatibility/2006">
      <mc:Choice Requires="x14">
        <control shapeId="4847" r:id="rId268" name="Control 751">
          <controlPr defaultSize="0" r:id="rId5">
            <anchor moveWithCells="1">
              <from>
                <xdr:col>0</xdr:col>
                <xdr:colOff>0</xdr:colOff>
                <xdr:row>750</xdr:row>
                <xdr:rowOff>0</xdr:rowOff>
              </from>
              <to>
                <xdr:col>0</xdr:col>
                <xdr:colOff>257175</xdr:colOff>
                <xdr:row>751</xdr:row>
                <xdr:rowOff>28575</xdr:rowOff>
              </to>
            </anchor>
          </controlPr>
        </control>
      </mc:Choice>
      <mc:Fallback>
        <control shapeId="4847" r:id="rId268" name="Control 751"/>
      </mc:Fallback>
    </mc:AlternateContent>
    <mc:AlternateContent xmlns:mc="http://schemas.openxmlformats.org/markup-compatibility/2006">
      <mc:Choice Requires="x14">
        <control shapeId="4846" r:id="rId269" name="Control 750">
          <controlPr defaultSize="0" r:id="rId5">
            <anchor moveWithCells="1">
              <from>
                <xdr:col>0</xdr:col>
                <xdr:colOff>0</xdr:colOff>
                <xdr:row>749</xdr:row>
                <xdr:rowOff>0</xdr:rowOff>
              </from>
              <to>
                <xdr:col>0</xdr:col>
                <xdr:colOff>257175</xdr:colOff>
                <xdr:row>750</xdr:row>
                <xdr:rowOff>28575</xdr:rowOff>
              </to>
            </anchor>
          </controlPr>
        </control>
      </mc:Choice>
      <mc:Fallback>
        <control shapeId="4846" r:id="rId269" name="Control 750"/>
      </mc:Fallback>
    </mc:AlternateContent>
    <mc:AlternateContent xmlns:mc="http://schemas.openxmlformats.org/markup-compatibility/2006">
      <mc:Choice Requires="x14">
        <control shapeId="4845" r:id="rId270" name="Control 749">
          <controlPr defaultSize="0" r:id="rId5">
            <anchor moveWithCells="1">
              <from>
                <xdr:col>0</xdr:col>
                <xdr:colOff>0</xdr:colOff>
                <xdr:row>748</xdr:row>
                <xdr:rowOff>0</xdr:rowOff>
              </from>
              <to>
                <xdr:col>0</xdr:col>
                <xdr:colOff>257175</xdr:colOff>
                <xdr:row>749</xdr:row>
                <xdr:rowOff>28575</xdr:rowOff>
              </to>
            </anchor>
          </controlPr>
        </control>
      </mc:Choice>
      <mc:Fallback>
        <control shapeId="4845" r:id="rId270" name="Control 749"/>
      </mc:Fallback>
    </mc:AlternateContent>
    <mc:AlternateContent xmlns:mc="http://schemas.openxmlformats.org/markup-compatibility/2006">
      <mc:Choice Requires="x14">
        <control shapeId="4844" r:id="rId271" name="Control 748">
          <controlPr defaultSize="0" r:id="rId5">
            <anchor moveWithCells="1">
              <from>
                <xdr:col>0</xdr:col>
                <xdr:colOff>0</xdr:colOff>
                <xdr:row>747</xdr:row>
                <xdr:rowOff>0</xdr:rowOff>
              </from>
              <to>
                <xdr:col>0</xdr:col>
                <xdr:colOff>257175</xdr:colOff>
                <xdr:row>748</xdr:row>
                <xdr:rowOff>28575</xdr:rowOff>
              </to>
            </anchor>
          </controlPr>
        </control>
      </mc:Choice>
      <mc:Fallback>
        <control shapeId="4844" r:id="rId271" name="Control 748"/>
      </mc:Fallback>
    </mc:AlternateContent>
    <mc:AlternateContent xmlns:mc="http://schemas.openxmlformats.org/markup-compatibility/2006">
      <mc:Choice Requires="x14">
        <control shapeId="4843" r:id="rId272" name="Control 747">
          <controlPr defaultSize="0" r:id="rId5">
            <anchor moveWithCells="1">
              <from>
                <xdr:col>0</xdr:col>
                <xdr:colOff>0</xdr:colOff>
                <xdr:row>746</xdr:row>
                <xdr:rowOff>0</xdr:rowOff>
              </from>
              <to>
                <xdr:col>0</xdr:col>
                <xdr:colOff>257175</xdr:colOff>
                <xdr:row>747</xdr:row>
                <xdr:rowOff>28575</xdr:rowOff>
              </to>
            </anchor>
          </controlPr>
        </control>
      </mc:Choice>
      <mc:Fallback>
        <control shapeId="4843" r:id="rId272" name="Control 747"/>
      </mc:Fallback>
    </mc:AlternateContent>
    <mc:AlternateContent xmlns:mc="http://schemas.openxmlformats.org/markup-compatibility/2006">
      <mc:Choice Requires="x14">
        <control shapeId="4842" r:id="rId273" name="Control 746">
          <controlPr defaultSize="0" r:id="rId5">
            <anchor moveWithCells="1">
              <from>
                <xdr:col>0</xdr:col>
                <xdr:colOff>0</xdr:colOff>
                <xdr:row>745</xdr:row>
                <xdr:rowOff>0</xdr:rowOff>
              </from>
              <to>
                <xdr:col>0</xdr:col>
                <xdr:colOff>257175</xdr:colOff>
                <xdr:row>746</xdr:row>
                <xdr:rowOff>28575</xdr:rowOff>
              </to>
            </anchor>
          </controlPr>
        </control>
      </mc:Choice>
      <mc:Fallback>
        <control shapeId="4842" r:id="rId273" name="Control 746"/>
      </mc:Fallback>
    </mc:AlternateContent>
    <mc:AlternateContent xmlns:mc="http://schemas.openxmlformats.org/markup-compatibility/2006">
      <mc:Choice Requires="x14">
        <control shapeId="4841" r:id="rId274" name="Control 745">
          <controlPr defaultSize="0" r:id="rId5">
            <anchor moveWithCells="1">
              <from>
                <xdr:col>0</xdr:col>
                <xdr:colOff>0</xdr:colOff>
                <xdr:row>744</xdr:row>
                <xdr:rowOff>0</xdr:rowOff>
              </from>
              <to>
                <xdr:col>0</xdr:col>
                <xdr:colOff>257175</xdr:colOff>
                <xdr:row>745</xdr:row>
                <xdr:rowOff>28575</xdr:rowOff>
              </to>
            </anchor>
          </controlPr>
        </control>
      </mc:Choice>
      <mc:Fallback>
        <control shapeId="4841" r:id="rId274" name="Control 745"/>
      </mc:Fallback>
    </mc:AlternateContent>
    <mc:AlternateContent xmlns:mc="http://schemas.openxmlformats.org/markup-compatibility/2006">
      <mc:Choice Requires="x14">
        <control shapeId="4840" r:id="rId275" name="Control 744">
          <controlPr defaultSize="0" r:id="rId5">
            <anchor moveWithCells="1">
              <from>
                <xdr:col>0</xdr:col>
                <xdr:colOff>0</xdr:colOff>
                <xdr:row>743</xdr:row>
                <xdr:rowOff>0</xdr:rowOff>
              </from>
              <to>
                <xdr:col>0</xdr:col>
                <xdr:colOff>257175</xdr:colOff>
                <xdr:row>744</xdr:row>
                <xdr:rowOff>28575</xdr:rowOff>
              </to>
            </anchor>
          </controlPr>
        </control>
      </mc:Choice>
      <mc:Fallback>
        <control shapeId="4840" r:id="rId275" name="Control 744"/>
      </mc:Fallback>
    </mc:AlternateContent>
    <mc:AlternateContent xmlns:mc="http://schemas.openxmlformats.org/markup-compatibility/2006">
      <mc:Choice Requires="x14">
        <control shapeId="4839" r:id="rId276" name="Control 743">
          <controlPr defaultSize="0" r:id="rId5">
            <anchor moveWithCells="1">
              <from>
                <xdr:col>0</xdr:col>
                <xdr:colOff>0</xdr:colOff>
                <xdr:row>742</xdr:row>
                <xdr:rowOff>0</xdr:rowOff>
              </from>
              <to>
                <xdr:col>0</xdr:col>
                <xdr:colOff>257175</xdr:colOff>
                <xdr:row>743</xdr:row>
                <xdr:rowOff>28575</xdr:rowOff>
              </to>
            </anchor>
          </controlPr>
        </control>
      </mc:Choice>
      <mc:Fallback>
        <control shapeId="4839" r:id="rId276" name="Control 743"/>
      </mc:Fallback>
    </mc:AlternateContent>
    <mc:AlternateContent xmlns:mc="http://schemas.openxmlformats.org/markup-compatibility/2006">
      <mc:Choice Requires="x14">
        <control shapeId="4838" r:id="rId277" name="Control 742">
          <controlPr defaultSize="0" r:id="rId5">
            <anchor moveWithCells="1">
              <from>
                <xdr:col>0</xdr:col>
                <xdr:colOff>0</xdr:colOff>
                <xdr:row>741</xdr:row>
                <xdr:rowOff>0</xdr:rowOff>
              </from>
              <to>
                <xdr:col>0</xdr:col>
                <xdr:colOff>257175</xdr:colOff>
                <xdr:row>742</xdr:row>
                <xdr:rowOff>28575</xdr:rowOff>
              </to>
            </anchor>
          </controlPr>
        </control>
      </mc:Choice>
      <mc:Fallback>
        <control shapeId="4838" r:id="rId277" name="Control 742"/>
      </mc:Fallback>
    </mc:AlternateContent>
    <mc:AlternateContent xmlns:mc="http://schemas.openxmlformats.org/markup-compatibility/2006">
      <mc:Choice Requires="x14">
        <control shapeId="4837" r:id="rId278" name="Control 741">
          <controlPr defaultSize="0" r:id="rId5">
            <anchor moveWithCells="1">
              <from>
                <xdr:col>0</xdr:col>
                <xdr:colOff>0</xdr:colOff>
                <xdr:row>740</xdr:row>
                <xdr:rowOff>0</xdr:rowOff>
              </from>
              <to>
                <xdr:col>0</xdr:col>
                <xdr:colOff>257175</xdr:colOff>
                <xdr:row>741</xdr:row>
                <xdr:rowOff>28575</xdr:rowOff>
              </to>
            </anchor>
          </controlPr>
        </control>
      </mc:Choice>
      <mc:Fallback>
        <control shapeId="4837" r:id="rId278" name="Control 741"/>
      </mc:Fallback>
    </mc:AlternateContent>
    <mc:AlternateContent xmlns:mc="http://schemas.openxmlformats.org/markup-compatibility/2006">
      <mc:Choice Requires="x14">
        <control shapeId="4836" r:id="rId279" name="Control 740">
          <controlPr defaultSize="0" r:id="rId5">
            <anchor moveWithCells="1">
              <from>
                <xdr:col>0</xdr:col>
                <xdr:colOff>0</xdr:colOff>
                <xdr:row>739</xdr:row>
                <xdr:rowOff>0</xdr:rowOff>
              </from>
              <to>
                <xdr:col>0</xdr:col>
                <xdr:colOff>257175</xdr:colOff>
                <xdr:row>740</xdr:row>
                <xdr:rowOff>28575</xdr:rowOff>
              </to>
            </anchor>
          </controlPr>
        </control>
      </mc:Choice>
      <mc:Fallback>
        <control shapeId="4836" r:id="rId279" name="Control 740"/>
      </mc:Fallback>
    </mc:AlternateContent>
    <mc:AlternateContent xmlns:mc="http://schemas.openxmlformats.org/markup-compatibility/2006">
      <mc:Choice Requires="x14">
        <control shapeId="4835" r:id="rId280" name="Control 739">
          <controlPr defaultSize="0" r:id="rId5">
            <anchor moveWithCells="1">
              <from>
                <xdr:col>0</xdr:col>
                <xdr:colOff>0</xdr:colOff>
                <xdr:row>738</xdr:row>
                <xdr:rowOff>0</xdr:rowOff>
              </from>
              <to>
                <xdr:col>0</xdr:col>
                <xdr:colOff>257175</xdr:colOff>
                <xdr:row>739</xdr:row>
                <xdr:rowOff>28575</xdr:rowOff>
              </to>
            </anchor>
          </controlPr>
        </control>
      </mc:Choice>
      <mc:Fallback>
        <control shapeId="4835" r:id="rId280" name="Control 739"/>
      </mc:Fallback>
    </mc:AlternateContent>
    <mc:AlternateContent xmlns:mc="http://schemas.openxmlformats.org/markup-compatibility/2006">
      <mc:Choice Requires="x14">
        <control shapeId="4834" r:id="rId281" name="Control 738">
          <controlPr defaultSize="0" r:id="rId5">
            <anchor moveWithCells="1">
              <from>
                <xdr:col>0</xdr:col>
                <xdr:colOff>0</xdr:colOff>
                <xdr:row>737</xdr:row>
                <xdr:rowOff>0</xdr:rowOff>
              </from>
              <to>
                <xdr:col>0</xdr:col>
                <xdr:colOff>257175</xdr:colOff>
                <xdr:row>738</xdr:row>
                <xdr:rowOff>28575</xdr:rowOff>
              </to>
            </anchor>
          </controlPr>
        </control>
      </mc:Choice>
      <mc:Fallback>
        <control shapeId="4834" r:id="rId281" name="Control 738"/>
      </mc:Fallback>
    </mc:AlternateContent>
    <mc:AlternateContent xmlns:mc="http://schemas.openxmlformats.org/markup-compatibility/2006">
      <mc:Choice Requires="x14">
        <control shapeId="4833" r:id="rId282" name="Control 737">
          <controlPr defaultSize="0" r:id="rId5">
            <anchor moveWithCells="1">
              <from>
                <xdr:col>0</xdr:col>
                <xdr:colOff>0</xdr:colOff>
                <xdr:row>736</xdr:row>
                <xdr:rowOff>0</xdr:rowOff>
              </from>
              <to>
                <xdr:col>0</xdr:col>
                <xdr:colOff>257175</xdr:colOff>
                <xdr:row>737</xdr:row>
                <xdr:rowOff>28575</xdr:rowOff>
              </to>
            </anchor>
          </controlPr>
        </control>
      </mc:Choice>
      <mc:Fallback>
        <control shapeId="4833" r:id="rId282" name="Control 737"/>
      </mc:Fallback>
    </mc:AlternateContent>
    <mc:AlternateContent xmlns:mc="http://schemas.openxmlformats.org/markup-compatibility/2006">
      <mc:Choice Requires="x14">
        <control shapeId="4832" r:id="rId283" name="Control 736">
          <controlPr defaultSize="0" r:id="rId5">
            <anchor moveWithCells="1">
              <from>
                <xdr:col>0</xdr:col>
                <xdr:colOff>0</xdr:colOff>
                <xdr:row>735</xdr:row>
                <xdr:rowOff>0</xdr:rowOff>
              </from>
              <to>
                <xdr:col>0</xdr:col>
                <xdr:colOff>257175</xdr:colOff>
                <xdr:row>736</xdr:row>
                <xdr:rowOff>28575</xdr:rowOff>
              </to>
            </anchor>
          </controlPr>
        </control>
      </mc:Choice>
      <mc:Fallback>
        <control shapeId="4832" r:id="rId283" name="Control 736"/>
      </mc:Fallback>
    </mc:AlternateContent>
    <mc:AlternateContent xmlns:mc="http://schemas.openxmlformats.org/markup-compatibility/2006">
      <mc:Choice Requires="x14">
        <control shapeId="4831" r:id="rId284" name="Control 735">
          <controlPr defaultSize="0" r:id="rId5">
            <anchor moveWithCells="1">
              <from>
                <xdr:col>0</xdr:col>
                <xdr:colOff>0</xdr:colOff>
                <xdr:row>734</xdr:row>
                <xdr:rowOff>0</xdr:rowOff>
              </from>
              <to>
                <xdr:col>0</xdr:col>
                <xdr:colOff>257175</xdr:colOff>
                <xdr:row>735</xdr:row>
                <xdr:rowOff>28575</xdr:rowOff>
              </to>
            </anchor>
          </controlPr>
        </control>
      </mc:Choice>
      <mc:Fallback>
        <control shapeId="4831" r:id="rId284" name="Control 735"/>
      </mc:Fallback>
    </mc:AlternateContent>
    <mc:AlternateContent xmlns:mc="http://schemas.openxmlformats.org/markup-compatibility/2006">
      <mc:Choice Requires="x14">
        <control shapeId="4830" r:id="rId285" name="Control 734">
          <controlPr defaultSize="0" r:id="rId5">
            <anchor moveWithCells="1">
              <from>
                <xdr:col>0</xdr:col>
                <xdr:colOff>0</xdr:colOff>
                <xdr:row>733</xdr:row>
                <xdr:rowOff>0</xdr:rowOff>
              </from>
              <to>
                <xdr:col>0</xdr:col>
                <xdr:colOff>257175</xdr:colOff>
                <xdr:row>734</xdr:row>
                <xdr:rowOff>28575</xdr:rowOff>
              </to>
            </anchor>
          </controlPr>
        </control>
      </mc:Choice>
      <mc:Fallback>
        <control shapeId="4830" r:id="rId285" name="Control 734"/>
      </mc:Fallback>
    </mc:AlternateContent>
    <mc:AlternateContent xmlns:mc="http://schemas.openxmlformats.org/markup-compatibility/2006">
      <mc:Choice Requires="x14">
        <control shapeId="4829" r:id="rId286" name="Control 733">
          <controlPr defaultSize="0" r:id="rId5">
            <anchor moveWithCells="1">
              <from>
                <xdr:col>0</xdr:col>
                <xdr:colOff>0</xdr:colOff>
                <xdr:row>732</xdr:row>
                <xdr:rowOff>0</xdr:rowOff>
              </from>
              <to>
                <xdr:col>0</xdr:col>
                <xdr:colOff>257175</xdr:colOff>
                <xdr:row>733</xdr:row>
                <xdr:rowOff>28575</xdr:rowOff>
              </to>
            </anchor>
          </controlPr>
        </control>
      </mc:Choice>
      <mc:Fallback>
        <control shapeId="4829" r:id="rId286" name="Control 733"/>
      </mc:Fallback>
    </mc:AlternateContent>
    <mc:AlternateContent xmlns:mc="http://schemas.openxmlformats.org/markup-compatibility/2006">
      <mc:Choice Requires="x14">
        <control shapeId="4828" r:id="rId287" name="Control 732">
          <controlPr defaultSize="0" r:id="rId5">
            <anchor moveWithCells="1">
              <from>
                <xdr:col>0</xdr:col>
                <xdr:colOff>0</xdr:colOff>
                <xdr:row>731</xdr:row>
                <xdr:rowOff>0</xdr:rowOff>
              </from>
              <to>
                <xdr:col>0</xdr:col>
                <xdr:colOff>257175</xdr:colOff>
                <xdr:row>732</xdr:row>
                <xdr:rowOff>28575</xdr:rowOff>
              </to>
            </anchor>
          </controlPr>
        </control>
      </mc:Choice>
      <mc:Fallback>
        <control shapeId="4828" r:id="rId287" name="Control 732"/>
      </mc:Fallback>
    </mc:AlternateContent>
    <mc:AlternateContent xmlns:mc="http://schemas.openxmlformats.org/markup-compatibility/2006">
      <mc:Choice Requires="x14">
        <control shapeId="4827" r:id="rId288" name="Control 731">
          <controlPr defaultSize="0" r:id="rId5">
            <anchor moveWithCells="1">
              <from>
                <xdr:col>0</xdr:col>
                <xdr:colOff>0</xdr:colOff>
                <xdr:row>730</xdr:row>
                <xdr:rowOff>0</xdr:rowOff>
              </from>
              <to>
                <xdr:col>0</xdr:col>
                <xdr:colOff>257175</xdr:colOff>
                <xdr:row>731</xdr:row>
                <xdr:rowOff>28575</xdr:rowOff>
              </to>
            </anchor>
          </controlPr>
        </control>
      </mc:Choice>
      <mc:Fallback>
        <control shapeId="4827" r:id="rId288" name="Control 731"/>
      </mc:Fallback>
    </mc:AlternateContent>
    <mc:AlternateContent xmlns:mc="http://schemas.openxmlformats.org/markup-compatibility/2006">
      <mc:Choice Requires="x14">
        <control shapeId="4826" r:id="rId289" name="Control 730">
          <controlPr defaultSize="0" r:id="rId5">
            <anchor moveWithCells="1">
              <from>
                <xdr:col>0</xdr:col>
                <xdr:colOff>0</xdr:colOff>
                <xdr:row>729</xdr:row>
                <xdr:rowOff>0</xdr:rowOff>
              </from>
              <to>
                <xdr:col>0</xdr:col>
                <xdr:colOff>257175</xdr:colOff>
                <xdr:row>730</xdr:row>
                <xdr:rowOff>28575</xdr:rowOff>
              </to>
            </anchor>
          </controlPr>
        </control>
      </mc:Choice>
      <mc:Fallback>
        <control shapeId="4826" r:id="rId289" name="Control 730"/>
      </mc:Fallback>
    </mc:AlternateContent>
    <mc:AlternateContent xmlns:mc="http://schemas.openxmlformats.org/markup-compatibility/2006">
      <mc:Choice Requires="x14">
        <control shapeId="4825" r:id="rId290" name="Control 729">
          <controlPr defaultSize="0" r:id="rId5">
            <anchor moveWithCells="1">
              <from>
                <xdr:col>0</xdr:col>
                <xdr:colOff>0</xdr:colOff>
                <xdr:row>728</xdr:row>
                <xdr:rowOff>0</xdr:rowOff>
              </from>
              <to>
                <xdr:col>0</xdr:col>
                <xdr:colOff>257175</xdr:colOff>
                <xdr:row>729</xdr:row>
                <xdr:rowOff>28575</xdr:rowOff>
              </to>
            </anchor>
          </controlPr>
        </control>
      </mc:Choice>
      <mc:Fallback>
        <control shapeId="4825" r:id="rId290" name="Control 729"/>
      </mc:Fallback>
    </mc:AlternateContent>
    <mc:AlternateContent xmlns:mc="http://schemas.openxmlformats.org/markup-compatibility/2006">
      <mc:Choice Requires="x14">
        <control shapeId="4824" r:id="rId291" name="Control 728">
          <controlPr defaultSize="0" r:id="rId5">
            <anchor moveWithCells="1">
              <from>
                <xdr:col>0</xdr:col>
                <xdr:colOff>0</xdr:colOff>
                <xdr:row>727</xdr:row>
                <xdr:rowOff>0</xdr:rowOff>
              </from>
              <to>
                <xdr:col>0</xdr:col>
                <xdr:colOff>257175</xdr:colOff>
                <xdr:row>728</xdr:row>
                <xdr:rowOff>28575</xdr:rowOff>
              </to>
            </anchor>
          </controlPr>
        </control>
      </mc:Choice>
      <mc:Fallback>
        <control shapeId="4824" r:id="rId291" name="Control 728"/>
      </mc:Fallback>
    </mc:AlternateContent>
    <mc:AlternateContent xmlns:mc="http://schemas.openxmlformats.org/markup-compatibility/2006">
      <mc:Choice Requires="x14">
        <control shapeId="4823" r:id="rId292" name="Control 727">
          <controlPr defaultSize="0" r:id="rId5">
            <anchor moveWithCells="1">
              <from>
                <xdr:col>0</xdr:col>
                <xdr:colOff>0</xdr:colOff>
                <xdr:row>726</xdr:row>
                <xdr:rowOff>0</xdr:rowOff>
              </from>
              <to>
                <xdr:col>0</xdr:col>
                <xdr:colOff>257175</xdr:colOff>
                <xdr:row>727</xdr:row>
                <xdr:rowOff>28575</xdr:rowOff>
              </to>
            </anchor>
          </controlPr>
        </control>
      </mc:Choice>
      <mc:Fallback>
        <control shapeId="4823" r:id="rId292" name="Control 727"/>
      </mc:Fallback>
    </mc:AlternateContent>
    <mc:AlternateContent xmlns:mc="http://schemas.openxmlformats.org/markup-compatibility/2006">
      <mc:Choice Requires="x14">
        <control shapeId="4822" r:id="rId293" name="Control 726">
          <controlPr defaultSize="0" r:id="rId5">
            <anchor moveWithCells="1">
              <from>
                <xdr:col>0</xdr:col>
                <xdr:colOff>0</xdr:colOff>
                <xdr:row>725</xdr:row>
                <xdr:rowOff>0</xdr:rowOff>
              </from>
              <to>
                <xdr:col>0</xdr:col>
                <xdr:colOff>257175</xdr:colOff>
                <xdr:row>726</xdr:row>
                <xdr:rowOff>28575</xdr:rowOff>
              </to>
            </anchor>
          </controlPr>
        </control>
      </mc:Choice>
      <mc:Fallback>
        <control shapeId="4822" r:id="rId293" name="Control 726"/>
      </mc:Fallback>
    </mc:AlternateContent>
    <mc:AlternateContent xmlns:mc="http://schemas.openxmlformats.org/markup-compatibility/2006">
      <mc:Choice Requires="x14">
        <control shapeId="4821" r:id="rId294" name="Control 725">
          <controlPr defaultSize="0" r:id="rId5">
            <anchor moveWithCells="1">
              <from>
                <xdr:col>0</xdr:col>
                <xdr:colOff>0</xdr:colOff>
                <xdr:row>724</xdr:row>
                <xdr:rowOff>0</xdr:rowOff>
              </from>
              <to>
                <xdr:col>0</xdr:col>
                <xdr:colOff>257175</xdr:colOff>
                <xdr:row>725</xdr:row>
                <xdr:rowOff>28575</xdr:rowOff>
              </to>
            </anchor>
          </controlPr>
        </control>
      </mc:Choice>
      <mc:Fallback>
        <control shapeId="4821" r:id="rId294" name="Control 725"/>
      </mc:Fallback>
    </mc:AlternateContent>
    <mc:AlternateContent xmlns:mc="http://schemas.openxmlformats.org/markup-compatibility/2006">
      <mc:Choice Requires="x14">
        <control shapeId="4820" r:id="rId295" name="Control 724">
          <controlPr defaultSize="0" r:id="rId5">
            <anchor moveWithCells="1">
              <from>
                <xdr:col>0</xdr:col>
                <xdr:colOff>0</xdr:colOff>
                <xdr:row>723</xdr:row>
                <xdr:rowOff>0</xdr:rowOff>
              </from>
              <to>
                <xdr:col>0</xdr:col>
                <xdr:colOff>257175</xdr:colOff>
                <xdr:row>724</xdr:row>
                <xdr:rowOff>28575</xdr:rowOff>
              </to>
            </anchor>
          </controlPr>
        </control>
      </mc:Choice>
      <mc:Fallback>
        <control shapeId="4820" r:id="rId295" name="Control 724"/>
      </mc:Fallback>
    </mc:AlternateContent>
    <mc:AlternateContent xmlns:mc="http://schemas.openxmlformats.org/markup-compatibility/2006">
      <mc:Choice Requires="x14">
        <control shapeId="4819" r:id="rId296" name="Control 723">
          <controlPr defaultSize="0" r:id="rId5">
            <anchor moveWithCells="1">
              <from>
                <xdr:col>0</xdr:col>
                <xdr:colOff>0</xdr:colOff>
                <xdr:row>722</xdr:row>
                <xdr:rowOff>0</xdr:rowOff>
              </from>
              <to>
                <xdr:col>0</xdr:col>
                <xdr:colOff>257175</xdr:colOff>
                <xdr:row>723</xdr:row>
                <xdr:rowOff>28575</xdr:rowOff>
              </to>
            </anchor>
          </controlPr>
        </control>
      </mc:Choice>
      <mc:Fallback>
        <control shapeId="4819" r:id="rId296" name="Control 723"/>
      </mc:Fallback>
    </mc:AlternateContent>
    <mc:AlternateContent xmlns:mc="http://schemas.openxmlformats.org/markup-compatibility/2006">
      <mc:Choice Requires="x14">
        <control shapeId="4818" r:id="rId297" name="Control 722">
          <controlPr defaultSize="0" r:id="rId5">
            <anchor moveWithCells="1">
              <from>
                <xdr:col>0</xdr:col>
                <xdr:colOff>0</xdr:colOff>
                <xdr:row>721</xdr:row>
                <xdr:rowOff>0</xdr:rowOff>
              </from>
              <to>
                <xdr:col>0</xdr:col>
                <xdr:colOff>257175</xdr:colOff>
                <xdr:row>722</xdr:row>
                <xdr:rowOff>28575</xdr:rowOff>
              </to>
            </anchor>
          </controlPr>
        </control>
      </mc:Choice>
      <mc:Fallback>
        <control shapeId="4818" r:id="rId297" name="Control 722"/>
      </mc:Fallback>
    </mc:AlternateContent>
    <mc:AlternateContent xmlns:mc="http://schemas.openxmlformats.org/markup-compatibility/2006">
      <mc:Choice Requires="x14">
        <control shapeId="4817" r:id="rId298" name="Control 721">
          <controlPr defaultSize="0" r:id="rId5">
            <anchor moveWithCells="1">
              <from>
                <xdr:col>0</xdr:col>
                <xdr:colOff>0</xdr:colOff>
                <xdr:row>720</xdr:row>
                <xdr:rowOff>0</xdr:rowOff>
              </from>
              <to>
                <xdr:col>0</xdr:col>
                <xdr:colOff>257175</xdr:colOff>
                <xdr:row>721</xdr:row>
                <xdr:rowOff>28575</xdr:rowOff>
              </to>
            </anchor>
          </controlPr>
        </control>
      </mc:Choice>
      <mc:Fallback>
        <control shapeId="4817" r:id="rId298" name="Control 721"/>
      </mc:Fallback>
    </mc:AlternateContent>
    <mc:AlternateContent xmlns:mc="http://schemas.openxmlformats.org/markup-compatibility/2006">
      <mc:Choice Requires="x14">
        <control shapeId="4816" r:id="rId299" name="Control 720">
          <controlPr defaultSize="0" r:id="rId5">
            <anchor moveWithCells="1">
              <from>
                <xdr:col>0</xdr:col>
                <xdr:colOff>0</xdr:colOff>
                <xdr:row>719</xdr:row>
                <xdr:rowOff>0</xdr:rowOff>
              </from>
              <to>
                <xdr:col>0</xdr:col>
                <xdr:colOff>257175</xdr:colOff>
                <xdr:row>720</xdr:row>
                <xdr:rowOff>28575</xdr:rowOff>
              </to>
            </anchor>
          </controlPr>
        </control>
      </mc:Choice>
      <mc:Fallback>
        <control shapeId="4816" r:id="rId299" name="Control 720"/>
      </mc:Fallback>
    </mc:AlternateContent>
    <mc:AlternateContent xmlns:mc="http://schemas.openxmlformats.org/markup-compatibility/2006">
      <mc:Choice Requires="x14">
        <control shapeId="4815" r:id="rId300" name="Control 719">
          <controlPr defaultSize="0" r:id="rId5">
            <anchor moveWithCells="1">
              <from>
                <xdr:col>0</xdr:col>
                <xdr:colOff>0</xdr:colOff>
                <xdr:row>718</xdr:row>
                <xdr:rowOff>0</xdr:rowOff>
              </from>
              <to>
                <xdr:col>0</xdr:col>
                <xdr:colOff>257175</xdr:colOff>
                <xdr:row>719</xdr:row>
                <xdr:rowOff>28575</xdr:rowOff>
              </to>
            </anchor>
          </controlPr>
        </control>
      </mc:Choice>
      <mc:Fallback>
        <control shapeId="4815" r:id="rId300" name="Control 719"/>
      </mc:Fallback>
    </mc:AlternateContent>
    <mc:AlternateContent xmlns:mc="http://schemas.openxmlformats.org/markup-compatibility/2006">
      <mc:Choice Requires="x14">
        <control shapeId="4814" r:id="rId301" name="Control 718">
          <controlPr defaultSize="0" r:id="rId5">
            <anchor moveWithCells="1">
              <from>
                <xdr:col>0</xdr:col>
                <xdr:colOff>0</xdr:colOff>
                <xdr:row>717</xdr:row>
                <xdr:rowOff>0</xdr:rowOff>
              </from>
              <to>
                <xdr:col>0</xdr:col>
                <xdr:colOff>257175</xdr:colOff>
                <xdr:row>718</xdr:row>
                <xdr:rowOff>28575</xdr:rowOff>
              </to>
            </anchor>
          </controlPr>
        </control>
      </mc:Choice>
      <mc:Fallback>
        <control shapeId="4814" r:id="rId301" name="Control 718"/>
      </mc:Fallback>
    </mc:AlternateContent>
    <mc:AlternateContent xmlns:mc="http://schemas.openxmlformats.org/markup-compatibility/2006">
      <mc:Choice Requires="x14">
        <control shapeId="4813" r:id="rId302" name="Control 717">
          <controlPr defaultSize="0" r:id="rId5">
            <anchor moveWithCells="1">
              <from>
                <xdr:col>0</xdr:col>
                <xdr:colOff>0</xdr:colOff>
                <xdr:row>716</xdr:row>
                <xdr:rowOff>0</xdr:rowOff>
              </from>
              <to>
                <xdr:col>0</xdr:col>
                <xdr:colOff>257175</xdr:colOff>
                <xdr:row>717</xdr:row>
                <xdr:rowOff>28575</xdr:rowOff>
              </to>
            </anchor>
          </controlPr>
        </control>
      </mc:Choice>
      <mc:Fallback>
        <control shapeId="4813" r:id="rId302" name="Control 717"/>
      </mc:Fallback>
    </mc:AlternateContent>
    <mc:AlternateContent xmlns:mc="http://schemas.openxmlformats.org/markup-compatibility/2006">
      <mc:Choice Requires="x14">
        <control shapeId="4812" r:id="rId303" name="Control 716">
          <controlPr defaultSize="0" r:id="rId5">
            <anchor moveWithCells="1">
              <from>
                <xdr:col>0</xdr:col>
                <xdr:colOff>0</xdr:colOff>
                <xdr:row>715</xdr:row>
                <xdr:rowOff>0</xdr:rowOff>
              </from>
              <to>
                <xdr:col>0</xdr:col>
                <xdr:colOff>257175</xdr:colOff>
                <xdr:row>716</xdr:row>
                <xdr:rowOff>28575</xdr:rowOff>
              </to>
            </anchor>
          </controlPr>
        </control>
      </mc:Choice>
      <mc:Fallback>
        <control shapeId="4812" r:id="rId303" name="Control 716"/>
      </mc:Fallback>
    </mc:AlternateContent>
    <mc:AlternateContent xmlns:mc="http://schemas.openxmlformats.org/markup-compatibility/2006">
      <mc:Choice Requires="x14">
        <control shapeId="4811" r:id="rId304" name="Control 715">
          <controlPr defaultSize="0" r:id="rId5">
            <anchor moveWithCells="1">
              <from>
                <xdr:col>0</xdr:col>
                <xdr:colOff>0</xdr:colOff>
                <xdr:row>714</xdr:row>
                <xdr:rowOff>0</xdr:rowOff>
              </from>
              <to>
                <xdr:col>0</xdr:col>
                <xdr:colOff>257175</xdr:colOff>
                <xdr:row>715</xdr:row>
                <xdr:rowOff>28575</xdr:rowOff>
              </to>
            </anchor>
          </controlPr>
        </control>
      </mc:Choice>
      <mc:Fallback>
        <control shapeId="4811" r:id="rId304" name="Control 715"/>
      </mc:Fallback>
    </mc:AlternateContent>
    <mc:AlternateContent xmlns:mc="http://schemas.openxmlformats.org/markup-compatibility/2006">
      <mc:Choice Requires="x14">
        <control shapeId="4810" r:id="rId305" name="Control 714">
          <controlPr defaultSize="0" r:id="rId5">
            <anchor moveWithCells="1">
              <from>
                <xdr:col>0</xdr:col>
                <xdr:colOff>0</xdr:colOff>
                <xdr:row>713</xdr:row>
                <xdr:rowOff>0</xdr:rowOff>
              </from>
              <to>
                <xdr:col>0</xdr:col>
                <xdr:colOff>257175</xdr:colOff>
                <xdr:row>714</xdr:row>
                <xdr:rowOff>28575</xdr:rowOff>
              </to>
            </anchor>
          </controlPr>
        </control>
      </mc:Choice>
      <mc:Fallback>
        <control shapeId="4810" r:id="rId305" name="Control 714"/>
      </mc:Fallback>
    </mc:AlternateContent>
    <mc:AlternateContent xmlns:mc="http://schemas.openxmlformats.org/markup-compatibility/2006">
      <mc:Choice Requires="x14">
        <control shapeId="4809" r:id="rId306" name="Control 713">
          <controlPr defaultSize="0" r:id="rId5">
            <anchor moveWithCells="1">
              <from>
                <xdr:col>0</xdr:col>
                <xdr:colOff>0</xdr:colOff>
                <xdr:row>712</xdr:row>
                <xdr:rowOff>0</xdr:rowOff>
              </from>
              <to>
                <xdr:col>0</xdr:col>
                <xdr:colOff>257175</xdr:colOff>
                <xdr:row>713</xdr:row>
                <xdr:rowOff>28575</xdr:rowOff>
              </to>
            </anchor>
          </controlPr>
        </control>
      </mc:Choice>
      <mc:Fallback>
        <control shapeId="4809" r:id="rId306" name="Control 713"/>
      </mc:Fallback>
    </mc:AlternateContent>
    <mc:AlternateContent xmlns:mc="http://schemas.openxmlformats.org/markup-compatibility/2006">
      <mc:Choice Requires="x14">
        <control shapeId="4808" r:id="rId307" name="Control 712">
          <controlPr defaultSize="0" r:id="rId5">
            <anchor moveWithCells="1">
              <from>
                <xdr:col>0</xdr:col>
                <xdr:colOff>0</xdr:colOff>
                <xdr:row>711</xdr:row>
                <xdr:rowOff>0</xdr:rowOff>
              </from>
              <to>
                <xdr:col>0</xdr:col>
                <xdr:colOff>257175</xdr:colOff>
                <xdr:row>712</xdr:row>
                <xdr:rowOff>28575</xdr:rowOff>
              </to>
            </anchor>
          </controlPr>
        </control>
      </mc:Choice>
      <mc:Fallback>
        <control shapeId="4808" r:id="rId307" name="Control 712"/>
      </mc:Fallback>
    </mc:AlternateContent>
    <mc:AlternateContent xmlns:mc="http://schemas.openxmlformats.org/markup-compatibility/2006">
      <mc:Choice Requires="x14">
        <control shapeId="4807" r:id="rId308" name="Control 711">
          <controlPr defaultSize="0" r:id="rId5">
            <anchor moveWithCells="1">
              <from>
                <xdr:col>0</xdr:col>
                <xdr:colOff>0</xdr:colOff>
                <xdr:row>710</xdr:row>
                <xdr:rowOff>0</xdr:rowOff>
              </from>
              <to>
                <xdr:col>0</xdr:col>
                <xdr:colOff>257175</xdr:colOff>
                <xdr:row>711</xdr:row>
                <xdr:rowOff>28575</xdr:rowOff>
              </to>
            </anchor>
          </controlPr>
        </control>
      </mc:Choice>
      <mc:Fallback>
        <control shapeId="4807" r:id="rId308" name="Control 711"/>
      </mc:Fallback>
    </mc:AlternateContent>
    <mc:AlternateContent xmlns:mc="http://schemas.openxmlformats.org/markup-compatibility/2006">
      <mc:Choice Requires="x14">
        <control shapeId="4806" r:id="rId309" name="Control 710">
          <controlPr defaultSize="0" r:id="rId5">
            <anchor moveWithCells="1">
              <from>
                <xdr:col>0</xdr:col>
                <xdr:colOff>0</xdr:colOff>
                <xdr:row>709</xdr:row>
                <xdr:rowOff>0</xdr:rowOff>
              </from>
              <to>
                <xdr:col>0</xdr:col>
                <xdr:colOff>257175</xdr:colOff>
                <xdr:row>710</xdr:row>
                <xdr:rowOff>28575</xdr:rowOff>
              </to>
            </anchor>
          </controlPr>
        </control>
      </mc:Choice>
      <mc:Fallback>
        <control shapeId="4806" r:id="rId309" name="Control 710"/>
      </mc:Fallback>
    </mc:AlternateContent>
    <mc:AlternateContent xmlns:mc="http://schemas.openxmlformats.org/markup-compatibility/2006">
      <mc:Choice Requires="x14">
        <control shapeId="4805" r:id="rId310" name="Control 709">
          <controlPr defaultSize="0" r:id="rId5">
            <anchor moveWithCells="1">
              <from>
                <xdr:col>0</xdr:col>
                <xdr:colOff>0</xdr:colOff>
                <xdr:row>708</xdr:row>
                <xdr:rowOff>0</xdr:rowOff>
              </from>
              <to>
                <xdr:col>0</xdr:col>
                <xdr:colOff>257175</xdr:colOff>
                <xdr:row>709</xdr:row>
                <xdr:rowOff>28575</xdr:rowOff>
              </to>
            </anchor>
          </controlPr>
        </control>
      </mc:Choice>
      <mc:Fallback>
        <control shapeId="4805" r:id="rId310" name="Control 709"/>
      </mc:Fallback>
    </mc:AlternateContent>
    <mc:AlternateContent xmlns:mc="http://schemas.openxmlformats.org/markup-compatibility/2006">
      <mc:Choice Requires="x14">
        <control shapeId="4804" r:id="rId311" name="Control 708">
          <controlPr defaultSize="0" r:id="rId5">
            <anchor moveWithCells="1">
              <from>
                <xdr:col>0</xdr:col>
                <xdr:colOff>0</xdr:colOff>
                <xdr:row>707</xdr:row>
                <xdr:rowOff>0</xdr:rowOff>
              </from>
              <to>
                <xdr:col>0</xdr:col>
                <xdr:colOff>257175</xdr:colOff>
                <xdr:row>708</xdr:row>
                <xdr:rowOff>28575</xdr:rowOff>
              </to>
            </anchor>
          </controlPr>
        </control>
      </mc:Choice>
      <mc:Fallback>
        <control shapeId="4804" r:id="rId311" name="Control 708"/>
      </mc:Fallback>
    </mc:AlternateContent>
    <mc:AlternateContent xmlns:mc="http://schemas.openxmlformats.org/markup-compatibility/2006">
      <mc:Choice Requires="x14">
        <control shapeId="4803" r:id="rId312" name="Control 707">
          <controlPr defaultSize="0" r:id="rId5">
            <anchor moveWithCells="1">
              <from>
                <xdr:col>0</xdr:col>
                <xdr:colOff>0</xdr:colOff>
                <xdr:row>706</xdr:row>
                <xdr:rowOff>0</xdr:rowOff>
              </from>
              <to>
                <xdr:col>0</xdr:col>
                <xdr:colOff>257175</xdr:colOff>
                <xdr:row>707</xdr:row>
                <xdr:rowOff>28575</xdr:rowOff>
              </to>
            </anchor>
          </controlPr>
        </control>
      </mc:Choice>
      <mc:Fallback>
        <control shapeId="4803" r:id="rId312" name="Control 707"/>
      </mc:Fallback>
    </mc:AlternateContent>
    <mc:AlternateContent xmlns:mc="http://schemas.openxmlformats.org/markup-compatibility/2006">
      <mc:Choice Requires="x14">
        <control shapeId="4802" r:id="rId313" name="Control 706">
          <controlPr defaultSize="0" r:id="rId5">
            <anchor moveWithCells="1">
              <from>
                <xdr:col>0</xdr:col>
                <xdr:colOff>0</xdr:colOff>
                <xdr:row>705</xdr:row>
                <xdr:rowOff>0</xdr:rowOff>
              </from>
              <to>
                <xdr:col>0</xdr:col>
                <xdr:colOff>257175</xdr:colOff>
                <xdr:row>706</xdr:row>
                <xdr:rowOff>28575</xdr:rowOff>
              </to>
            </anchor>
          </controlPr>
        </control>
      </mc:Choice>
      <mc:Fallback>
        <control shapeId="4802" r:id="rId313" name="Control 706"/>
      </mc:Fallback>
    </mc:AlternateContent>
    <mc:AlternateContent xmlns:mc="http://schemas.openxmlformats.org/markup-compatibility/2006">
      <mc:Choice Requires="x14">
        <control shapeId="4801" r:id="rId314" name="Control 705">
          <controlPr defaultSize="0" r:id="rId5">
            <anchor moveWithCells="1">
              <from>
                <xdr:col>0</xdr:col>
                <xdr:colOff>0</xdr:colOff>
                <xdr:row>704</xdr:row>
                <xdr:rowOff>0</xdr:rowOff>
              </from>
              <to>
                <xdr:col>0</xdr:col>
                <xdr:colOff>257175</xdr:colOff>
                <xdr:row>705</xdr:row>
                <xdr:rowOff>28575</xdr:rowOff>
              </to>
            </anchor>
          </controlPr>
        </control>
      </mc:Choice>
      <mc:Fallback>
        <control shapeId="4801" r:id="rId314" name="Control 705"/>
      </mc:Fallback>
    </mc:AlternateContent>
    <mc:AlternateContent xmlns:mc="http://schemas.openxmlformats.org/markup-compatibility/2006">
      <mc:Choice Requires="x14">
        <control shapeId="4800" r:id="rId315" name="Control 704">
          <controlPr defaultSize="0" r:id="rId5">
            <anchor moveWithCells="1">
              <from>
                <xdr:col>0</xdr:col>
                <xdr:colOff>0</xdr:colOff>
                <xdr:row>703</xdr:row>
                <xdr:rowOff>0</xdr:rowOff>
              </from>
              <to>
                <xdr:col>0</xdr:col>
                <xdr:colOff>257175</xdr:colOff>
                <xdr:row>704</xdr:row>
                <xdr:rowOff>28575</xdr:rowOff>
              </to>
            </anchor>
          </controlPr>
        </control>
      </mc:Choice>
      <mc:Fallback>
        <control shapeId="4800" r:id="rId315" name="Control 704"/>
      </mc:Fallback>
    </mc:AlternateContent>
    <mc:AlternateContent xmlns:mc="http://schemas.openxmlformats.org/markup-compatibility/2006">
      <mc:Choice Requires="x14">
        <control shapeId="4799" r:id="rId316" name="Control 703">
          <controlPr defaultSize="0" r:id="rId5">
            <anchor moveWithCells="1">
              <from>
                <xdr:col>0</xdr:col>
                <xdr:colOff>0</xdr:colOff>
                <xdr:row>702</xdr:row>
                <xdr:rowOff>0</xdr:rowOff>
              </from>
              <to>
                <xdr:col>0</xdr:col>
                <xdr:colOff>257175</xdr:colOff>
                <xdr:row>703</xdr:row>
                <xdr:rowOff>28575</xdr:rowOff>
              </to>
            </anchor>
          </controlPr>
        </control>
      </mc:Choice>
      <mc:Fallback>
        <control shapeId="4799" r:id="rId316" name="Control 703"/>
      </mc:Fallback>
    </mc:AlternateContent>
    <mc:AlternateContent xmlns:mc="http://schemas.openxmlformats.org/markup-compatibility/2006">
      <mc:Choice Requires="x14">
        <control shapeId="4798" r:id="rId317" name="Control 702">
          <controlPr defaultSize="0" r:id="rId5">
            <anchor moveWithCells="1">
              <from>
                <xdr:col>0</xdr:col>
                <xdr:colOff>0</xdr:colOff>
                <xdr:row>701</xdr:row>
                <xdr:rowOff>0</xdr:rowOff>
              </from>
              <to>
                <xdr:col>0</xdr:col>
                <xdr:colOff>257175</xdr:colOff>
                <xdr:row>702</xdr:row>
                <xdr:rowOff>28575</xdr:rowOff>
              </to>
            </anchor>
          </controlPr>
        </control>
      </mc:Choice>
      <mc:Fallback>
        <control shapeId="4798" r:id="rId317" name="Control 702"/>
      </mc:Fallback>
    </mc:AlternateContent>
    <mc:AlternateContent xmlns:mc="http://schemas.openxmlformats.org/markup-compatibility/2006">
      <mc:Choice Requires="x14">
        <control shapeId="4797" r:id="rId318" name="Control 701">
          <controlPr defaultSize="0" r:id="rId5">
            <anchor moveWithCells="1">
              <from>
                <xdr:col>0</xdr:col>
                <xdr:colOff>0</xdr:colOff>
                <xdr:row>700</xdr:row>
                <xdr:rowOff>0</xdr:rowOff>
              </from>
              <to>
                <xdr:col>0</xdr:col>
                <xdr:colOff>257175</xdr:colOff>
                <xdr:row>701</xdr:row>
                <xdr:rowOff>28575</xdr:rowOff>
              </to>
            </anchor>
          </controlPr>
        </control>
      </mc:Choice>
      <mc:Fallback>
        <control shapeId="4797" r:id="rId318" name="Control 701"/>
      </mc:Fallback>
    </mc:AlternateContent>
    <mc:AlternateContent xmlns:mc="http://schemas.openxmlformats.org/markup-compatibility/2006">
      <mc:Choice Requires="x14">
        <control shapeId="4796" r:id="rId319" name="Control 700">
          <controlPr defaultSize="0" r:id="rId5">
            <anchor moveWithCells="1">
              <from>
                <xdr:col>0</xdr:col>
                <xdr:colOff>0</xdr:colOff>
                <xdr:row>699</xdr:row>
                <xdr:rowOff>0</xdr:rowOff>
              </from>
              <to>
                <xdr:col>0</xdr:col>
                <xdr:colOff>257175</xdr:colOff>
                <xdr:row>700</xdr:row>
                <xdr:rowOff>28575</xdr:rowOff>
              </to>
            </anchor>
          </controlPr>
        </control>
      </mc:Choice>
      <mc:Fallback>
        <control shapeId="4796" r:id="rId319" name="Control 700"/>
      </mc:Fallback>
    </mc:AlternateContent>
    <mc:AlternateContent xmlns:mc="http://schemas.openxmlformats.org/markup-compatibility/2006">
      <mc:Choice Requires="x14">
        <control shapeId="4795" r:id="rId320" name="Control 699">
          <controlPr defaultSize="0" r:id="rId5">
            <anchor moveWithCells="1">
              <from>
                <xdr:col>0</xdr:col>
                <xdr:colOff>0</xdr:colOff>
                <xdr:row>698</xdr:row>
                <xdr:rowOff>0</xdr:rowOff>
              </from>
              <to>
                <xdr:col>0</xdr:col>
                <xdr:colOff>257175</xdr:colOff>
                <xdr:row>699</xdr:row>
                <xdr:rowOff>28575</xdr:rowOff>
              </to>
            </anchor>
          </controlPr>
        </control>
      </mc:Choice>
      <mc:Fallback>
        <control shapeId="4795" r:id="rId320" name="Control 699"/>
      </mc:Fallback>
    </mc:AlternateContent>
    <mc:AlternateContent xmlns:mc="http://schemas.openxmlformats.org/markup-compatibility/2006">
      <mc:Choice Requires="x14">
        <control shapeId="4794" r:id="rId321" name="Control 698">
          <controlPr defaultSize="0" r:id="rId5">
            <anchor moveWithCells="1">
              <from>
                <xdr:col>0</xdr:col>
                <xdr:colOff>0</xdr:colOff>
                <xdr:row>697</xdr:row>
                <xdr:rowOff>0</xdr:rowOff>
              </from>
              <to>
                <xdr:col>0</xdr:col>
                <xdr:colOff>257175</xdr:colOff>
                <xdr:row>698</xdr:row>
                <xdr:rowOff>28575</xdr:rowOff>
              </to>
            </anchor>
          </controlPr>
        </control>
      </mc:Choice>
      <mc:Fallback>
        <control shapeId="4794" r:id="rId321" name="Control 698"/>
      </mc:Fallback>
    </mc:AlternateContent>
    <mc:AlternateContent xmlns:mc="http://schemas.openxmlformats.org/markup-compatibility/2006">
      <mc:Choice Requires="x14">
        <control shapeId="4793" r:id="rId322" name="Control 697">
          <controlPr defaultSize="0" r:id="rId5">
            <anchor moveWithCells="1">
              <from>
                <xdr:col>0</xdr:col>
                <xdr:colOff>0</xdr:colOff>
                <xdr:row>696</xdr:row>
                <xdr:rowOff>0</xdr:rowOff>
              </from>
              <to>
                <xdr:col>0</xdr:col>
                <xdr:colOff>257175</xdr:colOff>
                <xdr:row>697</xdr:row>
                <xdr:rowOff>28575</xdr:rowOff>
              </to>
            </anchor>
          </controlPr>
        </control>
      </mc:Choice>
      <mc:Fallback>
        <control shapeId="4793" r:id="rId322" name="Control 697"/>
      </mc:Fallback>
    </mc:AlternateContent>
    <mc:AlternateContent xmlns:mc="http://schemas.openxmlformats.org/markup-compatibility/2006">
      <mc:Choice Requires="x14">
        <control shapeId="4792" r:id="rId323" name="Control 696">
          <controlPr defaultSize="0" r:id="rId5">
            <anchor moveWithCells="1">
              <from>
                <xdr:col>0</xdr:col>
                <xdr:colOff>0</xdr:colOff>
                <xdr:row>695</xdr:row>
                <xdr:rowOff>0</xdr:rowOff>
              </from>
              <to>
                <xdr:col>0</xdr:col>
                <xdr:colOff>257175</xdr:colOff>
                <xdr:row>696</xdr:row>
                <xdr:rowOff>28575</xdr:rowOff>
              </to>
            </anchor>
          </controlPr>
        </control>
      </mc:Choice>
      <mc:Fallback>
        <control shapeId="4792" r:id="rId323" name="Control 696"/>
      </mc:Fallback>
    </mc:AlternateContent>
    <mc:AlternateContent xmlns:mc="http://schemas.openxmlformats.org/markup-compatibility/2006">
      <mc:Choice Requires="x14">
        <control shapeId="4791" r:id="rId324" name="Control 695">
          <controlPr defaultSize="0" r:id="rId5">
            <anchor moveWithCells="1">
              <from>
                <xdr:col>0</xdr:col>
                <xdr:colOff>0</xdr:colOff>
                <xdr:row>694</xdr:row>
                <xdr:rowOff>0</xdr:rowOff>
              </from>
              <to>
                <xdr:col>0</xdr:col>
                <xdr:colOff>257175</xdr:colOff>
                <xdr:row>695</xdr:row>
                <xdr:rowOff>28575</xdr:rowOff>
              </to>
            </anchor>
          </controlPr>
        </control>
      </mc:Choice>
      <mc:Fallback>
        <control shapeId="4791" r:id="rId324" name="Control 695"/>
      </mc:Fallback>
    </mc:AlternateContent>
    <mc:AlternateContent xmlns:mc="http://schemas.openxmlformats.org/markup-compatibility/2006">
      <mc:Choice Requires="x14">
        <control shapeId="4790" r:id="rId325" name="Control 694">
          <controlPr defaultSize="0" r:id="rId5">
            <anchor moveWithCells="1">
              <from>
                <xdr:col>0</xdr:col>
                <xdr:colOff>0</xdr:colOff>
                <xdr:row>693</xdr:row>
                <xdr:rowOff>0</xdr:rowOff>
              </from>
              <to>
                <xdr:col>0</xdr:col>
                <xdr:colOff>257175</xdr:colOff>
                <xdr:row>694</xdr:row>
                <xdr:rowOff>28575</xdr:rowOff>
              </to>
            </anchor>
          </controlPr>
        </control>
      </mc:Choice>
      <mc:Fallback>
        <control shapeId="4790" r:id="rId325" name="Control 694"/>
      </mc:Fallback>
    </mc:AlternateContent>
    <mc:AlternateContent xmlns:mc="http://schemas.openxmlformats.org/markup-compatibility/2006">
      <mc:Choice Requires="x14">
        <control shapeId="4789" r:id="rId326" name="Control 693">
          <controlPr defaultSize="0" r:id="rId5">
            <anchor moveWithCells="1">
              <from>
                <xdr:col>0</xdr:col>
                <xdr:colOff>0</xdr:colOff>
                <xdr:row>692</xdr:row>
                <xdr:rowOff>0</xdr:rowOff>
              </from>
              <to>
                <xdr:col>0</xdr:col>
                <xdr:colOff>257175</xdr:colOff>
                <xdr:row>693</xdr:row>
                <xdr:rowOff>28575</xdr:rowOff>
              </to>
            </anchor>
          </controlPr>
        </control>
      </mc:Choice>
      <mc:Fallback>
        <control shapeId="4789" r:id="rId326" name="Control 693"/>
      </mc:Fallback>
    </mc:AlternateContent>
    <mc:AlternateContent xmlns:mc="http://schemas.openxmlformats.org/markup-compatibility/2006">
      <mc:Choice Requires="x14">
        <control shapeId="4788" r:id="rId327" name="Control 692">
          <controlPr defaultSize="0" r:id="rId5">
            <anchor moveWithCells="1">
              <from>
                <xdr:col>0</xdr:col>
                <xdr:colOff>0</xdr:colOff>
                <xdr:row>691</xdr:row>
                <xdr:rowOff>0</xdr:rowOff>
              </from>
              <to>
                <xdr:col>0</xdr:col>
                <xdr:colOff>257175</xdr:colOff>
                <xdr:row>692</xdr:row>
                <xdr:rowOff>28575</xdr:rowOff>
              </to>
            </anchor>
          </controlPr>
        </control>
      </mc:Choice>
      <mc:Fallback>
        <control shapeId="4788" r:id="rId327" name="Control 692"/>
      </mc:Fallback>
    </mc:AlternateContent>
    <mc:AlternateContent xmlns:mc="http://schemas.openxmlformats.org/markup-compatibility/2006">
      <mc:Choice Requires="x14">
        <control shapeId="4787" r:id="rId328" name="Control 691">
          <controlPr defaultSize="0" r:id="rId5">
            <anchor moveWithCells="1">
              <from>
                <xdr:col>0</xdr:col>
                <xdr:colOff>0</xdr:colOff>
                <xdr:row>690</xdr:row>
                <xdr:rowOff>0</xdr:rowOff>
              </from>
              <to>
                <xdr:col>0</xdr:col>
                <xdr:colOff>257175</xdr:colOff>
                <xdr:row>691</xdr:row>
                <xdr:rowOff>28575</xdr:rowOff>
              </to>
            </anchor>
          </controlPr>
        </control>
      </mc:Choice>
      <mc:Fallback>
        <control shapeId="4787" r:id="rId328" name="Control 691"/>
      </mc:Fallback>
    </mc:AlternateContent>
    <mc:AlternateContent xmlns:mc="http://schemas.openxmlformats.org/markup-compatibility/2006">
      <mc:Choice Requires="x14">
        <control shapeId="4786" r:id="rId329" name="Control 690">
          <controlPr defaultSize="0" r:id="rId5">
            <anchor moveWithCells="1">
              <from>
                <xdr:col>0</xdr:col>
                <xdr:colOff>0</xdr:colOff>
                <xdr:row>689</xdr:row>
                <xdr:rowOff>0</xdr:rowOff>
              </from>
              <to>
                <xdr:col>0</xdr:col>
                <xdr:colOff>257175</xdr:colOff>
                <xdr:row>690</xdr:row>
                <xdr:rowOff>28575</xdr:rowOff>
              </to>
            </anchor>
          </controlPr>
        </control>
      </mc:Choice>
      <mc:Fallback>
        <control shapeId="4786" r:id="rId329" name="Control 690"/>
      </mc:Fallback>
    </mc:AlternateContent>
    <mc:AlternateContent xmlns:mc="http://schemas.openxmlformats.org/markup-compatibility/2006">
      <mc:Choice Requires="x14">
        <control shapeId="4785" r:id="rId330" name="Control 689">
          <controlPr defaultSize="0" r:id="rId5">
            <anchor moveWithCells="1">
              <from>
                <xdr:col>0</xdr:col>
                <xdr:colOff>0</xdr:colOff>
                <xdr:row>688</xdr:row>
                <xdr:rowOff>0</xdr:rowOff>
              </from>
              <to>
                <xdr:col>0</xdr:col>
                <xdr:colOff>257175</xdr:colOff>
                <xdr:row>689</xdr:row>
                <xdr:rowOff>28575</xdr:rowOff>
              </to>
            </anchor>
          </controlPr>
        </control>
      </mc:Choice>
      <mc:Fallback>
        <control shapeId="4785" r:id="rId330" name="Control 689"/>
      </mc:Fallback>
    </mc:AlternateContent>
    <mc:AlternateContent xmlns:mc="http://schemas.openxmlformats.org/markup-compatibility/2006">
      <mc:Choice Requires="x14">
        <control shapeId="4784" r:id="rId331" name="Control 688">
          <controlPr defaultSize="0" r:id="rId5">
            <anchor moveWithCells="1">
              <from>
                <xdr:col>0</xdr:col>
                <xdr:colOff>0</xdr:colOff>
                <xdr:row>687</xdr:row>
                <xdr:rowOff>0</xdr:rowOff>
              </from>
              <to>
                <xdr:col>0</xdr:col>
                <xdr:colOff>257175</xdr:colOff>
                <xdr:row>688</xdr:row>
                <xdr:rowOff>28575</xdr:rowOff>
              </to>
            </anchor>
          </controlPr>
        </control>
      </mc:Choice>
      <mc:Fallback>
        <control shapeId="4784" r:id="rId331" name="Control 688"/>
      </mc:Fallback>
    </mc:AlternateContent>
    <mc:AlternateContent xmlns:mc="http://schemas.openxmlformats.org/markup-compatibility/2006">
      <mc:Choice Requires="x14">
        <control shapeId="4783" r:id="rId332" name="Control 687">
          <controlPr defaultSize="0" r:id="rId5">
            <anchor moveWithCells="1">
              <from>
                <xdr:col>0</xdr:col>
                <xdr:colOff>0</xdr:colOff>
                <xdr:row>686</xdr:row>
                <xdr:rowOff>0</xdr:rowOff>
              </from>
              <to>
                <xdr:col>0</xdr:col>
                <xdr:colOff>257175</xdr:colOff>
                <xdr:row>687</xdr:row>
                <xdr:rowOff>28575</xdr:rowOff>
              </to>
            </anchor>
          </controlPr>
        </control>
      </mc:Choice>
      <mc:Fallback>
        <control shapeId="4783" r:id="rId332" name="Control 687"/>
      </mc:Fallback>
    </mc:AlternateContent>
    <mc:AlternateContent xmlns:mc="http://schemas.openxmlformats.org/markup-compatibility/2006">
      <mc:Choice Requires="x14">
        <control shapeId="4782" r:id="rId333" name="Control 686">
          <controlPr defaultSize="0" r:id="rId5">
            <anchor moveWithCells="1">
              <from>
                <xdr:col>0</xdr:col>
                <xdr:colOff>0</xdr:colOff>
                <xdr:row>685</xdr:row>
                <xdr:rowOff>0</xdr:rowOff>
              </from>
              <to>
                <xdr:col>0</xdr:col>
                <xdr:colOff>257175</xdr:colOff>
                <xdr:row>686</xdr:row>
                <xdr:rowOff>28575</xdr:rowOff>
              </to>
            </anchor>
          </controlPr>
        </control>
      </mc:Choice>
      <mc:Fallback>
        <control shapeId="4782" r:id="rId333" name="Control 686"/>
      </mc:Fallback>
    </mc:AlternateContent>
    <mc:AlternateContent xmlns:mc="http://schemas.openxmlformats.org/markup-compatibility/2006">
      <mc:Choice Requires="x14">
        <control shapeId="4781" r:id="rId334" name="Control 685">
          <controlPr defaultSize="0" r:id="rId5">
            <anchor moveWithCells="1">
              <from>
                <xdr:col>0</xdr:col>
                <xdr:colOff>0</xdr:colOff>
                <xdr:row>684</xdr:row>
                <xdr:rowOff>0</xdr:rowOff>
              </from>
              <to>
                <xdr:col>0</xdr:col>
                <xdr:colOff>257175</xdr:colOff>
                <xdr:row>685</xdr:row>
                <xdr:rowOff>28575</xdr:rowOff>
              </to>
            </anchor>
          </controlPr>
        </control>
      </mc:Choice>
      <mc:Fallback>
        <control shapeId="4781" r:id="rId334" name="Control 685"/>
      </mc:Fallback>
    </mc:AlternateContent>
    <mc:AlternateContent xmlns:mc="http://schemas.openxmlformats.org/markup-compatibility/2006">
      <mc:Choice Requires="x14">
        <control shapeId="4780" r:id="rId335" name="Control 684">
          <controlPr defaultSize="0" r:id="rId5">
            <anchor moveWithCells="1">
              <from>
                <xdr:col>0</xdr:col>
                <xdr:colOff>0</xdr:colOff>
                <xdr:row>683</xdr:row>
                <xdr:rowOff>0</xdr:rowOff>
              </from>
              <to>
                <xdr:col>0</xdr:col>
                <xdr:colOff>257175</xdr:colOff>
                <xdr:row>684</xdr:row>
                <xdr:rowOff>28575</xdr:rowOff>
              </to>
            </anchor>
          </controlPr>
        </control>
      </mc:Choice>
      <mc:Fallback>
        <control shapeId="4780" r:id="rId335" name="Control 684"/>
      </mc:Fallback>
    </mc:AlternateContent>
    <mc:AlternateContent xmlns:mc="http://schemas.openxmlformats.org/markup-compatibility/2006">
      <mc:Choice Requires="x14">
        <control shapeId="4779" r:id="rId336" name="Control 683">
          <controlPr defaultSize="0" r:id="rId5">
            <anchor moveWithCells="1">
              <from>
                <xdr:col>0</xdr:col>
                <xdr:colOff>0</xdr:colOff>
                <xdr:row>682</xdr:row>
                <xdr:rowOff>0</xdr:rowOff>
              </from>
              <to>
                <xdr:col>0</xdr:col>
                <xdr:colOff>257175</xdr:colOff>
                <xdr:row>683</xdr:row>
                <xdr:rowOff>28575</xdr:rowOff>
              </to>
            </anchor>
          </controlPr>
        </control>
      </mc:Choice>
      <mc:Fallback>
        <control shapeId="4779" r:id="rId336" name="Control 683"/>
      </mc:Fallback>
    </mc:AlternateContent>
    <mc:AlternateContent xmlns:mc="http://schemas.openxmlformats.org/markup-compatibility/2006">
      <mc:Choice Requires="x14">
        <control shapeId="4778" r:id="rId337" name="Control 682">
          <controlPr defaultSize="0" r:id="rId5">
            <anchor moveWithCells="1">
              <from>
                <xdr:col>0</xdr:col>
                <xdr:colOff>0</xdr:colOff>
                <xdr:row>681</xdr:row>
                <xdr:rowOff>0</xdr:rowOff>
              </from>
              <to>
                <xdr:col>0</xdr:col>
                <xdr:colOff>257175</xdr:colOff>
                <xdr:row>682</xdr:row>
                <xdr:rowOff>28575</xdr:rowOff>
              </to>
            </anchor>
          </controlPr>
        </control>
      </mc:Choice>
      <mc:Fallback>
        <control shapeId="4778" r:id="rId337" name="Control 682"/>
      </mc:Fallback>
    </mc:AlternateContent>
    <mc:AlternateContent xmlns:mc="http://schemas.openxmlformats.org/markup-compatibility/2006">
      <mc:Choice Requires="x14">
        <control shapeId="4777" r:id="rId338" name="Control 681">
          <controlPr defaultSize="0" r:id="rId5">
            <anchor moveWithCells="1">
              <from>
                <xdr:col>0</xdr:col>
                <xdr:colOff>0</xdr:colOff>
                <xdr:row>680</xdr:row>
                <xdr:rowOff>0</xdr:rowOff>
              </from>
              <to>
                <xdr:col>0</xdr:col>
                <xdr:colOff>257175</xdr:colOff>
                <xdr:row>681</xdr:row>
                <xdr:rowOff>28575</xdr:rowOff>
              </to>
            </anchor>
          </controlPr>
        </control>
      </mc:Choice>
      <mc:Fallback>
        <control shapeId="4777" r:id="rId338" name="Control 681"/>
      </mc:Fallback>
    </mc:AlternateContent>
    <mc:AlternateContent xmlns:mc="http://schemas.openxmlformats.org/markup-compatibility/2006">
      <mc:Choice Requires="x14">
        <control shapeId="4776" r:id="rId339" name="Control 680">
          <controlPr defaultSize="0" r:id="rId5">
            <anchor moveWithCells="1">
              <from>
                <xdr:col>0</xdr:col>
                <xdr:colOff>0</xdr:colOff>
                <xdr:row>679</xdr:row>
                <xdr:rowOff>0</xdr:rowOff>
              </from>
              <to>
                <xdr:col>0</xdr:col>
                <xdr:colOff>257175</xdr:colOff>
                <xdr:row>680</xdr:row>
                <xdr:rowOff>28575</xdr:rowOff>
              </to>
            </anchor>
          </controlPr>
        </control>
      </mc:Choice>
      <mc:Fallback>
        <control shapeId="4776" r:id="rId339" name="Control 680"/>
      </mc:Fallback>
    </mc:AlternateContent>
    <mc:AlternateContent xmlns:mc="http://schemas.openxmlformats.org/markup-compatibility/2006">
      <mc:Choice Requires="x14">
        <control shapeId="4775" r:id="rId340" name="Control 679">
          <controlPr defaultSize="0" r:id="rId5">
            <anchor moveWithCells="1">
              <from>
                <xdr:col>0</xdr:col>
                <xdr:colOff>0</xdr:colOff>
                <xdr:row>678</xdr:row>
                <xdr:rowOff>0</xdr:rowOff>
              </from>
              <to>
                <xdr:col>0</xdr:col>
                <xdr:colOff>257175</xdr:colOff>
                <xdr:row>679</xdr:row>
                <xdr:rowOff>28575</xdr:rowOff>
              </to>
            </anchor>
          </controlPr>
        </control>
      </mc:Choice>
      <mc:Fallback>
        <control shapeId="4775" r:id="rId340" name="Control 679"/>
      </mc:Fallback>
    </mc:AlternateContent>
    <mc:AlternateContent xmlns:mc="http://schemas.openxmlformats.org/markup-compatibility/2006">
      <mc:Choice Requires="x14">
        <control shapeId="4774" r:id="rId341" name="Control 678">
          <controlPr defaultSize="0" r:id="rId5">
            <anchor moveWithCells="1">
              <from>
                <xdr:col>0</xdr:col>
                <xdr:colOff>0</xdr:colOff>
                <xdr:row>677</xdr:row>
                <xdr:rowOff>0</xdr:rowOff>
              </from>
              <to>
                <xdr:col>0</xdr:col>
                <xdr:colOff>257175</xdr:colOff>
                <xdr:row>678</xdr:row>
                <xdr:rowOff>28575</xdr:rowOff>
              </to>
            </anchor>
          </controlPr>
        </control>
      </mc:Choice>
      <mc:Fallback>
        <control shapeId="4774" r:id="rId341" name="Control 678"/>
      </mc:Fallback>
    </mc:AlternateContent>
    <mc:AlternateContent xmlns:mc="http://schemas.openxmlformats.org/markup-compatibility/2006">
      <mc:Choice Requires="x14">
        <control shapeId="4773" r:id="rId342" name="Control 677">
          <controlPr defaultSize="0" r:id="rId5">
            <anchor moveWithCells="1">
              <from>
                <xdr:col>0</xdr:col>
                <xdr:colOff>0</xdr:colOff>
                <xdr:row>676</xdr:row>
                <xdr:rowOff>0</xdr:rowOff>
              </from>
              <to>
                <xdr:col>0</xdr:col>
                <xdr:colOff>257175</xdr:colOff>
                <xdr:row>677</xdr:row>
                <xdr:rowOff>28575</xdr:rowOff>
              </to>
            </anchor>
          </controlPr>
        </control>
      </mc:Choice>
      <mc:Fallback>
        <control shapeId="4773" r:id="rId342" name="Control 677"/>
      </mc:Fallback>
    </mc:AlternateContent>
    <mc:AlternateContent xmlns:mc="http://schemas.openxmlformats.org/markup-compatibility/2006">
      <mc:Choice Requires="x14">
        <control shapeId="4772" r:id="rId343" name="Control 676">
          <controlPr defaultSize="0" r:id="rId5">
            <anchor moveWithCells="1">
              <from>
                <xdr:col>0</xdr:col>
                <xdr:colOff>0</xdr:colOff>
                <xdr:row>675</xdr:row>
                <xdr:rowOff>0</xdr:rowOff>
              </from>
              <to>
                <xdr:col>0</xdr:col>
                <xdr:colOff>257175</xdr:colOff>
                <xdr:row>676</xdr:row>
                <xdr:rowOff>28575</xdr:rowOff>
              </to>
            </anchor>
          </controlPr>
        </control>
      </mc:Choice>
      <mc:Fallback>
        <control shapeId="4772" r:id="rId343" name="Control 676"/>
      </mc:Fallback>
    </mc:AlternateContent>
    <mc:AlternateContent xmlns:mc="http://schemas.openxmlformats.org/markup-compatibility/2006">
      <mc:Choice Requires="x14">
        <control shapeId="4771" r:id="rId344" name="Control 675">
          <controlPr defaultSize="0" r:id="rId5">
            <anchor moveWithCells="1">
              <from>
                <xdr:col>0</xdr:col>
                <xdr:colOff>0</xdr:colOff>
                <xdr:row>674</xdr:row>
                <xdr:rowOff>0</xdr:rowOff>
              </from>
              <to>
                <xdr:col>0</xdr:col>
                <xdr:colOff>257175</xdr:colOff>
                <xdr:row>675</xdr:row>
                <xdr:rowOff>28575</xdr:rowOff>
              </to>
            </anchor>
          </controlPr>
        </control>
      </mc:Choice>
      <mc:Fallback>
        <control shapeId="4771" r:id="rId344" name="Control 675"/>
      </mc:Fallback>
    </mc:AlternateContent>
    <mc:AlternateContent xmlns:mc="http://schemas.openxmlformats.org/markup-compatibility/2006">
      <mc:Choice Requires="x14">
        <control shapeId="4770" r:id="rId345" name="Control 674">
          <controlPr defaultSize="0" r:id="rId5">
            <anchor moveWithCells="1">
              <from>
                <xdr:col>0</xdr:col>
                <xdr:colOff>0</xdr:colOff>
                <xdr:row>673</xdr:row>
                <xdr:rowOff>0</xdr:rowOff>
              </from>
              <to>
                <xdr:col>0</xdr:col>
                <xdr:colOff>257175</xdr:colOff>
                <xdr:row>674</xdr:row>
                <xdr:rowOff>28575</xdr:rowOff>
              </to>
            </anchor>
          </controlPr>
        </control>
      </mc:Choice>
      <mc:Fallback>
        <control shapeId="4770" r:id="rId345" name="Control 674"/>
      </mc:Fallback>
    </mc:AlternateContent>
    <mc:AlternateContent xmlns:mc="http://schemas.openxmlformats.org/markup-compatibility/2006">
      <mc:Choice Requires="x14">
        <control shapeId="4769" r:id="rId346" name="Control 673">
          <controlPr defaultSize="0" r:id="rId5">
            <anchor moveWithCells="1">
              <from>
                <xdr:col>0</xdr:col>
                <xdr:colOff>0</xdr:colOff>
                <xdr:row>672</xdr:row>
                <xdr:rowOff>0</xdr:rowOff>
              </from>
              <to>
                <xdr:col>0</xdr:col>
                <xdr:colOff>257175</xdr:colOff>
                <xdr:row>673</xdr:row>
                <xdr:rowOff>28575</xdr:rowOff>
              </to>
            </anchor>
          </controlPr>
        </control>
      </mc:Choice>
      <mc:Fallback>
        <control shapeId="4769" r:id="rId346" name="Control 673"/>
      </mc:Fallback>
    </mc:AlternateContent>
    <mc:AlternateContent xmlns:mc="http://schemas.openxmlformats.org/markup-compatibility/2006">
      <mc:Choice Requires="x14">
        <control shapeId="4768" r:id="rId347" name="Control 672">
          <controlPr defaultSize="0" r:id="rId5">
            <anchor moveWithCells="1">
              <from>
                <xdr:col>0</xdr:col>
                <xdr:colOff>0</xdr:colOff>
                <xdr:row>671</xdr:row>
                <xdr:rowOff>0</xdr:rowOff>
              </from>
              <to>
                <xdr:col>0</xdr:col>
                <xdr:colOff>257175</xdr:colOff>
                <xdr:row>672</xdr:row>
                <xdr:rowOff>28575</xdr:rowOff>
              </to>
            </anchor>
          </controlPr>
        </control>
      </mc:Choice>
      <mc:Fallback>
        <control shapeId="4768" r:id="rId347" name="Control 672"/>
      </mc:Fallback>
    </mc:AlternateContent>
    <mc:AlternateContent xmlns:mc="http://schemas.openxmlformats.org/markup-compatibility/2006">
      <mc:Choice Requires="x14">
        <control shapeId="4767" r:id="rId348" name="Control 671">
          <controlPr defaultSize="0" r:id="rId5">
            <anchor moveWithCells="1">
              <from>
                <xdr:col>0</xdr:col>
                <xdr:colOff>0</xdr:colOff>
                <xdr:row>670</xdr:row>
                <xdr:rowOff>0</xdr:rowOff>
              </from>
              <to>
                <xdr:col>0</xdr:col>
                <xdr:colOff>257175</xdr:colOff>
                <xdr:row>671</xdr:row>
                <xdr:rowOff>28575</xdr:rowOff>
              </to>
            </anchor>
          </controlPr>
        </control>
      </mc:Choice>
      <mc:Fallback>
        <control shapeId="4767" r:id="rId348" name="Control 671"/>
      </mc:Fallback>
    </mc:AlternateContent>
    <mc:AlternateContent xmlns:mc="http://schemas.openxmlformats.org/markup-compatibility/2006">
      <mc:Choice Requires="x14">
        <control shapeId="4766" r:id="rId349" name="Control 670">
          <controlPr defaultSize="0" r:id="rId5">
            <anchor moveWithCells="1">
              <from>
                <xdr:col>0</xdr:col>
                <xdr:colOff>0</xdr:colOff>
                <xdr:row>669</xdr:row>
                <xdr:rowOff>0</xdr:rowOff>
              </from>
              <to>
                <xdr:col>0</xdr:col>
                <xdr:colOff>257175</xdr:colOff>
                <xdr:row>670</xdr:row>
                <xdr:rowOff>28575</xdr:rowOff>
              </to>
            </anchor>
          </controlPr>
        </control>
      </mc:Choice>
      <mc:Fallback>
        <control shapeId="4766" r:id="rId349" name="Control 670"/>
      </mc:Fallback>
    </mc:AlternateContent>
    <mc:AlternateContent xmlns:mc="http://schemas.openxmlformats.org/markup-compatibility/2006">
      <mc:Choice Requires="x14">
        <control shapeId="4765" r:id="rId350" name="Control 669">
          <controlPr defaultSize="0" r:id="rId5">
            <anchor moveWithCells="1">
              <from>
                <xdr:col>0</xdr:col>
                <xdr:colOff>0</xdr:colOff>
                <xdr:row>668</xdr:row>
                <xdr:rowOff>0</xdr:rowOff>
              </from>
              <to>
                <xdr:col>0</xdr:col>
                <xdr:colOff>257175</xdr:colOff>
                <xdr:row>669</xdr:row>
                <xdr:rowOff>28575</xdr:rowOff>
              </to>
            </anchor>
          </controlPr>
        </control>
      </mc:Choice>
      <mc:Fallback>
        <control shapeId="4765" r:id="rId350" name="Control 669"/>
      </mc:Fallback>
    </mc:AlternateContent>
    <mc:AlternateContent xmlns:mc="http://schemas.openxmlformats.org/markup-compatibility/2006">
      <mc:Choice Requires="x14">
        <control shapeId="4764" r:id="rId351" name="Control 668">
          <controlPr defaultSize="0" r:id="rId5">
            <anchor moveWithCells="1">
              <from>
                <xdr:col>0</xdr:col>
                <xdr:colOff>0</xdr:colOff>
                <xdr:row>667</xdr:row>
                <xdr:rowOff>0</xdr:rowOff>
              </from>
              <to>
                <xdr:col>0</xdr:col>
                <xdr:colOff>257175</xdr:colOff>
                <xdr:row>668</xdr:row>
                <xdr:rowOff>28575</xdr:rowOff>
              </to>
            </anchor>
          </controlPr>
        </control>
      </mc:Choice>
      <mc:Fallback>
        <control shapeId="4764" r:id="rId351" name="Control 668"/>
      </mc:Fallback>
    </mc:AlternateContent>
    <mc:AlternateContent xmlns:mc="http://schemas.openxmlformats.org/markup-compatibility/2006">
      <mc:Choice Requires="x14">
        <control shapeId="4763" r:id="rId352" name="Control 667">
          <controlPr defaultSize="0" r:id="rId5">
            <anchor moveWithCells="1">
              <from>
                <xdr:col>0</xdr:col>
                <xdr:colOff>0</xdr:colOff>
                <xdr:row>666</xdr:row>
                <xdr:rowOff>0</xdr:rowOff>
              </from>
              <to>
                <xdr:col>0</xdr:col>
                <xdr:colOff>257175</xdr:colOff>
                <xdr:row>667</xdr:row>
                <xdr:rowOff>28575</xdr:rowOff>
              </to>
            </anchor>
          </controlPr>
        </control>
      </mc:Choice>
      <mc:Fallback>
        <control shapeId="4763" r:id="rId352" name="Control 667"/>
      </mc:Fallback>
    </mc:AlternateContent>
    <mc:AlternateContent xmlns:mc="http://schemas.openxmlformats.org/markup-compatibility/2006">
      <mc:Choice Requires="x14">
        <control shapeId="4762" r:id="rId353" name="Control 666">
          <controlPr defaultSize="0" r:id="rId5">
            <anchor moveWithCells="1">
              <from>
                <xdr:col>0</xdr:col>
                <xdr:colOff>0</xdr:colOff>
                <xdr:row>665</xdr:row>
                <xdr:rowOff>0</xdr:rowOff>
              </from>
              <to>
                <xdr:col>0</xdr:col>
                <xdr:colOff>257175</xdr:colOff>
                <xdr:row>666</xdr:row>
                <xdr:rowOff>28575</xdr:rowOff>
              </to>
            </anchor>
          </controlPr>
        </control>
      </mc:Choice>
      <mc:Fallback>
        <control shapeId="4762" r:id="rId353" name="Control 666"/>
      </mc:Fallback>
    </mc:AlternateContent>
    <mc:AlternateContent xmlns:mc="http://schemas.openxmlformats.org/markup-compatibility/2006">
      <mc:Choice Requires="x14">
        <control shapeId="4761" r:id="rId354" name="Control 665">
          <controlPr defaultSize="0" r:id="rId5">
            <anchor moveWithCells="1">
              <from>
                <xdr:col>0</xdr:col>
                <xdr:colOff>0</xdr:colOff>
                <xdr:row>664</xdr:row>
                <xdr:rowOff>0</xdr:rowOff>
              </from>
              <to>
                <xdr:col>0</xdr:col>
                <xdr:colOff>257175</xdr:colOff>
                <xdr:row>665</xdr:row>
                <xdr:rowOff>28575</xdr:rowOff>
              </to>
            </anchor>
          </controlPr>
        </control>
      </mc:Choice>
      <mc:Fallback>
        <control shapeId="4761" r:id="rId354" name="Control 665"/>
      </mc:Fallback>
    </mc:AlternateContent>
    <mc:AlternateContent xmlns:mc="http://schemas.openxmlformats.org/markup-compatibility/2006">
      <mc:Choice Requires="x14">
        <control shapeId="4760" r:id="rId355" name="Control 664">
          <controlPr defaultSize="0" r:id="rId5">
            <anchor moveWithCells="1">
              <from>
                <xdr:col>0</xdr:col>
                <xdr:colOff>0</xdr:colOff>
                <xdr:row>663</xdr:row>
                <xdr:rowOff>0</xdr:rowOff>
              </from>
              <to>
                <xdr:col>0</xdr:col>
                <xdr:colOff>257175</xdr:colOff>
                <xdr:row>664</xdr:row>
                <xdr:rowOff>28575</xdr:rowOff>
              </to>
            </anchor>
          </controlPr>
        </control>
      </mc:Choice>
      <mc:Fallback>
        <control shapeId="4760" r:id="rId355" name="Control 664"/>
      </mc:Fallback>
    </mc:AlternateContent>
    <mc:AlternateContent xmlns:mc="http://schemas.openxmlformats.org/markup-compatibility/2006">
      <mc:Choice Requires="x14">
        <control shapeId="4759" r:id="rId356" name="Control 663">
          <controlPr defaultSize="0" r:id="rId5">
            <anchor moveWithCells="1">
              <from>
                <xdr:col>0</xdr:col>
                <xdr:colOff>0</xdr:colOff>
                <xdr:row>662</xdr:row>
                <xdr:rowOff>0</xdr:rowOff>
              </from>
              <to>
                <xdr:col>0</xdr:col>
                <xdr:colOff>257175</xdr:colOff>
                <xdr:row>663</xdr:row>
                <xdr:rowOff>28575</xdr:rowOff>
              </to>
            </anchor>
          </controlPr>
        </control>
      </mc:Choice>
      <mc:Fallback>
        <control shapeId="4759" r:id="rId356" name="Control 663"/>
      </mc:Fallback>
    </mc:AlternateContent>
    <mc:AlternateContent xmlns:mc="http://schemas.openxmlformats.org/markup-compatibility/2006">
      <mc:Choice Requires="x14">
        <control shapeId="4758" r:id="rId357" name="Control 662">
          <controlPr defaultSize="0" r:id="rId5">
            <anchor moveWithCells="1">
              <from>
                <xdr:col>0</xdr:col>
                <xdr:colOff>0</xdr:colOff>
                <xdr:row>661</xdr:row>
                <xdr:rowOff>0</xdr:rowOff>
              </from>
              <to>
                <xdr:col>0</xdr:col>
                <xdr:colOff>257175</xdr:colOff>
                <xdr:row>662</xdr:row>
                <xdr:rowOff>28575</xdr:rowOff>
              </to>
            </anchor>
          </controlPr>
        </control>
      </mc:Choice>
      <mc:Fallback>
        <control shapeId="4758" r:id="rId357" name="Control 662"/>
      </mc:Fallback>
    </mc:AlternateContent>
    <mc:AlternateContent xmlns:mc="http://schemas.openxmlformats.org/markup-compatibility/2006">
      <mc:Choice Requires="x14">
        <control shapeId="4757" r:id="rId358" name="Control 661">
          <controlPr defaultSize="0" r:id="rId5">
            <anchor moveWithCells="1">
              <from>
                <xdr:col>0</xdr:col>
                <xdr:colOff>0</xdr:colOff>
                <xdr:row>660</xdr:row>
                <xdr:rowOff>0</xdr:rowOff>
              </from>
              <to>
                <xdr:col>0</xdr:col>
                <xdr:colOff>257175</xdr:colOff>
                <xdr:row>661</xdr:row>
                <xdr:rowOff>28575</xdr:rowOff>
              </to>
            </anchor>
          </controlPr>
        </control>
      </mc:Choice>
      <mc:Fallback>
        <control shapeId="4757" r:id="rId358" name="Control 661"/>
      </mc:Fallback>
    </mc:AlternateContent>
    <mc:AlternateContent xmlns:mc="http://schemas.openxmlformats.org/markup-compatibility/2006">
      <mc:Choice Requires="x14">
        <control shapeId="4756" r:id="rId359" name="Control 660">
          <controlPr defaultSize="0" r:id="rId5">
            <anchor moveWithCells="1">
              <from>
                <xdr:col>0</xdr:col>
                <xdr:colOff>0</xdr:colOff>
                <xdr:row>659</xdr:row>
                <xdr:rowOff>0</xdr:rowOff>
              </from>
              <to>
                <xdr:col>0</xdr:col>
                <xdr:colOff>257175</xdr:colOff>
                <xdr:row>660</xdr:row>
                <xdr:rowOff>28575</xdr:rowOff>
              </to>
            </anchor>
          </controlPr>
        </control>
      </mc:Choice>
      <mc:Fallback>
        <control shapeId="4756" r:id="rId359" name="Control 660"/>
      </mc:Fallback>
    </mc:AlternateContent>
    <mc:AlternateContent xmlns:mc="http://schemas.openxmlformats.org/markup-compatibility/2006">
      <mc:Choice Requires="x14">
        <control shapeId="4755" r:id="rId360" name="Control 659">
          <controlPr defaultSize="0" r:id="rId5">
            <anchor moveWithCells="1">
              <from>
                <xdr:col>0</xdr:col>
                <xdr:colOff>0</xdr:colOff>
                <xdr:row>658</xdr:row>
                <xdr:rowOff>0</xdr:rowOff>
              </from>
              <to>
                <xdr:col>0</xdr:col>
                <xdr:colOff>257175</xdr:colOff>
                <xdr:row>659</xdr:row>
                <xdr:rowOff>28575</xdr:rowOff>
              </to>
            </anchor>
          </controlPr>
        </control>
      </mc:Choice>
      <mc:Fallback>
        <control shapeId="4755" r:id="rId360" name="Control 659"/>
      </mc:Fallback>
    </mc:AlternateContent>
    <mc:AlternateContent xmlns:mc="http://schemas.openxmlformats.org/markup-compatibility/2006">
      <mc:Choice Requires="x14">
        <control shapeId="4754" r:id="rId361" name="Control 658">
          <controlPr defaultSize="0" r:id="rId5">
            <anchor moveWithCells="1">
              <from>
                <xdr:col>0</xdr:col>
                <xdr:colOff>0</xdr:colOff>
                <xdr:row>657</xdr:row>
                <xdr:rowOff>0</xdr:rowOff>
              </from>
              <to>
                <xdr:col>0</xdr:col>
                <xdr:colOff>257175</xdr:colOff>
                <xdr:row>658</xdr:row>
                <xdr:rowOff>28575</xdr:rowOff>
              </to>
            </anchor>
          </controlPr>
        </control>
      </mc:Choice>
      <mc:Fallback>
        <control shapeId="4754" r:id="rId361" name="Control 658"/>
      </mc:Fallback>
    </mc:AlternateContent>
    <mc:AlternateContent xmlns:mc="http://schemas.openxmlformats.org/markup-compatibility/2006">
      <mc:Choice Requires="x14">
        <control shapeId="4753" r:id="rId362" name="Control 657">
          <controlPr defaultSize="0" r:id="rId5">
            <anchor moveWithCells="1">
              <from>
                <xdr:col>0</xdr:col>
                <xdr:colOff>0</xdr:colOff>
                <xdr:row>656</xdr:row>
                <xdr:rowOff>0</xdr:rowOff>
              </from>
              <to>
                <xdr:col>0</xdr:col>
                <xdr:colOff>257175</xdr:colOff>
                <xdr:row>657</xdr:row>
                <xdr:rowOff>28575</xdr:rowOff>
              </to>
            </anchor>
          </controlPr>
        </control>
      </mc:Choice>
      <mc:Fallback>
        <control shapeId="4753" r:id="rId362" name="Control 657"/>
      </mc:Fallback>
    </mc:AlternateContent>
    <mc:AlternateContent xmlns:mc="http://schemas.openxmlformats.org/markup-compatibility/2006">
      <mc:Choice Requires="x14">
        <control shapeId="4752" r:id="rId363" name="Control 656">
          <controlPr defaultSize="0" r:id="rId5">
            <anchor moveWithCells="1">
              <from>
                <xdr:col>0</xdr:col>
                <xdr:colOff>0</xdr:colOff>
                <xdr:row>655</xdr:row>
                <xdr:rowOff>0</xdr:rowOff>
              </from>
              <to>
                <xdr:col>0</xdr:col>
                <xdr:colOff>257175</xdr:colOff>
                <xdr:row>656</xdr:row>
                <xdr:rowOff>28575</xdr:rowOff>
              </to>
            </anchor>
          </controlPr>
        </control>
      </mc:Choice>
      <mc:Fallback>
        <control shapeId="4752" r:id="rId363" name="Control 656"/>
      </mc:Fallback>
    </mc:AlternateContent>
    <mc:AlternateContent xmlns:mc="http://schemas.openxmlformats.org/markup-compatibility/2006">
      <mc:Choice Requires="x14">
        <control shapeId="4751" r:id="rId364" name="Control 655">
          <controlPr defaultSize="0" r:id="rId5">
            <anchor moveWithCells="1">
              <from>
                <xdr:col>0</xdr:col>
                <xdr:colOff>0</xdr:colOff>
                <xdr:row>654</xdr:row>
                <xdr:rowOff>0</xdr:rowOff>
              </from>
              <to>
                <xdr:col>0</xdr:col>
                <xdr:colOff>257175</xdr:colOff>
                <xdr:row>655</xdr:row>
                <xdr:rowOff>28575</xdr:rowOff>
              </to>
            </anchor>
          </controlPr>
        </control>
      </mc:Choice>
      <mc:Fallback>
        <control shapeId="4751" r:id="rId364" name="Control 655"/>
      </mc:Fallback>
    </mc:AlternateContent>
    <mc:AlternateContent xmlns:mc="http://schemas.openxmlformats.org/markup-compatibility/2006">
      <mc:Choice Requires="x14">
        <control shapeId="4750" r:id="rId365" name="Control 654">
          <controlPr defaultSize="0" r:id="rId5">
            <anchor moveWithCells="1">
              <from>
                <xdr:col>0</xdr:col>
                <xdr:colOff>0</xdr:colOff>
                <xdr:row>653</xdr:row>
                <xdr:rowOff>0</xdr:rowOff>
              </from>
              <to>
                <xdr:col>0</xdr:col>
                <xdr:colOff>257175</xdr:colOff>
                <xdr:row>654</xdr:row>
                <xdr:rowOff>28575</xdr:rowOff>
              </to>
            </anchor>
          </controlPr>
        </control>
      </mc:Choice>
      <mc:Fallback>
        <control shapeId="4750" r:id="rId365" name="Control 654"/>
      </mc:Fallback>
    </mc:AlternateContent>
    <mc:AlternateContent xmlns:mc="http://schemas.openxmlformats.org/markup-compatibility/2006">
      <mc:Choice Requires="x14">
        <control shapeId="4749" r:id="rId366" name="Control 653">
          <controlPr defaultSize="0" r:id="rId5">
            <anchor moveWithCells="1">
              <from>
                <xdr:col>0</xdr:col>
                <xdr:colOff>0</xdr:colOff>
                <xdr:row>652</xdr:row>
                <xdr:rowOff>0</xdr:rowOff>
              </from>
              <to>
                <xdr:col>0</xdr:col>
                <xdr:colOff>257175</xdr:colOff>
                <xdr:row>653</xdr:row>
                <xdr:rowOff>28575</xdr:rowOff>
              </to>
            </anchor>
          </controlPr>
        </control>
      </mc:Choice>
      <mc:Fallback>
        <control shapeId="4749" r:id="rId366" name="Control 653"/>
      </mc:Fallback>
    </mc:AlternateContent>
    <mc:AlternateContent xmlns:mc="http://schemas.openxmlformats.org/markup-compatibility/2006">
      <mc:Choice Requires="x14">
        <control shapeId="4748" r:id="rId367" name="Control 652">
          <controlPr defaultSize="0" r:id="rId5">
            <anchor moveWithCells="1">
              <from>
                <xdr:col>0</xdr:col>
                <xdr:colOff>0</xdr:colOff>
                <xdr:row>651</xdr:row>
                <xdr:rowOff>0</xdr:rowOff>
              </from>
              <to>
                <xdr:col>0</xdr:col>
                <xdr:colOff>257175</xdr:colOff>
                <xdr:row>652</xdr:row>
                <xdr:rowOff>28575</xdr:rowOff>
              </to>
            </anchor>
          </controlPr>
        </control>
      </mc:Choice>
      <mc:Fallback>
        <control shapeId="4748" r:id="rId367" name="Control 652"/>
      </mc:Fallback>
    </mc:AlternateContent>
    <mc:AlternateContent xmlns:mc="http://schemas.openxmlformats.org/markup-compatibility/2006">
      <mc:Choice Requires="x14">
        <control shapeId="4747" r:id="rId368" name="Control 651">
          <controlPr defaultSize="0" r:id="rId5">
            <anchor moveWithCells="1">
              <from>
                <xdr:col>0</xdr:col>
                <xdr:colOff>0</xdr:colOff>
                <xdr:row>650</xdr:row>
                <xdr:rowOff>0</xdr:rowOff>
              </from>
              <to>
                <xdr:col>0</xdr:col>
                <xdr:colOff>257175</xdr:colOff>
                <xdr:row>651</xdr:row>
                <xdr:rowOff>28575</xdr:rowOff>
              </to>
            </anchor>
          </controlPr>
        </control>
      </mc:Choice>
      <mc:Fallback>
        <control shapeId="4747" r:id="rId368" name="Control 651"/>
      </mc:Fallback>
    </mc:AlternateContent>
    <mc:AlternateContent xmlns:mc="http://schemas.openxmlformats.org/markup-compatibility/2006">
      <mc:Choice Requires="x14">
        <control shapeId="4746" r:id="rId369" name="Control 650">
          <controlPr defaultSize="0" r:id="rId5">
            <anchor moveWithCells="1">
              <from>
                <xdr:col>0</xdr:col>
                <xdr:colOff>0</xdr:colOff>
                <xdr:row>649</xdr:row>
                <xdr:rowOff>0</xdr:rowOff>
              </from>
              <to>
                <xdr:col>0</xdr:col>
                <xdr:colOff>257175</xdr:colOff>
                <xdr:row>650</xdr:row>
                <xdr:rowOff>28575</xdr:rowOff>
              </to>
            </anchor>
          </controlPr>
        </control>
      </mc:Choice>
      <mc:Fallback>
        <control shapeId="4746" r:id="rId369" name="Control 650"/>
      </mc:Fallback>
    </mc:AlternateContent>
    <mc:AlternateContent xmlns:mc="http://schemas.openxmlformats.org/markup-compatibility/2006">
      <mc:Choice Requires="x14">
        <control shapeId="4745" r:id="rId370" name="Control 649">
          <controlPr defaultSize="0" r:id="rId5">
            <anchor moveWithCells="1">
              <from>
                <xdr:col>0</xdr:col>
                <xdr:colOff>0</xdr:colOff>
                <xdr:row>648</xdr:row>
                <xdr:rowOff>0</xdr:rowOff>
              </from>
              <to>
                <xdr:col>0</xdr:col>
                <xdr:colOff>257175</xdr:colOff>
                <xdr:row>649</xdr:row>
                <xdr:rowOff>28575</xdr:rowOff>
              </to>
            </anchor>
          </controlPr>
        </control>
      </mc:Choice>
      <mc:Fallback>
        <control shapeId="4745" r:id="rId370" name="Control 649"/>
      </mc:Fallback>
    </mc:AlternateContent>
    <mc:AlternateContent xmlns:mc="http://schemas.openxmlformats.org/markup-compatibility/2006">
      <mc:Choice Requires="x14">
        <control shapeId="4744" r:id="rId371" name="Control 648">
          <controlPr defaultSize="0" r:id="rId5">
            <anchor moveWithCells="1">
              <from>
                <xdr:col>0</xdr:col>
                <xdr:colOff>0</xdr:colOff>
                <xdr:row>647</xdr:row>
                <xdr:rowOff>0</xdr:rowOff>
              </from>
              <to>
                <xdr:col>0</xdr:col>
                <xdr:colOff>257175</xdr:colOff>
                <xdr:row>648</xdr:row>
                <xdr:rowOff>28575</xdr:rowOff>
              </to>
            </anchor>
          </controlPr>
        </control>
      </mc:Choice>
      <mc:Fallback>
        <control shapeId="4744" r:id="rId371" name="Control 648"/>
      </mc:Fallback>
    </mc:AlternateContent>
    <mc:AlternateContent xmlns:mc="http://schemas.openxmlformats.org/markup-compatibility/2006">
      <mc:Choice Requires="x14">
        <control shapeId="4743" r:id="rId372" name="Control 647">
          <controlPr defaultSize="0" r:id="rId5">
            <anchor moveWithCells="1">
              <from>
                <xdr:col>0</xdr:col>
                <xdr:colOff>0</xdr:colOff>
                <xdr:row>646</xdr:row>
                <xdr:rowOff>0</xdr:rowOff>
              </from>
              <to>
                <xdr:col>0</xdr:col>
                <xdr:colOff>257175</xdr:colOff>
                <xdr:row>647</xdr:row>
                <xdr:rowOff>28575</xdr:rowOff>
              </to>
            </anchor>
          </controlPr>
        </control>
      </mc:Choice>
      <mc:Fallback>
        <control shapeId="4743" r:id="rId372" name="Control 647"/>
      </mc:Fallback>
    </mc:AlternateContent>
    <mc:AlternateContent xmlns:mc="http://schemas.openxmlformats.org/markup-compatibility/2006">
      <mc:Choice Requires="x14">
        <control shapeId="4742" r:id="rId373" name="Control 646">
          <controlPr defaultSize="0" r:id="rId5">
            <anchor moveWithCells="1">
              <from>
                <xdr:col>0</xdr:col>
                <xdr:colOff>0</xdr:colOff>
                <xdr:row>645</xdr:row>
                <xdr:rowOff>0</xdr:rowOff>
              </from>
              <to>
                <xdr:col>0</xdr:col>
                <xdr:colOff>257175</xdr:colOff>
                <xdr:row>646</xdr:row>
                <xdr:rowOff>28575</xdr:rowOff>
              </to>
            </anchor>
          </controlPr>
        </control>
      </mc:Choice>
      <mc:Fallback>
        <control shapeId="4742" r:id="rId373" name="Control 646"/>
      </mc:Fallback>
    </mc:AlternateContent>
    <mc:AlternateContent xmlns:mc="http://schemas.openxmlformats.org/markup-compatibility/2006">
      <mc:Choice Requires="x14">
        <control shapeId="4741" r:id="rId374" name="Control 645">
          <controlPr defaultSize="0" r:id="rId5">
            <anchor moveWithCells="1">
              <from>
                <xdr:col>0</xdr:col>
                <xdr:colOff>0</xdr:colOff>
                <xdr:row>644</xdr:row>
                <xdr:rowOff>0</xdr:rowOff>
              </from>
              <to>
                <xdr:col>0</xdr:col>
                <xdr:colOff>257175</xdr:colOff>
                <xdr:row>645</xdr:row>
                <xdr:rowOff>28575</xdr:rowOff>
              </to>
            </anchor>
          </controlPr>
        </control>
      </mc:Choice>
      <mc:Fallback>
        <control shapeId="4741" r:id="rId374" name="Control 645"/>
      </mc:Fallback>
    </mc:AlternateContent>
    <mc:AlternateContent xmlns:mc="http://schemas.openxmlformats.org/markup-compatibility/2006">
      <mc:Choice Requires="x14">
        <control shapeId="4740" r:id="rId375" name="Control 644">
          <controlPr defaultSize="0" r:id="rId5">
            <anchor moveWithCells="1">
              <from>
                <xdr:col>0</xdr:col>
                <xdr:colOff>0</xdr:colOff>
                <xdr:row>643</xdr:row>
                <xdr:rowOff>0</xdr:rowOff>
              </from>
              <to>
                <xdr:col>0</xdr:col>
                <xdr:colOff>257175</xdr:colOff>
                <xdr:row>644</xdr:row>
                <xdr:rowOff>28575</xdr:rowOff>
              </to>
            </anchor>
          </controlPr>
        </control>
      </mc:Choice>
      <mc:Fallback>
        <control shapeId="4740" r:id="rId375" name="Control 644"/>
      </mc:Fallback>
    </mc:AlternateContent>
    <mc:AlternateContent xmlns:mc="http://schemas.openxmlformats.org/markup-compatibility/2006">
      <mc:Choice Requires="x14">
        <control shapeId="4739" r:id="rId376" name="Control 643">
          <controlPr defaultSize="0" r:id="rId5">
            <anchor moveWithCells="1">
              <from>
                <xdr:col>0</xdr:col>
                <xdr:colOff>0</xdr:colOff>
                <xdr:row>642</xdr:row>
                <xdr:rowOff>0</xdr:rowOff>
              </from>
              <to>
                <xdr:col>0</xdr:col>
                <xdr:colOff>257175</xdr:colOff>
                <xdr:row>643</xdr:row>
                <xdr:rowOff>28575</xdr:rowOff>
              </to>
            </anchor>
          </controlPr>
        </control>
      </mc:Choice>
      <mc:Fallback>
        <control shapeId="4739" r:id="rId376" name="Control 643"/>
      </mc:Fallback>
    </mc:AlternateContent>
    <mc:AlternateContent xmlns:mc="http://schemas.openxmlformats.org/markup-compatibility/2006">
      <mc:Choice Requires="x14">
        <control shapeId="4738" r:id="rId377" name="Control 642">
          <controlPr defaultSize="0" r:id="rId5">
            <anchor moveWithCells="1">
              <from>
                <xdr:col>0</xdr:col>
                <xdr:colOff>0</xdr:colOff>
                <xdr:row>641</xdr:row>
                <xdr:rowOff>0</xdr:rowOff>
              </from>
              <to>
                <xdr:col>0</xdr:col>
                <xdr:colOff>257175</xdr:colOff>
                <xdr:row>642</xdr:row>
                <xdr:rowOff>28575</xdr:rowOff>
              </to>
            </anchor>
          </controlPr>
        </control>
      </mc:Choice>
      <mc:Fallback>
        <control shapeId="4738" r:id="rId377" name="Control 642"/>
      </mc:Fallback>
    </mc:AlternateContent>
    <mc:AlternateContent xmlns:mc="http://schemas.openxmlformats.org/markup-compatibility/2006">
      <mc:Choice Requires="x14">
        <control shapeId="4737" r:id="rId378" name="Control 641">
          <controlPr defaultSize="0" r:id="rId5">
            <anchor moveWithCells="1">
              <from>
                <xdr:col>0</xdr:col>
                <xdr:colOff>0</xdr:colOff>
                <xdr:row>640</xdr:row>
                <xdr:rowOff>0</xdr:rowOff>
              </from>
              <to>
                <xdr:col>0</xdr:col>
                <xdr:colOff>257175</xdr:colOff>
                <xdr:row>641</xdr:row>
                <xdr:rowOff>28575</xdr:rowOff>
              </to>
            </anchor>
          </controlPr>
        </control>
      </mc:Choice>
      <mc:Fallback>
        <control shapeId="4737" r:id="rId378" name="Control 641"/>
      </mc:Fallback>
    </mc:AlternateContent>
    <mc:AlternateContent xmlns:mc="http://schemas.openxmlformats.org/markup-compatibility/2006">
      <mc:Choice Requires="x14">
        <control shapeId="4736" r:id="rId379" name="Control 640">
          <controlPr defaultSize="0" r:id="rId5">
            <anchor moveWithCells="1">
              <from>
                <xdr:col>0</xdr:col>
                <xdr:colOff>0</xdr:colOff>
                <xdr:row>639</xdr:row>
                <xdr:rowOff>0</xdr:rowOff>
              </from>
              <to>
                <xdr:col>0</xdr:col>
                <xdr:colOff>257175</xdr:colOff>
                <xdr:row>640</xdr:row>
                <xdr:rowOff>28575</xdr:rowOff>
              </to>
            </anchor>
          </controlPr>
        </control>
      </mc:Choice>
      <mc:Fallback>
        <control shapeId="4736" r:id="rId379" name="Control 640"/>
      </mc:Fallback>
    </mc:AlternateContent>
    <mc:AlternateContent xmlns:mc="http://schemas.openxmlformats.org/markup-compatibility/2006">
      <mc:Choice Requires="x14">
        <control shapeId="4735" r:id="rId380" name="Control 639">
          <controlPr defaultSize="0" r:id="rId5">
            <anchor moveWithCells="1">
              <from>
                <xdr:col>0</xdr:col>
                <xdr:colOff>0</xdr:colOff>
                <xdr:row>638</xdr:row>
                <xdr:rowOff>0</xdr:rowOff>
              </from>
              <to>
                <xdr:col>0</xdr:col>
                <xdr:colOff>257175</xdr:colOff>
                <xdr:row>639</xdr:row>
                <xdr:rowOff>28575</xdr:rowOff>
              </to>
            </anchor>
          </controlPr>
        </control>
      </mc:Choice>
      <mc:Fallback>
        <control shapeId="4735" r:id="rId380" name="Control 639"/>
      </mc:Fallback>
    </mc:AlternateContent>
    <mc:AlternateContent xmlns:mc="http://schemas.openxmlformats.org/markup-compatibility/2006">
      <mc:Choice Requires="x14">
        <control shapeId="4734" r:id="rId381" name="Control 638">
          <controlPr defaultSize="0" r:id="rId5">
            <anchor moveWithCells="1">
              <from>
                <xdr:col>0</xdr:col>
                <xdr:colOff>0</xdr:colOff>
                <xdr:row>637</xdr:row>
                <xdr:rowOff>0</xdr:rowOff>
              </from>
              <to>
                <xdr:col>0</xdr:col>
                <xdr:colOff>257175</xdr:colOff>
                <xdr:row>638</xdr:row>
                <xdr:rowOff>28575</xdr:rowOff>
              </to>
            </anchor>
          </controlPr>
        </control>
      </mc:Choice>
      <mc:Fallback>
        <control shapeId="4734" r:id="rId381" name="Control 638"/>
      </mc:Fallback>
    </mc:AlternateContent>
    <mc:AlternateContent xmlns:mc="http://schemas.openxmlformats.org/markup-compatibility/2006">
      <mc:Choice Requires="x14">
        <control shapeId="4733" r:id="rId382" name="Control 637">
          <controlPr defaultSize="0" r:id="rId5">
            <anchor moveWithCells="1">
              <from>
                <xdr:col>0</xdr:col>
                <xdr:colOff>0</xdr:colOff>
                <xdr:row>636</xdr:row>
                <xdr:rowOff>0</xdr:rowOff>
              </from>
              <to>
                <xdr:col>0</xdr:col>
                <xdr:colOff>257175</xdr:colOff>
                <xdr:row>637</xdr:row>
                <xdr:rowOff>28575</xdr:rowOff>
              </to>
            </anchor>
          </controlPr>
        </control>
      </mc:Choice>
      <mc:Fallback>
        <control shapeId="4733" r:id="rId382" name="Control 637"/>
      </mc:Fallback>
    </mc:AlternateContent>
    <mc:AlternateContent xmlns:mc="http://schemas.openxmlformats.org/markup-compatibility/2006">
      <mc:Choice Requires="x14">
        <control shapeId="4732" r:id="rId383" name="Control 636">
          <controlPr defaultSize="0" r:id="rId5">
            <anchor moveWithCells="1">
              <from>
                <xdr:col>0</xdr:col>
                <xdr:colOff>0</xdr:colOff>
                <xdr:row>635</xdr:row>
                <xdr:rowOff>0</xdr:rowOff>
              </from>
              <to>
                <xdr:col>0</xdr:col>
                <xdr:colOff>257175</xdr:colOff>
                <xdr:row>636</xdr:row>
                <xdr:rowOff>28575</xdr:rowOff>
              </to>
            </anchor>
          </controlPr>
        </control>
      </mc:Choice>
      <mc:Fallback>
        <control shapeId="4732" r:id="rId383" name="Control 636"/>
      </mc:Fallback>
    </mc:AlternateContent>
    <mc:AlternateContent xmlns:mc="http://schemas.openxmlformats.org/markup-compatibility/2006">
      <mc:Choice Requires="x14">
        <control shapeId="4731" r:id="rId384" name="Control 635">
          <controlPr defaultSize="0" r:id="rId5">
            <anchor moveWithCells="1">
              <from>
                <xdr:col>0</xdr:col>
                <xdr:colOff>0</xdr:colOff>
                <xdr:row>634</xdr:row>
                <xdr:rowOff>0</xdr:rowOff>
              </from>
              <to>
                <xdr:col>0</xdr:col>
                <xdr:colOff>257175</xdr:colOff>
                <xdr:row>635</xdr:row>
                <xdr:rowOff>28575</xdr:rowOff>
              </to>
            </anchor>
          </controlPr>
        </control>
      </mc:Choice>
      <mc:Fallback>
        <control shapeId="4731" r:id="rId384" name="Control 635"/>
      </mc:Fallback>
    </mc:AlternateContent>
    <mc:AlternateContent xmlns:mc="http://schemas.openxmlformats.org/markup-compatibility/2006">
      <mc:Choice Requires="x14">
        <control shapeId="4730" r:id="rId385" name="Control 634">
          <controlPr defaultSize="0" r:id="rId5">
            <anchor moveWithCells="1">
              <from>
                <xdr:col>0</xdr:col>
                <xdr:colOff>0</xdr:colOff>
                <xdr:row>633</xdr:row>
                <xdr:rowOff>0</xdr:rowOff>
              </from>
              <to>
                <xdr:col>0</xdr:col>
                <xdr:colOff>257175</xdr:colOff>
                <xdr:row>634</xdr:row>
                <xdr:rowOff>28575</xdr:rowOff>
              </to>
            </anchor>
          </controlPr>
        </control>
      </mc:Choice>
      <mc:Fallback>
        <control shapeId="4730" r:id="rId385" name="Control 634"/>
      </mc:Fallback>
    </mc:AlternateContent>
    <mc:AlternateContent xmlns:mc="http://schemas.openxmlformats.org/markup-compatibility/2006">
      <mc:Choice Requires="x14">
        <control shapeId="4729" r:id="rId386" name="Control 633">
          <controlPr defaultSize="0" r:id="rId5">
            <anchor moveWithCells="1">
              <from>
                <xdr:col>0</xdr:col>
                <xdr:colOff>0</xdr:colOff>
                <xdr:row>632</xdr:row>
                <xdr:rowOff>0</xdr:rowOff>
              </from>
              <to>
                <xdr:col>0</xdr:col>
                <xdr:colOff>257175</xdr:colOff>
                <xdr:row>633</xdr:row>
                <xdr:rowOff>28575</xdr:rowOff>
              </to>
            </anchor>
          </controlPr>
        </control>
      </mc:Choice>
      <mc:Fallback>
        <control shapeId="4729" r:id="rId386" name="Control 633"/>
      </mc:Fallback>
    </mc:AlternateContent>
    <mc:AlternateContent xmlns:mc="http://schemas.openxmlformats.org/markup-compatibility/2006">
      <mc:Choice Requires="x14">
        <control shapeId="4728" r:id="rId387" name="Control 632">
          <controlPr defaultSize="0" r:id="rId5">
            <anchor moveWithCells="1">
              <from>
                <xdr:col>0</xdr:col>
                <xdr:colOff>0</xdr:colOff>
                <xdr:row>631</xdr:row>
                <xdr:rowOff>0</xdr:rowOff>
              </from>
              <to>
                <xdr:col>0</xdr:col>
                <xdr:colOff>257175</xdr:colOff>
                <xdr:row>632</xdr:row>
                <xdr:rowOff>28575</xdr:rowOff>
              </to>
            </anchor>
          </controlPr>
        </control>
      </mc:Choice>
      <mc:Fallback>
        <control shapeId="4728" r:id="rId387" name="Control 632"/>
      </mc:Fallback>
    </mc:AlternateContent>
    <mc:AlternateContent xmlns:mc="http://schemas.openxmlformats.org/markup-compatibility/2006">
      <mc:Choice Requires="x14">
        <control shapeId="4727" r:id="rId388" name="Control 631">
          <controlPr defaultSize="0" r:id="rId5">
            <anchor moveWithCells="1">
              <from>
                <xdr:col>0</xdr:col>
                <xdr:colOff>0</xdr:colOff>
                <xdr:row>630</xdr:row>
                <xdr:rowOff>0</xdr:rowOff>
              </from>
              <to>
                <xdr:col>0</xdr:col>
                <xdr:colOff>257175</xdr:colOff>
                <xdr:row>631</xdr:row>
                <xdr:rowOff>28575</xdr:rowOff>
              </to>
            </anchor>
          </controlPr>
        </control>
      </mc:Choice>
      <mc:Fallback>
        <control shapeId="4727" r:id="rId388" name="Control 631"/>
      </mc:Fallback>
    </mc:AlternateContent>
    <mc:AlternateContent xmlns:mc="http://schemas.openxmlformats.org/markup-compatibility/2006">
      <mc:Choice Requires="x14">
        <control shapeId="4726" r:id="rId389" name="Control 630">
          <controlPr defaultSize="0" r:id="rId5">
            <anchor moveWithCells="1">
              <from>
                <xdr:col>0</xdr:col>
                <xdr:colOff>0</xdr:colOff>
                <xdr:row>629</xdr:row>
                <xdr:rowOff>0</xdr:rowOff>
              </from>
              <to>
                <xdr:col>0</xdr:col>
                <xdr:colOff>257175</xdr:colOff>
                <xdr:row>630</xdr:row>
                <xdr:rowOff>28575</xdr:rowOff>
              </to>
            </anchor>
          </controlPr>
        </control>
      </mc:Choice>
      <mc:Fallback>
        <control shapeId="4726" r:id="rId389" name="Control 630"/>
      </mc:Fallback>
    </mc:AlternateContent>
    <mc:AlternateContent xmlns:mc="http://schemas.openxmlformats.org/markup-compatibility/2006">
      <mc:Choice Requires="x14">
        <control shapeId="4725" r:id="rId390" name="Control 629">
          <controlPr defaultSize="0" r:id="rId5">
            <anchor moveWithCells="1">
              <from>
                <xdr:col>0</xdr:col>
                <xdr:colOff>0</xdr:colOff>
                <xdr:row>628</xdr:row>
                <xdr:rowOff>0</xdr:rowOff>
              </from>
              <to>
                <xdr:col>0</xdr:col>
                <xdr:colOff>257175</xdr:colOff>
                <xdr:row>629</xdr:row>
                <xdr:rowOff>28575</xdr:rowOff>
              </to>
            </anchor>
          </controlPr>
        </control>
      </mc:Choice>
      <mc:Fallback>
        <control shapeId="4725" r:id="rId390" name="Control 629"/>
      </mc:Fallback>
    </mc:AlternateContent>
    <mc:AlternateContent xmlns:mc="http://schemas.openxmlformats.org/markup-compatibility/2006">
      <mc:Choice Requires="x14">
        <control shapeId="4724" r:id="rId391" name="Control 628">
          <controlPr defaultSize="0" r:id="rId5">
            <anchor moveWithCells="1">
              <from>
                <xdr:col>0</xdr:col>
                <xdr:colOff>0</xdr:colOff>
                <xdr:row>627</xdr:row>
                <xdr:rowOff>0</xdr:rowOff>
              </from>
              <to>
                <xdr:col>0</xdr:col>
                <xdr:colOff>257175</xdr:colOff>
                <xdr:row>628</xdr:row>
                <xdr:rowOff>28575</xdr:rowOff>
              </to>
            </anchor>
          </controlPr>
        </control>
      </mc:Choice>
      <mc:Fallback>
        <control shapeId="4724" r:id="rId391" name="Control 628"/>
      </mc:Fallback>
    </mc:AlternateContent>
    <mc:AlternateContent xmlns:mc="http://schemas.openxmlformats.org/markup-compatibility/2006">
      <mc:Choice Requires="x14">
        <control shapeId="4723" r:id="rId392" name="Control 627">
          <controlPr defaultSize="0" r:id="rId5">
            <anchor moveWithCells="1">
              <from>
                <xdr:col>0</xdr:col>
                <xdr:colOff>0</xdr:colOff>
                <xdr:row>626</xdr:row>
                <xdr:rowOff>0</xdr:rowOff>
              </from>
              <to>
                <xdr:col>0</xdr:col>
                <xdr:colOff>257175</xdr:colOff>
                <xdr:row>627</xdr:row>
                <xdr:rowOff>28575</xdr:rowOff>
              </to>
            </anchor>
          </controlPr>
        </control>
      </mc:Choice>
      <mc:Fallback>
        <control shapeId="4723" r:id="rId392" name="Control 627"/>
      </mc:Fallback>
    </mc:AlternateContent>
    <mc:AlternateContent xmlns:mc="http://schemas.openxmlformats.org/markup-compatibility/2006">
      <mc:Choice Requires="x14">
        <control shapeId="4722" r:id="rId393" name="Control 626">
          <controlPr defaultSize="0" r:id="rId5">
            <anchor moveWithCells="1">
              <from>
                <xdr:col>0</xdr:col>
                <xdr:colOff>0</xdr:colOff>
                <xdr:row>625</xdr:row>
                <xdr:rowOff>0</xdr:rowOff>
              </from>
              <to>
                <xdr:col>0</xdr:col>
                <xdr:colOff>257175</xdr:colOff>
                <xdr:row>626</xdr:row>
                <xdr:rowOff>28575</xdr:rowOff>
              </to>
            </anchor>
          </controlPr>
        </control>
      </mc:Choice>
      <mc:Fallback>
        <control shapeId="4722" r:id="rId393" name="Control 626"/>
      </mc:Fallback>
    </mc:AlternateContent>
    <mc:AlternateContent xmlns:mc="http://schemas.openxmlformats.org/markup-compatibility/2006">
      <mc:Choice Requires="x14">
        <control shapeId="4721" r:id="rId394" name="Control 625">
          <controlPr defaultSize="0" r:id="rId5">
            <anchor moveWithCells="1">
              <from>
                <xdr:col>0</xdr:col>
                <xdr:colOff>0</xdr:colOff>
                <xdr:row>624</xdr:row>
                <xdr:rowOff>0</xdr:rowOff>
              </from>
              <to>
                <xdr:col>0</xdr:col>
                <xdr:colOff>257175</xdr:colOff>
                <xdr:row>625</xdr:row>
                <xdr:rowOff>28575</xdr:rowOff>
              </to>
            </anchor>
          </controlPr>
        </control>
      </mc:Choice>
      <mc:Fallback>
        <control shapeId="4721" r:id="rId394" name="Control 625"/>
      </mc:Fallback>
    </mc:AlternateContent>
    <mc:AlternateContent xmlns:mc="http://schemas.openxmlformats.org/markup-compatibility/2006">
      <mc:Choice Requires="x14">
        <control shapeId="4720" r:id="rId395" name="Control 624">
          <controlPr defaultSize="0" r:id="rId5">
            <anchor moveWithCells="1">
              <from>
                <xdr:col>0</xdr:col>
                <xdr:colOff>0</xdr:colOff>
                <xdr:row>623</xdr:row>
                <xdr:rowOff>0</xdr:rowOff>
              </from>
              <to>
                <xdr:col>0</xdr:col>
                <xdr:colOff>257175</xdr:colOff>
                <xdr:row>624</xdr:row>
                <xdr:rowOff>28575</xdr:rowOff>
              </to>
            </anchor>
          </controlPr>
        </control>
      </mc:Choice>
      <mc:Fallback>
        <control shapeId="4720" r:id="rId395" name="Control 624"/>
      </mc:Fallback>
    </mc:AlternateContent>
    <mc:AlternateContent xmlns:mc="http://schemas.openxmlformats.org/markup-compatibility/2006">
      <mc:Choice Requires="x14">
        <control shapeId="4719" r:id="rId396" name="Control 623">
          <controlPr defaultSize="0" r:id="rId5">
            <anchor moveWithCells="1">
              <from>
                <xdr:col>0</xdr:col>
                <xdr:colOff>0</xdr:colOff>
                <xdr:row>622</xdr:row>
                <xdr:rowOff>0</xdr:rowOff>
              </from>
              <to>
                <xdr:col>0</xdr:col>
                <xdr:colOff>257175</xdr:colOff>
                <xdr:row>623</xdr:row>
                <xdr:rowOff>28575</xdr:rowOff>
              </to>
            </anchor>
          </controlPr>
        </control>
      </mc:Choice>
      <mc:Fallback>
        <control shapeId="4719" r:id="rId396" name="Control 623"/>
      </mc:Fallback>
    </mc:AlternateContent>
    <mc:AlternateContent xmlns:mc="http://schemas.openxmlformats.org/markup-compatibility/2006">
      <mc:Choice Requires="x14">
        <control shapeId="4718" r:id="rId397" name="Control 622">
          <controlPr defaultSize="0" r:id="rId5">
            <anchor moveWithCells="1">
              <from>
                <xdr:col>0</xdr:col>
                <xdr:colOff>0</xdr:colOff>
                <xdr:row>621</xdr:row>
                <xdr:rowOff>0</xdr:rowOff>
              </from>
              <to>
                <xdr:col>0</xdr:col>
                <xdr:colOff>257175</xdr:colOff>
                <xdr:row>622</xdr:row>
                <xdr:rowOff>28575</xdr:rowOff>
              </to>
            </anchor>
          </controlPr>
        </control>
      </mc:Choice>
      <mc:Fallback>
        <control shapeId="4718" r:id="rId397" name="Control 622"/>
      </mc:Fallback>
    </mc:AlternateContent>
    <mc:AlternateContent xmlns:mc="http://schemas.openxmlformats.org/markup-compatibility/2006">
      <mc:Choice Requires="x14">
        <control shapeId="4717" r:id="rId398" name="Control 621">
          <controlPr defaultSize="0" r:id="rId5">
            <anchor moveWithCells="1">
              <from>
                <xdr:col>0</xdr:col>
                <xdr:colOff>0</xdr:colOff>
                <xdr:row>620</xdr:row>
                <xdr:rowOff>0</xdr:rowOff>
              </from>
              <to>
                <xdr:col>0</xdr:col>
                <xdr:colOff>257175</xdr:colOff>
                <xdr:row>621</xdr:row>
                <xdr:rowOff>28575</xdr:rowOff>
              </to>
            </anchor>
          </controlPr>
        </control>
      </mc:Choice>
      <mc:Fallback>
        <control shapeId="4717" r:id="rId398" name="Control 621"/>
      </mc:Fallback>
    </mc:AlternateContent>
    <mc:AlternateContent xmlns:mc="http://schemas.openxmlformats.org/markup-compatibility/2006">
      <mc:Choice Requires="x14">
        <control shapeId="4716" r:id="rId399" name="Control 620">
          <controlPr defaultSize="0" r:id="rId5">
            <anchor moveWithCells="1">
              <from>
                <xdr:col>0</xdr:col>
                <xdr:colOff>0</xdr:colOff>
                <xdr:row>619</xdr:row>
                <xdr:rowOff>0</xdr:rowOff>
              </from>
              <to>
                <xdr:col>0</xdr:col>
                <xdr:colOff>257175</xdr:colOff>
                <xdr:row>620</xdr:row>
                <xdr:rowOff>28575</xdr:rowOff>
              </to>
            </anchor>
          </controlPr>
        </control>
      </mc:Choice>
      <mc:Fallback>
        <control shapeId="4716" r:id="rId399" name="Control 620"/>
      </mc:Fallback>
    </mc:AlternateContent>
    <mc:AlternateContent xmlns:mc="http://schemas.openxmlformats.org/markup-compatibility/2006">
      <mc:Choice Requires="x14">
        <control shapeId="4715" r:id="rId400" name="Control 619">
          <controlPr defaultSize="0" r:id="rId5">
            <anchor moveWithCells="1">
              <from>
                <xdr:col>0</xdr:col>
                <xdr:colOff>0</xdr:colOff>
                <xdr:row>618</xdr:row>
                <xdr:rowOff>0</xdr:rowOff>
              </from>
              <to>
                <xdr:col>0</xdr:col>
                <xdr:colOff>257175</xdr:colOff>
                <xdr:row>619</xdr:row>
                <xdr:rowOff>28575</xdr:rowOff>
              </to>
            </anchor>
          </controlPr>
        </control>
      </mc:Choice>
      <mc:Fallback>
        <control shapeId="4715" r:id="rId400" name="Control 619"/>
      </mc:Fallback>
    </mc:AlternateContent>
    <mc:AlternateContent xmlns:mc="http://schemas.openxmlformats.org/markup-compatibility/2006">
      <mc:Choice Requires="x14">
        <control shapeId="4714" r:id="rId401" name="Control 618">
          <controlPr defaultSize="0" r:id="rId5">
            <anchor moveWithCells="1">
              <from>
                <xdr:col>0</xdr:col>
                <xdr:colOff>0</xdr:colOff>
                <xdr:row>617</xdr:row>
                <xdr:rowOff>0</xdr:rowOff>
              </from>
              <to>
                <xdr:col>0</xdr:col>
                <xdr:colOff>257175</xdr:colOff>
                <xdr:row>618</xdr:row>
                <xdr:rowOff>28575</xdr:rowOff>
              </to>
            </anchor>
          </controlPr>
        </control>
      </mc:Choice>
      <mc:Fallback>
        <control shapeId="4714" r:id="rId401" name="Control 618"/>
      </mc:Fallback>
    </mc:AlternateContent>
    <mc:AlternateContent xmlns:mc="http://schemas.openxmlformats.org/markup-compatibility/2006">
      <mc:Choice Requires="x14">
        <control shapeId="4713" r:id="rId402" name="Control 617">
          <controlPr defaultSize="0" r:id="rId5">
            <anchor moveWithCells="1">
              <from>
                <xdr:col>0</xdr:col>
                <xdr:colOff>0</xdr:colOff>
                <xdr:row>616</xdr:row>
                <xdr:rowOff>0</xdr:rowOff>
              </from>
              <to>
                <xdr:col>0</xdr:col>
                <xdr:colOff>257175</xdr:colOff>
                <xdr:row>617</xdr:row>
                <xdr:rowOff>28575</xdr:rowOff>
              </to>
            </anchor>
          </controlPr>
        </control>
      </mc:Choice>
      <mc:Fallback>
        <control shapeId="4713" r:id="rId402" name="Control 617"/>
      </mc:Fallback>
    </mc:AlternateContent>
    <mc:AlternateContent xmlns:mc="http://schemas.openxmlformats.org/markup-compatibility/2006">
      <mc:Choice Requires="x14">
        <control shapeId="4712" r:id="rId403" name="Control 616">
          <controlPr defaultSize="0" r:id="rId5">
            <anchor moveWithCells="1">
              <from>
                <xdr:col>0</xdr:col>
                <xdr:colOff>0</xdr:colOff>
                <xdr:row>615</xdr:row>
                <xdr:rowOff>0</xdr:rowOff>
              </from>
              <to>
                <xdr:col>0</xdr:col>
                <xdr:colOff>257175</xdr:colOff>
                <xdr:row>616</xdr:row>
                <xdr:rowOff>28575</xdr:rowOff>
              </to>
            </anchor>
          </controlPr>
        </control>
      </mc:Choice>
      <mc:Fallback>
        <control shapeId="4712" r:id="rId403" name="Control 616"/>
      </mc:Fallback>
    </mc:AlternateContent>
    <mc:AlternateContent xmlns:mc="http://schemas.openxmlformats.org/markup-compatibility/2006">
      <mc:Choice Requires="x14">
        <control shapeId="4711" r:id="rId404" name="Control 615">
          <controlPr defaultSize="0" r:id="rId5">
            <anchor moveWithCells="1">
              <from>
                <xdr:col>0</xdr:col>
                <xdr:colOff>0</xdr:colOff>
                <xdr:row>614</xdr:row>
                <xdr:rowOff>0</xdr:rowOff>
              </from>
              <to>
                <xdr:col>0</xdr:col>
                <xdr:colOff>257175</xdr:colOff>
                <xdr:row>615</xdr:row>
                <xdr:rowOff>28575</xdr:rowOff>
              </to>
            </anchor>
          </controlPr>
        </control>
      </mc:Choice>
      <mc:Fallback>
        <control shapeId="4711" r:id="rId404" name="Control 615"/>
      </mc:Fallback>
    </mc:AlternateContent>
    <mc:AlternateContent xmlns:mc="http://schemas.openxmlformats.org/markup-compatibility/2006">
      <mc:Choice Requires="x14">
        <control shapeId="4710" r:id="rId405" name="Control 614">
          <controlPr defaultSize="0" r:id="rId5">
            <anchor moveWithCells="1">
              <from>
                <xdr:col>0</xdr:col>
                <xdr:colOff>0</xdr:colOff>
                <xdr:row>613</xdr:row>
                <xdr:rowOff>0</xdr:rowOff>
              </from>
              <to>
                <xdr:col>0</xdr:col>
                <xdr:colOff>257175</xdr:colOff>
                <xdr:row>614</xdr:row>
                <xdr:rowOff>28575</xdr:rowOff>
              </to>
            </anchor>
          </controlPr>
        </control>
      </mc:Choice>
      <mc:Fallback>
        <control shapeId="4710" r:id="rId405" name="Control 614"/>
      </mc:Fallback>
    </mc:AlternateContent>
    <mc:AlternateContent xmlns:mc="http://schemas.openxmlformats.org/markup-compatibility/2006">
      <mc:Choice Requires="x14">
        <control shapeId="4709" r:id="rId406" name="Control 613">
          <controlPr defaultSize="0" r:id="rId5">
            <anchor moveWithCells="1">
              <from>
                <xdr:col>0</xdr:col>
                <xdr:colOff>0</xdr:colOff>
                <xdr:row>612</xdr:row>
                <xdr:rowOff>0</xdr:rowOff>
              </from>
              <to>
                <xdr:col>0</xdr:col>
                <xdr:colOff>257175</xdr:colOff>
                <xdr:row>613</xdr:row>
                <xdr:rowOff>28575</xdr:rowOff>
              </to>
            </anchor>
          </controlPr>
        </control>
      </mc:Choice>
      <mc:Fallback>
        <control shapeId="4709" r:id="rId406" name="Control 613"/>
      </mc:Fallback>
    </mc:AlternateContent>
    <mc:AlternateContent xmlns:mc="http://schemas.openxmlformats.org/markup-compatibility/2006">
      <mc:Choice Requires="x14">
        <control shapeId="4708" r:id="rId407" name="Control 612">
          <controlPr defaultSize="0" r:id="rId5">
            <anchor moveWithCells="1">
              <from>
                <xdr:col>0</xdr:col>
                <xdr:colOff>0</xdr:colOff>
                <xdr:row>611</xdr:row>
                <xdr:rowOff>0</xdr:rowOff>
              </from>
              <to>
                <xdr:col>0</xdr:col>
                <xdr:colOff>257175</xdr:colOff>
                <xdr:row>612</xdr:row>
                <xdr:rowOff>28575</xdr:rowOff>
              </to>
            </anchor>
          </controlPr>
        </control>
      </mc:Choice>
      <mc:Fallback>
        <control shapeId="4708" r:id="rId407" name="Control 612"/>
      </mc:Fallback>
    </mc:AlternateContent>
    <mc:AlternateContent xmlns:mc="http://schemas.openxmlformats.org/markup-compatibility/2006">
      <mc:Choice Requires="x14">
        <control shapeId="4707" r:id="rId408" name="Control 611">
          <controlPr defaultSize="0" r:id="rId5">
            <anchor moveWithCells="1">
              <from>
                <xdr:col>0</xdr:col>
                <xdr:colOff>0</xdr:colOff>
                <xdr:row>610</xdr:row>
                <xdr:rowOff>0</xdr:rowOff>
              </from>
              <to>
                <xdr:col>0</xdr:col>
                <xdr:colOff>257175</xdr:colOff>
                <xdr:row>611</xdr:row>
                <xdr:rowOff>28575</xdr:rowOff>
              </to>
            </anchor>
          </controlPr>
        </control>
      </mc:Choice>
      <mc:Fallback>
        <control shapeId="4707" r:id="rId408" name="Control 611"/>
      </mc:Fallback>
    </mc:AlternateContent>
    <mc:AlternateContent xmlns:mc="http://schemas.openxmlformats.org/markup-compatibility/2006">
      <mc:Choice Requires="x14">
        <control shapeId="4706" r:id="rId409" name="Control 610">
          <controlPr defaultSize="0" r:id="rId5">
            <anchor moveWithCells="1">
              <from>
                <xdr:col>0</xdr:col>
                <xdr:colOff>0</xdr:colOff>
                <xdr:row>609</xdr:row>
                <xdr:rowOff>0</xdr:rowOff>
              </from>
              <to>
                <xdr:col>0</xdr:col>
                <xdr:colOff>257175</xdr:colOff>
                <xdr:row>610</xdr:row>
                <xdr:rowOff>28575</xdr:rowOff>
              </to>
            </anchor>
          </controlPr>
        </control>
      </mc:Choice>
      <mc:Fallback>
        <control shapeId="4706" r:id="rId409" name="Control 610"/>
      </mc:Fallback>
    </mc:AlternateContent>
    <mc:AlternateContent xmlns:mc="http://schemas.openxmlformats.org/markup-compatibility/2006">
      <mc:Choice Requires="x14">
        <control shapeId="4705" r:id="rId410" name="Control 609">
          <controlPr defaultSize="0" r:id="rId5">
            <anchor moveWithCells="1">
              <from>
                <xdr:col>0</xdr:col>
                <xdr:colOff>0</xdr:colOff>
                <xdr:row>608</xdr:row>
                <xdr:rowOff>0</xdr:rowOff>
              </from>
              <to>
                <xdr:col>0</xdr:col>
                <xdr:colOff>257175</xdr:colOff>
                <xdr:row>609</xdr:row>
                <xdr:rowOff>28575</xdr:rowOff>
              </to>
            </anchor>
          </controlPr>
        </control>
      </mc:Choice>
      <mc:Fallback>
        <control shapeId="4705" r:id="rId410" name="Control 609"/>
      </mc:Fallback>
    </mc:AlternateContent>
    <mc:AlternateContent xmlns:mc="http://schemas.openxmlformats.org/markup-compatibility/2006">
      <mc:Choice Requires="x14">
        <control shapeId="4704" r:id="rId411" name="Control 608">
          <controlPr defaultSize="0" r:id="rId5">
            <anchor moveWithCells="1">
              <from>
                <xdr:col>0</xdr:col>
                <xdr:colOff>0</xdr:colOff>
                <xdr:row>607</xdr:row>
                <xdr:rowOff>0</xdr:rowOff>
              </from>
              <to>
                <xdr:col>0</xdr:col>
                <xdr:colOff>257175</xdr:colOff>
                <xdr:row>608</xdr:row>
                <xdr:rowOff>28575</xdr:rowOff>
              </to>
            </anchor>
          </controlPr>
        </control>
      </mc:Choice>
      <mc:Fallback>
        <control shapeId="4704" r:id="rId411" name="Control 608"/>
      </mc:Fallback>
    </mc:AlternateContent>
    <mc:AlternateContent xmlns:mc="http://schemas.openxmlformats.org/markup-compatibility/2006">
      <mc:Choice Requires="x14">
        <control shapeId="4703" r:id="rId412" name="Control 607">
          <controlPr defaultSize="0" r:id="rId5">
            <anchor moveWithCells="1">
              <from>
                <xdr:col>0</xdr:col>
                <xdr:colOff>0</xdr:colOff>
                <xdr:row>606</xdr:row>
                <xdr:rowOff>0</xdr:rowOff>
              </from>
              <to>
                <xdr:col>0</xdr:col>
                <xdr:colOff>257175</xdr:colOff>
                <xdr:row>607</xdr:row>
                <xdr:rowOff>28575</xdr:rowOff>
              </to>
            </anchor>
          </controlPr>
        </control>
      </mc:Choice>
      <mc:Fallback>
        <control shapeId="4703" r:id="rId412" name="Control 607"/>
      </mc:Fallback>
    </mc:AlternateContent>
    <mc:AlternateContent xmlns:mc="http://schemas.openxmlformats.org/markup-compatibility/2006">
      <mc:Choice Requires="x14">
        <control shapeId="4702" r:id="rId413" name="Control 606">
          <controlPr defaultSize="0" r:id="rId5">
            <anchor moveWithCells="1">
              <from>
                <xdr:col>0</xdr:col>
                <xdr:colOff>0</xdr:colOff>
                <xdr:row>605</xdr:row>
                <xdr:rowOff>0</xdr:rowOff>
              </from>
              <to>
                <xdr:col>0</xdr:col>
                <xdr:colOff>257175</xdr:colOff>
                <xdr:row>606</xdr:row>
                <xdr:rowOff>28575</xdr:rowOff>
              </to>
            </anchor>
          </controlPr>
        </control>
      </mc:Choice>
      <mc:Fallback>
        <control shapeId="4702" r:id="rId413" name="Control 606"/>
      </mc:Fallback>
    </mc:AlternateContent>
    <mc:AlternateContent xmlns:mc="http://schemas.openxmlformats.org/markup-compatibility/2006">
      <mc:Choice Requires="x14">
        <control shapeId="4701" r:id="rId414" name="Control 605">
          <controlPr defaultSize="0" r:id="rId5">
            <anchor moveWithCells="1">
              <from>
                <xdr:col>0</xdr:col>
                <xdr:colOff>0</xdr:colOff>
                <xdr:row>604</xdr:row>
                <xdr:rowOff>0</xdr:rowOff>
              </from>
              <to>
                <xdr:col>0</xdr:col>
                <xdr:colOff>257175</xdr:colOff>
                <xdr:row>605</xdr:row>
                <xdr:rowOff>28575</xdr:rowOff>
              </to>
            </anchor>
          </controlPr>
        </control>
      </mc:Choice>
      <mc:Fallback>
        <control shapeId="4701" r:id="rId414" name="Control 605"/>
      </mc:Fallback>
    </mc:AlternateContent>
    <mc:AlternateContent xmlns:mc="http://schemas.openxmlformats.org/markup-compatibility/2006">
      <mc:Choice Requires="x14">
        <control shapeId="4700" r:id="rId415" name="Control 604">
          <controlPr defaultSize="0" r:id="rId5">
            <anchor moveWithCells="1">
              <from>
                <xdr:col>0</xdr:col>
                <xdr:colOff>0</xdr:colOff>
                <xdr:row>603</xdr:row>
                <xdr:rowOff>0</xdr:rowOff>
              </from>
              <to>
                <xdr:col>0</xdr:col>
                <xdr:colOff>257175</xdr:colOff>
                <xdr:row>604</xdr:row>
                <xdr:rowOff>28575</xdr:rowOff>
              </to>
            </anchor>
          </controlPr>
        </control>
      </mc:Choice>
      <mc:Fallback>
        <control shapeId="4700" r:id="rId415" name="Control 604"/>
      </mc:Fallback>
    </mc:AlternateContent>
    <mc:AlternateContent xmlns:mc="http://schemas.openxmlformats.org/markup-compatibility/2006">
      <mc:Choice Requires="x14">
        <control shapeId="4699" r:id="rId416" name="Control 603">
          <controlPr defaultSize="0" r:id="rId5">
            <anchor moveWithCells="1">
              <from>
                <xdr:col>0</xdr:col>
                <xdr:colOff>0</xdr:colOff>
                <xdr:row>602</xdr:row>
                <xdr:rowOff>0</xdr:rowOff>
              </from>
              <to>
                <xdr:col>0</xdr:col>
                <xdr:colOff>257175</xdr:colOff>
                <xdr:row>603</xdr:row>
                <xdr:rowOff>28575</xdr:rowOff>
              </to>
            </anchor>
          </controlPr>
        </control>
      </mc:Choice>
      <mc:Fallback>
        <control shapeId="4699" r:id="rId416" name="Control 603"/>
      </mc:Fallback>
    </mc:AlternateContent>
    <mc:AlternateContent xmlns:mc="http://schemas.openxmlformats.org/markup-compatibility/2006">
      <mc:Choice Requires="x14">
        <control shapeId="4698" r:id="rId417" name="Control 602">
          <controlPr defaultSize="0" r:id="rId5">
            <anchor moveWithCells="1">
              <from>
                <xdr:col>0</xdr:col>
                <xdr:colOff>0</xdr:colOff>
                <xdr:row>601</xdr:row>
                <xdr:rowOff>0</xdr:rowOff>
              </from>
              <to>
                <xdr:col>0</xdr:col>
                <xdr:colOff>257175</xdr:colOff>
                <xdr:row>602</xdr:row>
                <xdr:rowOff>28575</xdr:rowOff>
              </to>
            </anchor>
          </controlPr>
        </control>
      </mc:Choice>
      <mc:Fallback>
        <control shapeId="4698" r:id="rId417" name="Control 602"/>
      </mc:Fallback>
    </mc:AlternateContent>
    <mc:AlternateContent xmlns:mc="http://schemas.openxmlformats.org/markup-compatibility/2006">
      <mc:Choice Requires="x14">
        <control shapeId="4697" r:id="rId418" name="Control 601">
          <controlPr defaultSize="0" r:id="rId5">
            <anchor moveWithCells="1">
              <from>
                <xdr:col>0</xdr:col>
                <xdr:colOff>0</xdr:colOff>
                <xdr:row>601</xdr:row>
                <xdr:rowOff>0</xdr:rowOff>
              </from>
              <to>
                <xdr:col>0</xdr:col>
                <xdr:colOff>257175</xdr:colOff>
                <xdr:row>602</xdr:row>
                <xdr:rowOff>28575</xdr:rowOff>
              </to>
            </anchor>
          </controlPr>
        </control>
      </mc:Choice>
      <mc:Fallback>
        <control shapeId="4697" r:id="rId418" name="Control 601"/>
      </mc:Fallback>
    </mc:AlternateContent>
    <mc:AlternateContent xmlns:mc="http://schemas.openxmlformats.org/markup-compatibility/2006">
      <mc:Choice Requires="x14">
        <control shapeId="4696" r:id="rId419" name="Control 600">
          <controlPr defaultSize="0" r:id="rId5">
            <anchor moveWithCells="1">
              <from>
                <xdr:col>0</xdr:col>
                <xdr:colOff>0</xdr:colOff>
                <xdr:row>599</xdr:row>
                <xdr:rowOff>0</xdr:rowOff>
              </from>
              <to>
                <xdr:col>0</xdr:col>
                <xdr:colOff>257175</xdr:colOff>
                <xdr:row>600</xdr:row>
                <xdr:rowOff>28575</xdr:rowOff>
              </to>
            </anchor>
          </controlPr>
        </control>
      </mc:Choice>
      <mc:Fallback>
        <control shapeId="4696" r:id="rId419" name="Control 600"/>
      </mc:Fallback>
    </mc:AlternateContent>
    <mc:AlternateContent xmlns:mc="http://schemas.openxmlformats.org/markup-compatibility/2006">
      <mc:Choice Requires="x14">
        <control shapeId="4695" r:id="rId420" name="Control 599">
          <controlPr defaultSize="0" r:id="rId5">
            <anchor moveWithCells="1">
              <from>
                <xdr:col>0</xdr:col>
                <xdr:colOff>0</xdr:colOff>
                <xdr:row>599</xdr:row>
                <xdr:rowOff>0</xdr:rowOff>
              </from>
              <to>
                <xdr:col>0</xdr:col>
                <xdr:colOff>257175</xdr:colOff>
                <xdr:row>600</xdr:row>
                <xdr:rowOff>28575</xdr:rowOff>
              </to>
            </anchor>
          </controlPr>
        </control>
      </mc:Choice>
      <mc:Fallback>
        <control shapeId="4695" r:id="rId420" name="Control 599"/>
      </mc:Fallback>
    </mc:AlternateContent>
    <mc:AlternateContent xmlns:mc="http://schemas.openxmlformats.org/markup-compatibility/2006">
      <mc:Choice Requires="x14">
        <control shapeId="4694" r:id="rId421" name="Control 598">
          <controlPr defaultSize="0" r:id="rId5">
            <anchor moveWithCells="1">
              <from>
                <xdr:col>0</xdr:col>
                <xdr:colOff>0</xdr:colOff>
                <xdr:row>599</xdr:row>
                <xdr:rowOff>0</xdr:rowOff>
              </from>
              <to>
                <xdr:col>0</xdr:col>
                <xdr:colOff>257175</xdr:colOff>
                <xdr:row>600</xdr:row>
                <xdr:rowOff>28575</xdr:rowOff>
              </to>
            </anchor>
          </controlPr>
        </control>
      </mc:Choice>
      <mc:Fallback>
        <control shapeId="4694" r:id="rId421" name="Control 598"/>
      </mc:Fallback>
    </mc:AlternateContent>
    <mc:AlternateContent xmlns:mc="http://schemas.openxmlformats.org/markup-compatibility/2006">
      <mc:Choice Requires="x14">
        <control shapeId="4693" r:id="rId422" name="Control 597">
          <controlPr defaultSize="0" r:id="rId5">
            <anchor moveWithCells="1">
              <from>
                <xdr:col>0</xdr:col>
                <xdr:colOff>0</xdr:colOff>
                <xdr:row>596</xdr:row>
                <xdr:rowOff>0</xdr:rowOff>
              </from>
              <to>
                <xdr:col>0</xdr:col>
                <xdr:colOff>257175</xdr:colOff>
                <xdr:row>597</xdr:row>
                <xdr:rowOff>28575</xdr:rowOff>
              </to>
            </anchor>
          </controlPr>
        </control>
      </mc:Choice>
      <mc:Fallback>
        <control shapeId="4693" r:id="rId422" name="Control 597"/>
      </mc:Fallback>
    </mc:AlternateContent>
    <mc:AlternateContent xmlns:mc="http://schemas.openxmlformats.org/markup-compatibility/2006">
      <mc:Choice Requires="x14">
        <control shapeId="4692" r:id="rId423" name="Control 596">
          <controlPr defaultSize="0" r:id="rId5">
            <anchor moveWithCells="1">
              <from>
                <xdr:col>0</xdr:col>
                <xdr:colOff>0</xdr:colOff>
                <xdr:row>596</xdr:row>
                <xdr:rowOff>0</xdr:rowOff>
              </from>
              <to>
                <xdr:col>0</xdr:col>
                <xdr:colOff>257175</xdr:colOff>
                <xdr:row>597</xdr:row>
                <xdr:rowOff>28575</xdr:rowOff>
              </to>
            </anchor>
          </controlPr>
        </control>
      </mc:Choice>
      <mc:Fallback>
        <control shapeId="4692" r:id="rId423" name="Control 596"/>
      </mc:Fallback>
    </mc:AlternateContent>
    <mc:AlternateContent xmlns:mc="http://schemas.openxmlformats.org/markup-compatibility/2006">
      <mc:Choice Requires="x14">
        <control shapeId="4691" r:id="rId424" name="Control 595">
          <controlPr defaultSize="0" r:id="rId5">
            <anchor moveWithCells="1">
              <from>
                <xdr:col>0</xdr:col>
                <xdr:colOff>0</xdr:colOff>
                <xdr:row>594</xdr:row>
                <xdr:rowOff>0</xdr:rowOff>
              </from>
              <to>
                <xdr:col>0</xdr:col>
                <xdr:colOff>257175</xdr:colOff>
                <xdr:row>595</xdr:row>
                <xdr:rowOff>28575</xdr:rowOff>
              </to>
            </anchor>
          </controlPr>
        </control>
      </mc:Choice>
      <mc:Fallback>
        <control shapeId="4691" r:id="rId424" name="Control 595"/>
      </mc:Fallback>
    </mc:AlternateContent>
    <mc:AlternateContent xmlns:mc="http://schemas.openxmlformats.org/markup-compatibility/2006">
      <mc:Choice Requires="x14">
        <control shapeId="4690" r:id="rId425" name="Control 594">
          <controlPr defaultSize="0" r:id="rId5">
            <anchor moveWithCells="1">
              <from>
                <xdr:col>0</xdr:col>
                <xdr:colOff>0</xdr:colOff>
                <xdr:row>593</xdr:row>
                <xdr:rowOff>0</xdr:rowOff>
              </from>
              <to>
                <xdr:col>0</xdr:col>
                <xdr:colOff>257175</xdr:colOff>
                <xdr:row>594</xdr:row>
                <xdr:rowOff>28575</xdr:rowOff>
              </to>
            </anchor>
          </controlPr>
        </control>
      </mc:Choice>
      <mc:Fallback>
        <control shapeId="4690" r:id="rId425" name="Control 594"/>
      </mc:Fallback>
    </mc:AlternateContent>
    <mc:AlternateContent xmlns:mc="http://schemas.openxmlformats.org/markup-compatibility/2006">
      <mc:Choice Requires="x14">
        <control shapeId="4689" r:id="rId426" name="Control 593">
          <controlPr defaultSize="0" r:id="rId5">
            <anchor moveWithCells="1">
              <from>
                <xdr:col>0</xdr:col>
                <xdr:colOff>0</xdr:colOff>
                <xdr:row>592</xdr:row>
                <xdr:rowOff>0</xdr:rowOff>
              </from>
              <to>
                <xdr:col>0</xdr:col>
                <xdr:colOff>257175</xdr:colOff>
                <xdr:row>593</xdr:row>
                <xdr:rowOff>28575</xdr:rowOff>
              </to>
            </anchor>
          </controlPr>
        </control>
      </mc:Choice>
      <mc:Fallback>
        <control shapeId="4689" r:id="rId426" name="Control 593"/>
      </mc:Fallback>
    </mc:AlternateContent>
    <mc:AlternateContent xmlns:mc="http://schemas.openxmlformats.org/markup-compatibility/2006">
      <mc:Choice Requires="x14">
        <control shapeId="4688" r:id="rId427" name="Control 592">
          <controlPr defaultSize="0" r:id="rId5">
            <anchor moveWithCells="1">
              <from>
                <xdr:col>0</xdr:col>
                <xdr:colOff>0</xdr:colOff>
                <xdr:row>591</xdr:row>
                <xdr:rowOff>0</xdr:rowOff>
              </from>
              <to>
                <xdr:col>0</xdr:col>
                <xdr:colOff>257175</xdr:colOff>
                <xdr:row>592</xdr:row>
                <xdr:rowOff>28575</xdr:rowOff>
              </to>
            </anchor>
          </controlPr>
        </control>
      </mc:Choice>
      <mc:Fallback>
        <control shapeId="4688" r:id="rId427" name="Control 592"/>
      </mc:Fallback>
    </mc:AlternateContent>
    <mc:AlternateContent xmlns:mc="http://schemas.openxmlformats.org/markup-compatibility/2006">
      <mc:Choice Requires="x14">
        <control shapeId="4687" r:id="rId428" name="Control 591">
          <controlPr defaultSize="0" r:id="rId5">
            <anchor moveWithCells="1">
              <from>
                <xdr:col>0</xdr:col>
                <xdr:colOff>0</xdr:colOff>
                <xdr:row>590</xdr:row>
                <xdr:rowOff>0</xdr:rowOff>
              </from>
              <to>
                <xdr:col>0</xdr:col>
                <xdr:colOff>257175</xdr:colOff>
                <xdr:row>591</xdr:row>
                <xdr:rowOff>28575</xdr:rowOff>
              </to>
            </anchor>
          </controlPr>
        </control>
      </mc:Choice>
      <mc:Fallback>
        <control shapeId="4687" r:id="rId428" name="Control 591"/>
      </mc:Fallback>
    </mc:AlternateContent>
    <mc:AlternateContent xmlns:mc="http://schemas.openxmlformats.org/markup-compatibility/2006">
      <mc:Choice Requires="x14">
        <control shapeId="4686" r:id="rId429" name="Control 590">
          <controlPr defaultSize="0" r:id="rId5">
            <anchor moveWithCells="1">
              <from>
                <xdr:col>0</xdr:col>
                <xdr:colOff>0</xdr:colOff>
                <xdr:row>589</xdr:row>
                <xdr:rowOff>0</xdr:rowOff>
              </from>
              <to>
                <xdr:col>0</xdr:col>
                <xdr:colOff>257175</xdr:colOff>
                <xdr:row>590</xdr:row>
                <xdr:rowOff>28575</xdr:rowOff>
              </to>
            </anchor>
          </controlPr>
        </control>
      </mc:Choice>
      <mc:Fallback>
        <control shapeId="4686" r:id="rId429" name="Control 590"/>
      </mc:Fallback>
    </mc:AlternateContent>
    <mc:AlternateContent xmlns:mc="http://schemas.openxmlformats.org/markup-compatibility/2006">
      <mc:Choice Requires="x14">
        <control shapeId="4685" r:id="rId430" name="Control 589">
          <controlPr defaultSize="0" r:id="rId5">
            <anchor moveWithCells="1">
              <from>
                <xdr:col>0</xdr:col>
                <xdr:colOff>0</xdr:colOff>
                <xdr:row>588</xdr:row>
                <xdr:rowOff>0</xdr:rowOff>
              </from>
              <to>
                <xdr:col>0</xdr:col>
                <xdr:colOff>257175</xdr:colOff>
                <xdr:row>589</xdr:row>
                <xdr:rowOff>28575</xdr:rowOff>
              </to>
            </anchor>
          </controlPr>
        </control>
      </mc:Choice>
      <mc:Fallback>
        <control shapeId="4685" r:id="rId430" name="Control 589"/>
      </mc:Fallback>
    </mc:AlternateContent>
    <mc:AlternateContent xmlns:mc="http://schemas.openxmlformats.org/markup-compatibility/2006">
      <mc:Choice Requires="x14">
        <control shapeId="4684" r:id="rId431" name="Control 588">
          <controlPr defaultSize="0" r:id="rId5">
            <anchor moveWithCells="1">
              <from>
                <xdr:col>0</xdr:col>
                <xdr:colOff>0</xdr:colOff>
                <xdr:row>587</xdr:row>
                <xdr:rowOff>0</xdr:rowOff>
              </from>
              <to>
                <xdr:col>0</xdr:col>
                <xdr:colOff>257175</xdr:colOff>
                <xdr:row>588</xdr:row>
                <xdr:rowOff>28575</xdr:rowOff>
              </to>
            </anchor>
          </controlPr>
        </control>
      </mc:Choice>
      <mc:Fallback>
        <control shapeId="4684" r:id="rId431" name="Control 588"/>
      </mc:Fallback>
    </mc:AlternateContent>
    <mc:AlternateContent xmlns:mc="http://schemas.openxmlformats.org/markup-compatibility/2006">
      <mc:Choice Requires="x14">
        <control shapeId="4683" r:id="rId432" name="Control 587">
          <controlPr defaultSize="0" r:id="rId5">
            <anchor moveWithCells="1">
              <from>
                <xdr:col>0</xdr:col>
                <xdr:colOff>0</xdr:colOff>
                <xdr:row>586</xdr:row>
                <xdr:rowOff>0</xdr:rowOff>
              </from>
              <to>
                <xdr:col>0</xdr:col>
                <xdr:colOff>257175</xdr:colOff>
                <xdr:row>587</xdr:row>
                <xdr:rowOff>28575</xdr:rowOff>
              </to>
            </anchor>
          </controlPr>
        </control>
      </mc:Choice>
      <mc:Fallback>
        <control shapeId="4683" r:id="rId432" name="Control 587"/>
      </mc:Fallback>
    </mc:AlternateContent>
    <mc:AlternateContent xmlns:mc="http://schemas.openxmlformats.org/markup-compatibility/2006">
      <mc:Choice Requires="x14">
        <control shapeId="4682" r:id="rId433" name="Control 586">
          <controlPr defaultSize="0" r:id="rId5">
            <anchor moveWithCells="1">
              <from>
                <xdr:col>0</xdr:col>
                <xdr:colOff>0</xdr:colOff>
                <xdr:row>585</xdr:row>
                <xdr:rowOff>0</xdr:rowOff>
              </from>
              <to>
                <xdr:col>0</xdr:col>
                <xdr:colOff>257175</xdr:colOff>
                <xdr:row>586</xdr:row>
                <xdr:rowOff>28575</xdr:rowOff>
              </to>
            </anchor>
          </controlPr>
        </control>
      </mc:Choice>
      <mc:Fallback>
        <control shapeId="4682" r:id="rId433" name="Control 586"/>
      </mc:Fallback>
    </mc:AlternateContent>
    <mc:AlternateContent xmlns:mc="http://schemas.openxmlformats.org/markup-compatibility/2006">
      <mc:Choice Requires="x14">
        <control shapeId="4681" r:id="rId434" name="Control 585">
          <controlPr defaultSize="0" r:id="rId5">
            <anchor moveWithCells="1">
              <from>
                <xdr:col>0</xdr:col>
                <xdr:colOff>0</xdr:colOff>
                <xdr:row>584</xdr:row>
                <xdr:rowOff>0</xdr:rowOff>
              </from>
              <to>
                <xdr:col>0</xdr:col>
                <xdr:colOff>257175</xdr:colOff>
                <xdr:row>585</xdr:row>
                <xdr:rowOff>28575</xdr:rowOff>
              </to>
            </anchor>
          </controlPr>
        </control>
      </mc:Choice>
      <mc:Fallback>
        <control shapeId="4681" r:id="rId434" name="Control 585"/>
      </mc:Fallback>
    </mc:AlternateContent>
    <mc:AlternateContent xmlns:mc="http://schemas.openxmlformats.org/markup-compatibility/2006">
      <mc:Choice Requires="x14">
        <control shapeId="4680" r:id="rId435" name="Control 584">
          <controlPr defaultSize="0" r:id="rId5">
            <anchor moveWithCells="1">
              <from>
                <xdr:col>0</xdr:col>
                <xdr:colOff>0</xdr:colOff>
                <xdr:row>583</xdr:row>
                <xdr:rowOff>0</xdr:rowOff>
              </from>
              <to>
                <xdr:col>0</xdr:col>
                <xdr:colOff>257175</xdr:colOff>
                <xdr:row>584</xdr:row>
                <xdr:rowOff>28575</xdr:rowOff>
              </to>
            </anchor>
          </controlPr>
        </control>
      </mc:Choice>
      <mc:Fallback>
        <control shapeId="4680" r:id="rId435" name="Control 584"/>
      </mc:Fallback>
    </mc:AlternateContent>
    <mc:AlternateContent xmlns:mc="http://schemas.openxmlformats.org/markup-compatibility/2006">
      <mc:Choice Requires="x14">
        <control shapeId="4679" r:id="rId436" name="Control 583">
          <controlPr defaultSize="0" r:id="rId5">
            <anchor moveWithCells="1">
              <from>
                <xdr:col>0</xdr:col>
                <xdr:colOff>0</xdr:colOff>
                <xdr:row>582</xdr:row>
                <xdr:rowOff>0</xdr:rowOff>
              </from>
              <to>
                <xdr:col>0</xdr:col>
                <xdr:colOff>257175</xdr:colOff>
                <xdr:row>583</xdr:row>
                <xdr:rowOff>28575</xdr:rowOff>
              </to>
            </anchor>
          </controlPr>
        </control>
      </mc:Choice>
      <mc:Fallback>
        <control shapeId="4679" r:id="rId436" name="Control 583"/>
      </mc:Fallback>
    </mc:AlternateContent>
    <mc:AlternateContent xmlns:mc="http://schemas.openxmlformats.org/markup-compatibility/2006">
      <mc:Choice Requires="x14">
        <control shapeId="4678" r:id="rId437" name="Control 582">
          <controlPr defaultSize="0" r:id="rId5">
            <anchor moveWithCells="1">
              <from>
                <xdr:col>0</xdr:col>
                <xdr:colOff>0</xdr:colOff>
                <xdr:row>581</xdr:row>
                <xdr:rowOff>0</xdr:rowOff>
              </from>
              <to>
                <xdr:col>0</xdr:col>
                <xdr:colOff>257175</xdr:colOff>
                <xdr:row>582</xdr:row>
                <xdr:rowOff>28575</xdr:rowOff>
              </to>
            </anchor>
          </controlPr>
        </control>
      </mc:Choice>
      <mc:Fallback>
        <control shapeId="4678" r:id="rId437" name="Control 582"/>
      </mc:Fallback>
    </mc:AlternateContent>
    <mc:AlternateContent xmlns:mc="http://schemas.openxmlformats.org/markup-compatibility/2006">
      <mc:Choice Requires="x14">
        <control shapeId="4677" r:id="rId438" name="Control 581">
          <controlPr defaultSize="0" r:id="rId5">
            <anchor moveWithCells="1">
              <from>
                <xdr:col>0</xdr:col>
                <xdr:colOff>0</xdr:colOff>
                <xdr:row>580</xdr:row>
                <xdr:rowOff>0</xdr:rowOff>
              </from>
              <to>
                <xdr:col>0</xdr:col>
                <xdr:colOff>257175</xdr:colOff>
                <xdr:row>581</xdr:row>
                <xdr:rowOff>28575</xdr:rowOff>
              </to>
            </anchor>
          </controlPr>
        </control>
      </mc:Choice>
      <mc:Fallback>
        <control shapeId="4677" r:id="rId438" name="Control 581"/>
      </mc:Fallback>
    </mc:AlternateContent>
    <mc:AlternateContent xmlns:mc="http://schemas.openxmlformats.org/markup-compatibility/2006">
      <mc:Choice Requires="x14">
        <control shapeId="4676" r:id="rId439" name="Control 580">
          <controlPr defaultSize="0" r:id="rId5">
            <anchor moveWithCells="1">
              <from>
                <xdr:col>0</xdr:col>
                <xdr:colOff>0</xdr:colOff>
                <xdr:row>579</xdr:row>
                <xdr:rowOff>0</xdr:rowOff>
              </from>
              <to>
                <xdr:col>0</xdr:col>
                <xdr:colOff>257175</xdr:colOff>
                <xdr:row>580</xdr:row>
                <xdr:rowOff>28575</xdr:rowOff>
              </to>
            </anchor>
          </controlPr>
        </control>
      </mc:Choice>
      <mc:Fallback>
        <control shapeId="4676" r:id="rId439" name="Control 580"/>
      </mc:Fallback>
    </mc:AlternateContent>
    <mc:AlternateContent xmlns:mc="http://schemas.openxmlformats.org/markup-compatibility/2006">
      <mc:Choice Requires="x14">
        <control shapeId="4675" r:id="rId440" name="Control 579">
          <controlPr defaultSize="0" r:id="rId5">
            <anchor moveWithCells="1">
              <from>
                <xdr:col>0</xdr:col>
                <xdr:colOff>0</xdr:colOff>
                <xdr:row>578</xdr:row>
                <xdr:rowOff>0</xdr:rowOff>
              </from>
              <to>
                <xdr:col>0</xdr:col>
                <xdr:colOff>257175</xdr:colOff>
                <xdr:row>579</xdr:row>
                <xdr:rowOff>28575</xdr:rowOff>
              </to>
            </anchor>
          </controlPr>
        </control>
      </mc:Choice>
      <mc:Fallback>
        <control shapeId="4675" r:id="rId440" name="Control 579"/>
      </mc:Fallback>
    </mc:AlternateContent>
    <mc:AlternateContent xmlns:mc="http://schemas.openxmlformats.org/markup-compatibility/2006">
      <mc:Choice Requires="x14">
        <control shapeId="4674" r:id="rId441" name="Control 578">
          <controlPr defaultSize="0" r:id="rId5">
            <anchor moveWithCells="1">
              <from>
                <xdr:col>0</xdr:col>
                <xdr:colOff>0</xdr:colOff>
                <xdr:row>577</xdr:row>
                <xdr:rowOff>0</xdr:rowOff>
              </from>
              <to>
                <xdr:col>0</xdr:col>
                <xdr:colOff>257175</xdr:colOff>
                <xdr:row>578</xdr:row>
                <xdr:rowOff>28575</xdr:rowOff>
              </to>
            </anchor>
          </controlPr>
        </control>
      </mc:Choice>
      <mc:Fallback>
        <control shapeId="4674" r:id="rId441" name="Control 578"/>
      </mc:Fallback>
    </mc:AlternateContent>
    <mc:AlternateContent xmlns:mc="http://schemas.openxmlformats.org/markup-compatibility/2006">
      <mc:Choice Requires="x14">
        <control shapeId="4673" r:id="rId442" name="Control 577">
          <controlPr defaultSize="0" r:id="rId5">
            <anchor moveWithCells="1">
              <from>
                <xdr:col>0</xdr:col>
                <xdr:colOff>0</xdr:colOff>
                <xdr:row>576</xdr:row>
                <xdr:rowOff>0</xdr:rowOff>
              </from>
              <to>
                <xdr:col>0</xdr:col>
                <xdr:colOff>257175</xdr:colOff>
                <xdr:row>577</xdr:row>
                <xdr:rowOff>28575</xdr:rowOff>
              </to>
            </anchor>
          </controlPr>
        </control>
      </mc:Choice>
      <mc:Fallback>
        <control shapeId="4673" r:id="rId442" name="Control 577"/>
      </mc:Fallback>
    </mc:AlternateContent>
    <mc:AlternateContent xmlns:mc="http://schemas.openxmlformats.org/markup-compatibility/2006">
      <mc:Choice Requires="x14">
        <control shapeId="4672" r:id="rId443" name="Control 576">
          <controlPr defaultSize="0" r:id="rId5">
            <anchor moveWithCells="1">
              <from>
                <xdr:col>0</xdr:col>
                <xdr:colOff>0</xdr:colOff>
                <xdr:row>575</xdr:row>
                <xdr:rowOff>0</xdr:rowOff>
              </from>
              <to>
                <xdr:col>0</xdr:col>
                <xdr:colOff>257175</xdr:colOff>
                <xdr:row>576</xdr:row>
                <xdr:rowOff>28575</xdr:rowOff>
              </to>
            </anchor>
          </controlPr>
        </control>
      </mc:Choice>
      <mc:Fallback>
        <control shapeId="4672" r:id="rId443" name="Control 576"/>
      </mc:Fallback>
    </mc:AlternateContent>
    <mc:AlternateContent xmlns:mc="http://schemas.openxmlformats.org/markup-compatibility/2006">
      <mc:Choice Requires="x14">
        <control shapeId="4671" r:id="rId444" name="Control 575">
          <controlPr defaultSize="0" r:id="rId5">
            <anchor moveWithCells="1">
              <from>
                <xdr:col>0</xdr:col>
                <xdr:colOff>0</xdr:colOff>
                <xdr:row>574</xdr:row>
                <xdr:rowOff>0</xdr:rowOff>
              </from>
              <to>
                <xdr:col>0</xdr:col>
                <xdr:colOff>257175</xdr:colOff>
                <xdr:row>575</xdr:row>
                <xdr:rowOff>28575</xdr:rowOff>
              </to>
            </anchor>
          </controlPr>
        </control>
      </mc:Choice>
      <mc:Fallback>
        <control shapeId="4671" r:id="rId444" name="Control 575"/>
      </mc:Fallback>
    </mc:AlternateContent>
    <mc:AlternateContent xmlns:mc="http://schemas.openxmlformats.org/markup-compatibility/2006">
      <mc:Choice Requires="x14">
        <control shapeId="4670" r:id="rId445" name="Control 574">
          <controlPr defaultSize="0" r:id="rId5">
            <anchor moveWithCells="1">
              <from>
                <xdr:col>0</xdr:col>
                <xdr:colOff>0</xdr:colOff>
                <xdr:row>573</xdr:row>
                <xdr:rowOff>0</xdr:rowOff>
              </from>
              <to>
                <xdr:col>0</xdr:col>
                <xdr:colOff>257175</xdr:colOff>
                <xdr:row>574</xdr:row>
                <xdr:rowOff>28575</xdr:rowOff>
              </to>
            </anchor>
          </controlPr>
        </control>
      </mc:Choice>
      <mc:Fallback>
        <control shapeId="4670" r:id="rId445" name="Control 574"/>
      </mc:Fallback>
    </mc:AlternateContent>
    <mc:AlternateContent xmlns:mc="http://schemas.openxmlformats.org/markup-compatibility/2006">
      <mc:Choice Requires="x14">
        <control shapeId="4669" r:id="rId446" name="Control 573">
          <controlPr defaultSize="0" r:id="rId5">
            <anchor moveWithCells="1">
              <from>
                <xdr:col>0</xdr:col>
                <xdr:colOff>0</xdr:colOff>
                <xdr:row>572</xdr:row>
                <xdr:rowOff>0</xdr:rowOff>
              </from>
              <to>
                <xdr:col>0</xdr:col>
                <xdr:colOff>257175</xdr:colOff>
                <xdr:row>573</xdr:row>
                <xdr:rowOff>28575</xdr:rowOff>
              </to>
            </anchor>
          </controlPr>
        </control>
      </mc:Choice>
      <mc:Fallback>
        <control shapeId="4669" r:id="rId446" name="Control 573"/>
      </mc:Fallback>
    </mc:AlternateContent>
    <mc:AlternateContent xmlns:mc="http://schemas.openxmlformats.org/markup-compatibility/2006">
      <mc:Choice Requires="x14">
        <control shapeId="4668" r:id="rId447" name="Control 572">
          <controlPr defaultSize="0" r:id="rId5">
            <anchor moveWithCells="1">
              <from>
                <xdr:col>0</xdr:col>
                <xdr:colOff>0</xdr:colOff>
                <xdr:row>571</xdr:row>
                <xdr:rowOff>0</xdr:rowOff>
              </from>
              <to>
                <xdr:col>0</xdr:col>
                <xdr:colOff>257175</xdr:colOff>
                <xdr:row>572</xdr:row>
                <xdr:rowOff>28575</xdr:rowOff>
              </to>
            </anchor>
          </controlPr>
        </control>
      </mc:Choice>
      <mc:Fallback>
        <control shapeId="4668" r:id="rId447" name="Control 572"/>
      </mc:Fallback>
    </mc:AlternateContent>
    <mc:AlternateContent xmlns:mc="http://schemas.openxmlformats.org/markup-compatibility/2006">
      <mc:Choice Requires="x14">
        <control shapeId="4667" r:id="rId448" name="Control 571">
          <controlPr defaultSize="0" r:id="rId5">
            <anchor moveWithCells="1">
              <from>
                <xdr:col>0</xdr:col>
                <xdr:colOff>0</xdr:colOff>
                <xdr:row>570</xdr:row>
                <xdr:rowOff>0</xdr:rowOff>
              </from>
              <to>
                <xdr:col>0</xdr:col>
                <xdr:colOff>257175</xdr:colOff>
                <xdr:row>571</xdr:row>
                <xdr:rowOff>28575</xdr:rowOff>
              </to>
            </anchor>
          </controlPr>
        </control>
      </mc:Choice>
      <mc:Fallback>
        <control shapeId="4667" r:id="rId448" name="Control 571"/>
      </mc:Fallback>
    </mc:AlternateContent>
    <mc:AlternateContent xmlns:mc="http://schemas.openxmlformats.org/markup-compatibility/2006">
      <mc:Choice Requires="x14">
        <control shapeId="4666" r:id="rId449" name="Control 570">
          <controlPr defaultSize="0" r:id="rId5">
            <anchor moveWithCells="1">
              <from>
                <xdr:col>0</xdr:col>
                <xdr:colOff>0</xdr:colOff>
                <xdr:row>569</xdr:row>
                <xdr:rowOff>0</xdr:rowOff>
              </from>
              <to>
                <xdr:col>0</xdr:col>
                <xdr:colOff>257175</xdr:colOff>
                <xdr:row>570</xdr:row>
                <xdr:rowOff>28575</xdr:rowOff>
              </to>
            </anchor>
          </controlPr>
        </control>
      </mc:Choice>
      <mc:Fallback>
        <control shapeId="4666" r:id="rId449" name="Control 570"/>
      </mc:Fallback>
    </mc:AlternateContent>
    <mc:AlternateContent xmlns:mc="http://schemas.openxmlformats.org/markup-compatibility/2006">
      <mc:Choice Requires="x14">
        <control shapeId="4665" r:id="rId450" name="Control 569">
          <controlPr defaultSize="0" r:id="rId5">
            <anchor moveWithCells="1">
              <from>
                <xdr:col>0</xdr:col>
                <xdr:colOff>0</xdr:colOff>
                <xdr:row>568</xdr:row>
                <xdr:rowOff>0</xdr:rowOff>
              </from>
              <to>
                <xdr:col>0</xdr:col>
                <xdr:colOff>257175</xdr:colOff>
                <xdr:row>569</xdr:row>
                <xdr:rowOff>28575</xdr:rowOff>
              </to>
            </anchor>
          </controlPr>
        </control>
      </mc:Choice>
      <mc:Fallback>
        <control shapeId="4665" r:id="rId450" name="Control 569"/>
      </mc:Fallback>
    </mc:AlternateContent>
    <mc:AlternateContent xmlns:mc="http://schemas.openxmlformats.org/markup-compatibility/2006">
      <mc:Choice Requires="x14">
        <control shapeId="4664" r:id="rId451" name="Control 568">
          <controlPr defaultSize="0" r:id="rId5">
            <anchor moveWithCells="1">
              <from>
                <xdr:col>0</xdr:col>
                <xdr:colOff>0</xdr:colOff>
                <xdr:row>567</xdr:row>
                <xdr:rowOff>0</xdr:rowOff>
              </from>
              <to>
                <xdr:col>0</xdr:col>
                <xdr:colOff>257175</xdr:colOff>
                <xdr:row>568</xdr:row>
                <xdr:rowOff>28575</xdr:rowOff>
              </to>
            </anchor>
          </controlPr>
        </control>
      </mc:Choice>
      <mc:Fallback>
        <control shapeId="4664" r:id="rId451" name="Control 568"/>
      </mc:Fallback>
    </mc:AlternateContent>
    <mc:AlternateContent xmlns:mc="http://schemas.openxmlformats.org/markup-compatibility/2006">
      <mc:Choice Requires="x14">
        <control shapeId="4663" r:id="rId452" name="Control 567">
          <controlPr defaultSize="0" r:id="rId5">
            <anchor moveWithCells="1">
              <from>
                <xdr:col>0</xdr:col>
                <xdr:colOff>0</xdr:colOff>
                <xdr:row>566</xdr:row>
                <xdr:rowOff>0</xdr:rowOff>
              </from>
              <to>
                <xdr:col>0</xdr:col>
                <xdr:colOff>257175</xdr:colOff>
                <xdr:row>567</xdr:row>
                <xdr:rowOff>28575</xdr:rowOff>
              </to>
            </anchor>
          </controlPr>
        </control>
      </mc:Choice>
      <mc:Fallback>
        <control shapeId="4663" r:id="rId452" name="Control 567"/>
      </mc:Fallback>
    </mc:AlternateContent>
    <mc:AlternateContent xmlns:mc="http://schemas.openxmlformats.org/markup-compatibility/2006">
      <mc:Choice Requires="x14">
        <control shapeId="4662" r:id="rId453" name="Control 566">
          <controlPr defaultSize="0" r:id="rId5">
            <anchor moveWithCells="1">
              <from>
                <xdr:col>0</xdr:col>
                <xdr:colOff>0</xdr:colOff>
                <xdr:row>565</xdr:row>
                <xdr:rowOff>0</xdr:rowOff>
              </from>
              <to>
                <xdr:col>0</xdr:col>
                <xdr:colOff>257175</xdr:colOff>
                <xdr:row>566</xdr:row>
                <xdr:rowOff>28575</xdr:rowOff>
              </to>
            </anchor>
          </controlPr>
        </control>
      </mc:Choice>
      <mc:Fallback>
        <control shapeId="4662" r:id="rId453" name="Control 566"/>
      </mc:Fallback>
    </mc:AlternateContent>
    <mc:AlternateContent xmlns:mc="http://schemas.openxmlformats.org/markup-compatibility/2006">
      <mc:Choice Requires="x14">
        <control shapeId="4661" r:id="rId454" name="Control 565">
          <controlPr defaultSize="0" r:id="rId5">
            <anchor moveWithCells="1">
              <from>
                <xdr:col>0</xdr:col>
                <xdr:colOff>0</xdr:colOff>
                <xdr:row>564</xdr:row>
                <xdr:rowOff>0</xdr:rowOff>
              </from>
              <to>
                <xdr:col>0</xdr:col>
                <xdr:colOff>257175</xdr:colOff>
                <xdr:row>565</xdr:row>
                <xdr:rowOff>28575</xdr:rowOff>
              </to>
            </anchor>
          </controlPr>
        </control>
      </mc:Choice>
      <mc:Fallback>
        <control shapeId="4661" r:id="rId454" name="Control 565"/>
      </mc:Fallback>
    </mc:AlternateContent>
    <mc:AlternateContent xmlns:mc="http://schemas.openxmlformats.org/markup-compatibility/2006">
      <mc:Choice Requires="x14">
        <control shapeId="4660" r:id="rId455" name="Control 564">
          <controlPr defaultSize="0" r:id="rId5">
            <anchor moveWithCells="1">
              <from>
                <xdr:col>0</xdr:col>
                <xdr:colOff>0</xdr:colOff>
                <xdr:row>563</xdr:row>
                <xdr:rowOff>0</xdr:rowOff>
              </from>
              <to>
                <xdr:col>0</xdr:col>
                <xdr:colOff>257175</xdr:colOff>
                <xdr:row>564</xdr:row>
                <xdr:rowOff>28575</xdr:rowOff>
              </to>
            </anchor>
          </controlPr>
        </control>
      </mc:Choice>
      <mc:Fallback>
        <control shapeId="4660" r:id="rId455" name="Control 564"/>
      </mc:Fallback>
    </mc:AlternateContent>
    <mc:AlternateContent xmlns:mc="http://schemas.openxmlformats.org/markup-compatibility/2006">
      <mc:Choice Requires="x14">
        <control shapeId="4659" r:id="rId456" name="Control 563">
          <controlPr defaultSize="0" r:id="rId5">
            <anchor moveWithCells="1">
              <from>
                <xdr:col>0</xdr:col>
                <xdr:colOff>0</xdr:colOff>
                <xdr:row>562</xdr:row>
                <xdr:rowOff>0</xdr:rowOff>
              </from>
              <to>
                <xdr:col>0</xdr:col>
                <xdr:colOff>257175</xdr:colOff>
                <xdr:row>563</xdr:row>
                <xdr:rowOff>28575</xdr:rowOff>
              </to>
            </anchor>
          </controlPr>
        </control>
      </mc:Choice>
      <mc:Fallback>
        <control shapeId="4659" r:id="rId456" name="Control 563"/>
      </mc:Fallback>
    </mc:AlternateContent>
    <mc:AlternateContent xmlns:mc="http://schemas.openxmlformats.org/markup-compatibility/2006">
      <mc:Choice Requires="x14">
        <control shapeId="4658" r:id="rId457" name="Control 562">
          <controlPr defaultSize="0" r:id="rId5">
            <anchor moveWithCells="1">
              <from>
                <xdr:col>0</xdr:col>
                <xdr:colOff>0</xdr:colOff>
                <xdr:row>561</xdr:row>
                <xdr:rowOff>0</xdr:rowOff>
              </from>
              <to>
                <xdr:col>0</xdr:col>
                <xdr:colOff>257175</xdr:colOff>
                <xdr:row>562</xdr:row>
                <xdr:rowOff>28575</xdr:rowOff>
              </to>
            </anchor>
          </controlPr>
        </control>
      </mc:Choice>
      <mc:Fallback>
        <control shapeId="4658" r:id="rId457" name="Control 562"/>
      </mc:Fallback>
    </mc:AlternateContent>
    <mc:AlternateContent xmlns:mc="http://schemas.openxmlformats.org/markup-compatibility/2006">
      <mc:Choice Requires="x14">
        <control shapeId="4657" r:id="rId458" name="Control 561">
          <controlPr defaultSize="0" r:id="rId5">
            <anchor moveWithCells="1">
              <from>
                <xdr:col>0</xdr:col>
                <xdr:colOff>0</xdr:colOff>
                <xdr:row>560</xdr:row>
                <xdr:rowOff>0</xdr:rowOff>
              </from>
              <to>
                <xdr:col>0</xdr:col>
                <xdr:colOff>257175</xdr:colOff>
                <xdr:row>561</xdr:row>
                <xdr:rowOff>28575</xdr:rowOff>
              </to>
            </anchor>
          </controlPr>
        </control>
      </mc:Choice>
      <mc:Fallback>
        <control shapeId="4657" r:id="rId458" name="Control 561"/>
      </mc:Fallback>
    </mc:AlternateContent>
    <mc:AlternateContent xmlns:mc="http://schemas.openxmlformats.org/markup-compatibility/2006">
      <mc:Choice Requires="x14">
        <control shapeId="4656" r:id="rId459" name="Control 560">
          <controlPr defaultSize="0" r:id="rId5">
            <anchor moveWithCells="1">
              <from>
                <xdr:col>0</xdr:col>
                <xdr:colOff>0</xdr:colOff>
                <xdr:row>559</xdr:row>
                <xdr:rowOff>0</xdr:rowOff>
              </from>
              <to>
                <xdr:col>0</xdr:col>
                <xdr:colOff>257175</xdr:colOff>
                <xdr:row>560</xdr:row>
                <xdr:rowOff>28575</xdr:rowOff>
              </to>
            </anchor>
          </controlPr>
        </control>
      </mc:Choice>
      <mc:Fallback>
        <control shapeId="4656" r:id="rId459" name="Control 560"/>
      </mc:Fallback>
    </mc:AlternateContent>
    <mc:AlternateContent xmlns:mc="http://schemas.openxmlformats.org/markup-compatibility/2006">
      <mc:Choice Requires="x14">
        <control shapeId="4655" r:id="rId460" name="Control 559">
          <controlPr defaultSize="0" r:id="rId5">
            <anchor moveWithCells="1">
              <from>
                <xdr:col>0</xdr:col>
                <xdr:colOff>0</xdr:colOff>
                <xdr:row>558</xdr:row>
                <xdr:rowOff>0</xdr:rowOff>
              </from>
              <to>
                <xdr:col>0</xdr:col>
                <xdr:colOff>257175</xdr:colOff>
                <xdr:row>559</xdr:row>
                <xdr:rowOff>28575</xdr:rowOff>
              </to>
            </anchor>
          </controlPr>
        </control>
      </mc:Choice>
      <mc:Fallback>
        <control shapeId="4655" r:id="rId460" name="Control 559"/>
      </mc:Fallback>
    </mc:AlternateContent>
    <mc:AlternateContent xmlns:mc="http://schemas.openxmlformats.org/markup-compatibility/2006">
      <mc:Choice Requires="x14">
        <control shapeId="4654" r:id="rId461" name="Control 558">
          <controlPr defaultSize="0" r:id="rId5">
            <anchor moveWithCells="1">
              <from>
                <xdr:col>0</xdr:col>
                <xdr:colOff>0</xdr:colOff>
                <xdr:row>557</xdr:row>
                <xdr:rowOff>0</xdr:rowOff>
              </from>
              <to>
                <xdr:col>0</xdr:col>
                <xdr:colOff>257175</xdr:colOff>
                <xdr:row>558</xdr:row>
                <xdr:rowOff>28575</xdr:rowOff>
              </to>
            </anchor>
          </controlPr>
        </control>
      </mc:Choice>
      <mc:Fallback>
        <control shapeId="4654" r:id="rId461" name="Control 558"/>
      </mc:Fallback>
    </mc:AlternateContent>
    <mc:AlternateContent xmlns:mc="http://schemas.openxmlformats.org/markup-compatibility/2006">
      <mc:Choice Requires="x14">
        <control shapeId="4653" r:id="rId462" name="Control 557">
          <controlPr defaultSize="0" r:id="rId5">
            <anchor moveWithCells="1">
              <from>
                <xdr:col>0</xdr:col>
                <xdr:colOff>0</xdr:colOff>
                <xdr:row>556</xdr:row>
                <xdr:rowOff>0</xdr:rowOff>
              </from>
              <to>
                <xdr:col>0</xdr:col>
                <xdr:colOff>257175</xdr:colOff>
                <xdr:row>557</xdr:row>
                <xdr:rowOff>28575</xdr:rowOff>
              </to>
            </anchor>
          </controlPr>
        </control>
      </mc:Choice>
      <mc:Fallback>
        <control shapeId="4653" r:id="rId462" name="Control 557"/>
      </mc:Fallback>
    </mc:AlternateContent>
    <mc:AlternateContent xmlns:mc="http://schemas.openxmlformats.org/markup-compatibility/2006">
      <mc:Choice Requires="x14">
        <control shapeId="4652" r:id="rId463" name="Control 556">
          <controlPr defaultSize="0" r:id="rId5">
            <anchor moveWithCells="1">
              <from>
                <xdr:col>0</xdr:col>
                <xdr:colOff>0</xdr:colOff>
                <xdr:row>555</xdr:row>
                <xdr:rowOff>0</xdr:rowOff>
              </from>
              <to>
                <xdr:col>0</xdr:col>
                <xdr:colOff>257175</xdr:colOff>
                <xdr:row>556</xdr:row>
                <xdr:rowOff>28575</xdr:rowOff>
              </to>
            </anchor>
          </controlPr>
        </control>
      </mc:Choice>
      <mc:Fallback>
        <control shapeId="4652" r:id="rId463" name="Control 556"/>
      </mc:Fallback>
    </mc:AlternateContent>
    <mc:AlternateContent xmlns:mc="http://schemas.openxmlformats.org/markup-compatibility/2006">
      <mc:Choice Requires="x14">
        <control shapeId="4651" r:id="rId464" name="Control 555">
          <controlPr defaultSize="0" r:id="rId5">
            <anchor moveWithCells="1">
              <from>
                <xdr:col>0</xdr:col>
                <xdr:colOff>0</xdr:colOff>
                <xdr:row>554</xdr:row>
                <xdr:rowOff>0</xdr:rowOff>
              </from>
              <to>
                <xdr:col>0</xdr:col>
                <xdr:colOff>257175</xdr:colOff>
                <xdr:row>555</xdr:row>
                <xdr:rowOff>28575</xdr:rowOff>
              </to>
            </anchor>
          </controlPr>
        </control>
      </mc:Choice>
      <mc:Fallback>
        <control shapeId="4651" r:id="rId464" name="Control 555"/>
      </mc:Fallback>
    </mc:AlternateContent>
    <mc:AlternateContent xmlns:mc="http://schemas.openxmlformats.org/markup-compatibility/2006">
      <mc:Choice Requires="x14">
        <control shapeId="4650" r:id="rId465" name="Control 554">
          <controlPr defaultSize="0" r:id="rId5">
            <anchor moveWithCells="1">
              <from>
                <xdr:col>0</xdr:col>
                <xdr:colOff>0</xdr:colOff>
                <xdr:row>553</xdr:row>
                <xdr:rowOff>0</xdr:rowOff>
              </from>
              <to>
                <xdr:col>0</xdr:col>
                <xdr:colOff>257175</xdr:colOff>
                <xdr:row>554</xdr:row>
                <xdr:rowOff>28575</xdr:rowOff>
              </to>
            </anchor>
          </controlPr>
        </control>
      </mc:Choice>
      <mc:Fallback>
        <control shapeId="4650" r:id="rId465" name="Control 554"/>
      </mc:Fallback>
    </mc:AlternateContent>
    <mc:AlternateContent xmlns:mc="http://schemas.openxmlformats.org/markup-compatibility/2006">
      <mc:Choice Requires="x14">
        <control shapeId="4649" r:id="rId466" name="Control 553">
          <controlPr defaultSize="0" r:id="rId5">
            <anchor moveWithCells="1">
              <from>
                <xdr:col>0</xdr:col>
                <xdr:colOff>0</xdr:colOff>
                <xdr:row>552</xdr:row>
                <xdr:rowOff>0</xdr:rowOff>
              </from>
              <to>
                <xdr:col>0</xdr:col>
                <xdr:colOff>257175</xdr:colOff>
                <xdr:row>553</xdr:row>
                <xdr:rowOff>28575</xdr:rowOff>
              </to>
            </anchor>
          </controlPr>
        </control>
      </mc:Choice>
      <mc:Fallback>
        <control shapeId="4649" r:id="rId466" name="Control 553"/>
      </mc:Fallback>
    </mc:AlternateContent>
    <mc:AlternateContent xmlns:mc="http://schemas.openxmlformats.org/markup-compatibility/2006">
      <mc:Choice Requires="x14">
        <control shapeId="4648" r:id="rId467" name="Control 552">
          <controlPr defaultSize="0" r:id="rId5">
            <anchor moveWithCells="1">
              <from>
                <xdr:col>0</xdr:col>
                <xdr:colOff>0</xdr:colOff>
                <xdr:row>551</xdr:row>
                <xdr:rowOff>0</xdr:rowOff>
              </from>
              <to>
                <xdr:col>0</xdr:col>
                <xdr:colOff>257175</xdr:colOff>
                <xdr:row>552</xdr:row>
                <xdr:rowOff>28575</xdr:rowOff>
              </to>
            </anchor>
          </controlPr>
        </control>
      </mc:Choice>
      <mc:Fallback>
        <control shapeId="4648" r:id="rId467" name="Control 552"/>
      </mc:Fallback>
    </mc:AlternateContent>
    <mc:AlternateContent xmlns:mc="http://schemas.openxmlformats.org/markup-compatibility/2006">
      <mc:Choice Requires="x14">
        <control shapeId="4647" r:id="rId468" name="Control 551">
          <controlPr defaultSize="0" r:id="rId5">
            <anchor moveWithCells="1">
              <from>
                <xdr:col>0</xdr:col>
                <xdr:colOff>0</xdr:colOff>
                <xdr:row>550</xdr:row>
                <xdr:rowOff>0</xdr:rowOff>
              </from>
              <to>
                <xdr:col>0</xdr:col>
                <xdr:colOff>257175</xdr:colOff>
                <xdr:row>551</xdr:row>
                <xdr:rowOff>28575</xdr:rowOff>
              </to>
            </anchor>
          </controlPr>
        </control>
      </mc:Choice>
      <mc:Fallback>
        <control shapeId="4647" r:id="rId468" name="Control 551"/>
      </mc:Fallback>
    </mc:AlternateContent>
    <mc:AlternateContent xmlns:mc="http://schemas.openxmlformats.org/markup-compatibility/2006">
      <mc:Choice Requires="x14">
        <control shapeId="4646" r:id="rId469" name="Control 550">
          <controlPr defaultSize="0" r:id="rId5">
            <anchor moveWithCells="1">
              <from>
                <xdr:col>0</xdr:col>
                <xdr:colOff>0</xdr:colOff>
                <xdr:row>549</xdr:row>
                <xdr:rowOff>0</xdr:rowOff>
              </from>
              <to>
                <xdr:col>0</xdr:col>
                <xdr:colOff>257175</xdr:colOff>
                <xdr:row>550</xdr:row>
                <xdr:rowOff>28575</xdr:rowOff>
              </to>
            </anchor>
          </controlPr>
        </control>
      </mc:Choice>
      <mc:Fallback>
        <control shapeId="4646" r:id="rId469" name="Control 550"/>
      </mc:Fallback>
    </mc:AlternateContent>
    <mc:AlternateContent xmlns:mc="http://schemas.openxmlformats.org/markup-compatibility/2006">
      <mc:Choice Requires="x14">
        <control shapeId="4645" r:id="rId470" name="Control 549">
          <controlPr defaultSize="0" r:id="rId5">
            <anchor moveWithCells="1">
              <from>
                <xdr:col>0</xdr:col>
                <xdr:colOff>0</xdr:colOff>
                <xdr:row>548</xdr:row>
                <xdr:rowOff>0</xdr:rowOff>
              </from>
              <to>
                <xdr:col>0</xdr:col>
                <xdr:colOff>257175</xdr:colOff>
                <xdr:row>549</xdr:row>
                <xdr:rowOff>28575</xdr:rowOff>
              </to>
            </anchor>
          </controlPr>
        </control>
      </mc:Choice>
      <mc:Fallback>
        <control shapeId="4645" r:id="rId470" name="Control 549"/>
      </mc:Fallback>
    </mc:AlternateContent>
    <mc:AlternateContent xmlns:mc="http://schemas.openxmlformats.org/markup-compatibility/2006">
      <mc:Choice Requires="x14">
        <control shapeId="4644" r:id="rId471" name="Control 548">
          <controlPr defaultSize="0" r:id="rId5">
            <anchor moveWithCells="1">
              <from>
                <xdr:col>0</xdr:col>
                <xdr:colOff>0</xdr:colOff>
                <xdr:row>547</xdr:row>
                <xdr:rowOff>0</xdr:rowOff>
              </from>
              <to>
                <xdr:col>0</xdr:col>
                <xdr:colOff>257175</xdr:colOff>
                <xdr:row>548</xdr:row>
                <xdr:rowOff>28575</xdr:rowOff>
              </to>
            </anchor>
          </controlPr>
        </control>
      </mc:Choice>
      <mc:Fallback>
        <control shapeId="4644" r:id="rId471" name="Control 548"/>
      </mc:Fallback>
    </mc:AlternateContent>
    <mc:AlternateContent xmlns:mc="http://schemas.openxmlformats.org/markup-compatibility/2006">
      <mc:Choice Requires="x14">
        <control shapeId="4643" r:id="rId472" name="Control 547">
          <controlPr defaultSize="0" r:id="rId5">
            <anchor moveWithCells="1">
              <from>
                <xdr:col>0</xdr:col>
                <xdr:colOff>0</xdr:colOff>
                <xdr:row>546</xdr:row>
                <xdr:rowOff>0</xdr:rowOff>
              </from>
              <to>
                <xdr:col>0</xdr:col>
                <xdr:colOff>257175</xdr:colOff>
                <xdr:row>547</xdr:row>
                <xdr:rowOff>28575</xdr:rowOff>
              </to>
            </anchor>
          </controlPr>
        </control>
      </mc:Choice>
      <mc:Fallback>
        <control shapeId="4643" r:id="rId472" name="Control 547"/>
      </mc:Fallback>
    </mc:AlternateContent>
    <mc:AlternateContent xmlns:mc="http://schemas.openxmlformats.org/markup-compatibility/2006">
      <mc:Choice Requires="x14">
        <control shapeId="4642" r:id="rId473" name="Control 546">
          <controlPr defaultSize="0" r:id="rId5">
            <anchor moveWithCells="1">
              <from>
                <xdr:col>0</xdr:col>
                <xdr:colOff>0</xdr:colOff>
                <xdr:row>545</xdr:row>
                <xdr:rowOff>0</xdr:rowOff>
              </from>
              <to>
                <xdr:col>0</xdr:col>
                <xdr:colOff>257175</xdr:colOff>
                <xdr:row>546</xdr:row>
                <xdr:rowOff>28575</xdr:rowOff>
              </to>
            </anchor>
          </controlPr>
        </control>
      </mc:Choice>
      <mc:Fallback>
        <control shapeId="4642" r:id="rId473" name="Control 546"/>
      </mc:Fallback>
    </mc:AlternateContent>
    <mc:AlternateContent xmlns:mc="http://schemas.openxmlformats.org/markup-compatibility/2006">
      <mc:Choice Requires="x14">
        <control shapeId="4641" r:id="rId474" name="Control 545">
          <controlPr defaultSize="0" r:id="rId5">
            <anchor moveWithCells="1">
              <from>
                <xdr:col>0</xdr:col>
                <xdr:colOff>0</xdr:colOff>
                <xdr:row>544</xdr:row>
                <xdr:rowOff>0</xdr:rowOff>
              </from>
              <to>
                <xdr:col>0</xdr:col>
                <xdr:colOff>257175</xdr:colOff>
                <xdr:row>545</xdr:row>
                <xdr:rowOff>28575</xdr:rowOff>
              </to>
            </anchor>
          </controlPr>
        </control>
      </mc:Choice>
      <mc:Fallback>
        <control shapeId="4641" r:id="rId474" name="Control 545"/>
      </mc:Fallback>
    </mc:AlternateContent>
    <mc:AlternateContent xmlns:mc="http://schemas.openxmlformats.org/markup-compatibility/2006">
      <mc:Choice Requires="x14">
        <control shapeId="4640" r:id="rId475" name="Control 544">
          <controlPr defaultSize="0" r:id="rId5">
            <anchor moveWithCells="1">
              <from>
                <xdr:col>0</xdr:col>
                <xdr:colOff>0</xdr:colOff>
                <xdr:row>543</xdr:row>
                <xdr:rowOff>0</xdr:rowOff>
              </from>
              <to>
                <xdr:col>0</xdr:col>
                <xdr:colOff>257175</xdr:colOff>
                <xdr:row>544</xdr:row>
                <xdr:rowOff>28575</xdr:rowOff>
              </to>
            </anchor>
          </controlPr>
        </control>
      </mc:Choice>
      <mc:Fallback>
        <control shapeId="4640" r:id="rId475" name="Control 544"/>
      </mc:Fallback>
    </mc:AlternateContent>
    <mc:AlternateContent xmlns:mc="http://schemas.openxmlformats.org/markup-compatibility/2006">
      <mc:Choice Requires="x14">
        <control shapeId="4639" r:id="rId476" name="Control 543">
          <controlPr defaultSize="0" r:id="rId5">
            <anchor moveWithCells="1">
              <from>
                <xdr:col>0</xdr:col>
                <xdr:colOff>0</xdr:colOff>
                <xdr:row>542</xdr:row>
                <xdr:rowOff>0</xdr:rowOff>
              </from>
              <to>
                <xdr:col>0</xdr:col>
                <xdr:colOff>257175</xdr:colOff>
                <xdr:row>543</xdr:row>
                <xdr:rowOff>28575</xdr:rowOff>
              </to>
            </anchor>
          </controlPr>
        </control>
      </mc:Choice>
      <mc:Fallback>
        <control shapeId="4639" r:id="rId476" name="Control 543"/>
      </mc:Fallback>
    </mc:AlternateContent>
    <mc:AlternateContent xmlns:mc="http://schemas.openxmlformats.org/markup-compatibility/2006">
      <mc:Choice Requires="x14">
        <control shapeId="4638" r:id="rId477" name="Control 542">
          <controlPr defaultSize="0" r:id="rId5">
            <anchor moveWithCells="1">
              <from>
                <xdr:col>0</xdr:col>
                <xdr:colOff>0</xdr:colOff>
                <xdr:row>541</xdr:row>
                <xdr:rowOff>0</xdr:rowOff>
              </from>
              <to>
                <xdr:col>0</xdr:col>
                <xdr:colOff>257175</xdr:colOff>
                <xdr:row>542</xdr:row>
                <xdr:rowOff>28575</xdr:rowOff>
              </to>
            </anchor>
          </controlPr>
        </control>
      </mc:Choice>
      <mc:Fallback>
        <control shapeId="4638" r:id="rId477" name="Control 542"/>
      </mc:Fallback>
    </mc:AlternateContent>
    <mc:AlternateContent xmlns:mc="http://schemas.openxmlformats.org/markup-compatibility/2006">
      <mc:Choice Requires="x14">
        <control shapeId="4637" r:id="rId478" name="Control 541">
          <controlPr defaultSize="0" r:id="rId5">
            <anchor moveWithCells="1">
              <from>
                <xdr:col>0</xdr:col>
                <xdr:colOff>0</xdr:colOff>
                <xdr:row>540</xdr:row>
                <xdr:rowOff>0</xdr:rowOff>
              </from>
              <to>
                <xdr:col>0</xdr:col>
                <xdr:colOff>257175</xdr:colOff>
                <xdr:row>541</xdr:row>
                <xdr:rowOff>28575</xdr:rowOff>
              </to>
            </anchor>
          </controlPr>
        </control>
      </mc:Choice>
      <mc:Fallback>
        <control shapeId="4637" r:id="rId478" name="Control 541"/>
      </mc:Fallback>
    </mc:AlternateContent>
    <mc:AlternateContent xmlns:mc="http://schemas.openxmlformats.org/markup-compatibility/2006">
      <mc:Choice Requires="x14">
        <control shapeId="4636" r:id="rId479" name="Control 540">
          <controlPr defaultSize="0" r:id="rId5">
            <anchor moveWithCells="1">
              <from>
                <xdr:col>0</xdr:col>
                <xdr:colOff>0</xdr:colOff>
                <xdr:row>539</xdr:row>
                <xdr:rowOff>0</xdr:rowOff>
              </from>
              <to>
                <xdr:col>0</xdr:col>
                <xdr:colOff>257175</xdr:colOff>
                <xdr:row>540</xdr:row>
                <xdr:rowOff>28575</xdr:rowOff>
              </to>
            </anchor>
          </controlPr>
        </control>
      </mc:Choice>
      <mc:Fallback>
        <control shapeId="4636" r:id="rId479" name="Control 540"/>
      </mc:Fallback>
    </mc:AlternateContent>
    <mc:AlternateContent xmlns:mc="http://schemas.openxmlformats.org/markup-compatibility/2006">
      <mc:Choice Requires="x14">
        <control shapeId="4635" r:id="rId480" name="Control 539">
          <controlPr defaultSize="0" r:id="rId5">
            <anchor moveWithCells="1">
              <from>
                <xdr:col>0</xdr:col>
                <xdr:colOff>0</xdr:colOff>
                <xdr:row>538</xdr:row>
                <xdr:rowOff>0</xdr:rowOff>
              </from>
              <to>
                <xdr:col>0</xdr:col>
                <xdr:colOff>257175</xdr:colOff>
                <xdr:row>539</xdr:row>
                <xdr:rowOff>28575</xdr:rowOff>
              </to>
            </anchor>
          </controlPr>
        </control>
      </mc:Choice>
      <mc:Fallback>
        <control shapeId="4635" r:id="rId480" name="Control 539"/>
      </mc:Fallback>
    </mc:AlternateContent>
    <mc:AlternateContent xmlns:mc="http://schemas.openxmlformats.org/markup-compatibility/2006">
      <mc:Choice Requires="x14">
        <control shapeId="4634" r:id="rId481" name="Control 538">
          <controlPr defaultSize="0" r:id="rId5">
            <anchor moveWithCells="1">
              <from>
                <xdr:col>0</xdr:col>
                <xdr:colOff>0</xdr:colOff>
                <xdr:row>537</xdr:row>
                <xdr:rowOff>0</xdr:rowOff>
              </from>
              <to>
                <xdr:col>0</xdr:col>
                <xdr:colOff>257175</xdr:colOff>
                <xdr:row>538</xdr:row>
                <xdr:rowOff>28575</xdr:rowOff>
              </to>
            </anchor>
          </controlPr>
        </control>
      </mc:Choice>
      <mc:Fallback>
        <control shapeId="4634" r:id="rId481" name="Control 538"/>
      </mc:Fallback>
    </mc:AlternateContent>
    <mc:AlternateContent xmlns:mc="http://schemas.openxmlformats.org/markup-compatibility/2006">
      <mc:Choice Requires="x14">
        <control shapeId="4633" r:id="rId482" name="Control 537">
          <controlPr defaultSize="0" r:id="rId5">
            <anchor moveWithCells="1">
              <from>
                <xdr:col>0</xdr:col>
                <xdr:colOff>0</xdr:colOff>
                <xdr:row>536</xdr:row>
                <xdr:rowOff>0</xdr:rowOff>
              </from>
              <to>
                <xdr:col>0</xdr:col>
                <xdr:colOff>257175</xdr:colOff>
                <xdr:row>537</xdr:row>
                <xdr:rowOff>28575</xdr:rowOff>
              </to>
            </anchor>
          </controlPr>
        </control>
      </mc:Choice>
      <mc:Fallback>
        <control shapeId="4633" r:id="rId482" name="Control 537"/>
      </mc:Fallback>
    </mc:AlternateContent>
    <mc:AlternateContent xmlns:mc="http://schemas.openxmlformats.org/markup-compatibility/2006">
      <mc:Choice Requires="x14">
        <control shapeId="4632" r:id="rId483" name="Control 536">
          <controlPr defaultSize="0" r:id="rId5">
            <anchor moveWithCells="1">
              <from>
                <xdr:col>0</xdr:col>
                <xdr:colOff>0</xdr:colOff>
                <xdr:row>535</xdr:row>
                <xdr:rowOff>0</xdr:rowOff>
              </from>
              <to>
                <xdr:col>0</xdr:col>
                <xdr:colOff>257175</xdr:colOff>
                <xdr:row>536</xdr:row>
                <xdr:rowOff>28575</xdr:rowOff>
              </to>
            </anchor>
          </controlPr>
        </control>
      </mc:Choice>
      <mc:Fallback>
        <control shapeId="4632" r:id="rId483" name="Control 536"/>
      </mc:Fallback>
    </mc:AlternateContent>
    <mc:AlternateContent xmlns:mc="http://schemas.openxmlformats.org/markup-compatibility/2006">
      <mc:Choice Requires="x14">
        <control shapeId="4631" r:id="rId484" name="Control 535">
          <controlPr defaultSize="0" r:id="rId5">
            <anchor moveWithCells="1">
              <from>
                <xdr:col>0</xdr:col>
                <xdr:colOff>0</xdr:colOff>
                <xdr:row>534</xdr:row>
                <xdr:rowOff>0</xdr:rowOff>
              </from>
              <to>
                <xdr:col>0</xdr:col>
                <xdr:colOff>257175</xdr:colOff>
                <xdr:row>535</xdr:row>
                <xdr:rowOff>28575</xdr:rowOff>
              </to>
            </anchor>
          </controlPr>
        </control>
      </mc:Choice>
      <mc:Fallback>
        <control shapeId="4631" r:id="rId484" name="Control 535"/>
      </mc:Fallback>
    </mc:AlternateContent>
    <mc:AlternateContent xmlns:mc="http://schemas.openxmlformats.org/markup-compatibility/2006">
      <mc:Choice Requires="x14">
        <control shapeId="4630" r:id="rId485" name="Control 534">
          <controlPr defaultSize="0" r:id="rId5">
            <anchor moveWithCells="1">
              <from>
                <xdr:col>0</xdr:col>
                <xdr:colOff>0</xdr:colOff>
                <xdr:row>533</xdr:row>
                <xdr:rowOff>0</xdr:rowOff>
              </from>
              <to>
                <xdr:col>0</xdr:col>
                <xdr:colOff>257175</xdr:colOff>
                <xdr:row>534</xdr:row>
                <xdr:rowOff>28575</xdr:rowOff>
              </to>
            </anchor>
          </controlPr>
        </control>
      </mc:Choice>
      <mc:Fallback>
        <control shapeId="4630" r:id="rId485" name="Control 534"/>
      </mc:Fallback>
    </mc:AlternateContent>
    <mc:AlternateContent xmlns:mc="http://schemas.openxmlformats.org/markup-compatibility/2006">
      <mc:Choice Requires="x14">
        <control shapeId="4629" r:id="rId486" name="Control 533">
          <controlPr defaultSize="0" r:id="rId5">
            <anchor moveWithCells="1">
              <from>
                <xdr:col>0</xdr:col>
                <xdr:colOff>0</xdr:colOff>
                <xdr:row>532</xdr:row>
                <xdr:rowOff>0</xdr:rowOff>
              </from>
              <to>
                <xdr:col>0</xdr:col>
                <xdr:colOff>257175</xdr:colOff>
                <xdr:row>533</xdr:row>
                <xdr:rowOff>28575</xdr:rowOff>
              </to>
            </anchor>
          </controlPr>
        </control>
      </mc:Choice>
      <mc:Fallback>
        <control shapeId="4629" r:id="rId486" name="Control 533"/>
      </mc:Fallback>
    </mc:AlternateContent>
    <mc:AlternateContent xmlns:mc="http://schemas.openxmlformats.org/markup-compatibility/2006">
      <mc:Choice Requires="x14">
        <control shapeId="4628" r:id="rId487" name="Control 532">
          <controlPr defaultSize="0" r:id="rId5">
            <anchor moveWithCells="1">
              <from>
                <xdr:col>0</xdr:col>
                <xdr:colOff>0</xdr:colOff>
                <xdr:row>531</xdr:row>
                <xdr:rowOff>0</xdr:rowOff>
              </from>
              <to>
                <xdr:col>0</xdr:col>
                <xdr:colOff>257175</xdr:colOff>
                <xdr:row>532</xdr:row>
                <xdr:rowOff>28575</xdr:rowOff>
              </to>
            </anchor>
          </controlPr>
        </control>
      </mc:Choice>
      <mc:Fallback>
        <control shapeId="4628" r:id="rId487" name="Control 532"/>
      </mc:Fallback>
    </mc:AlternateContent>
    <mc:AlternateContent xmlns:mc="http://schemas.openxmlformats.org/markup-compatibility/2006">
      <mc:Choice Requires="x14">
        <control shapeId="4627" r:id="rId488" name="Control 531">
          <controlPr defaultSize="0" r:id="rId5">
            <anchor moveWithCells="1">
              <from>
                <xdr:col>0</xdr:col>
                <xdr:colOff>0</xdr:colOff>
                <xdr:row>530</xdr:row>
                <xdr:rowOff>0</xdr:rowOff>
              </from>
              <to>
                <xdr:col>0</xdr:col>
                <xdr:colOff>257175</xdr:colOff>
                <xdr:row>531</xdr:row>
                <xdr:rowOff>28575</xdr:rowOff>
              </to>
            </anchor>
          </controlPr>
        </control>
      </mc:Choice>
      <mc:Fallback>
        <control shapeId="4627" r:id="rId488" name="Control 531"/>
      </mc:Fallback>
    </mc:AlternateContent>
    <mc:AlternateContent xmlns:mc="http://schemas.openxmlformats.org/markup-compatibility/2006">
      <mc:Choice Requires="x14">
        <control shapeId="4626" r:id="rId489" name="Control 530">
          <controlPr defaultSize="0" r:id="rId5">
            <anchor moveWithCells="1">
              <from>
                <xdr:col>0</xdr:col>
                <xdr:colOff>0</xdr:colOff>
                <xdr:row>529</xdr:row>
                <xdr:rowOff>0</xdr:rowOff>
              </from>
              <to>
                <xdr:col>0</xdr:col>
                <xdr:colOff>257175</xdr:colOff>
                <xdr:row>530</xdr:row>
                <xdr:rowOff>28575</xdr:rowOff>
              </to>
            </anchor>
          </controlPr>
        </control>
      </mc:Choice>
      <mc:Fallback>
        <control shapeId="4626" r:id="rId489" name="Control 530"/>
      </mc:Fallback>
    </mc:AlternateContent>
    <mc:AlternateContent xmlns:mc="http://schemas.openxmlformats.org/markup-compatibility/2006">
      <mc:Choice Requires="x14">
        <control shapeId="4625" r:id="rId490" name="Control 529">
          <controlPr defaultSize="0" r:id="rId5">
            <anchor moveWithCells="1">
              <from>
                <xdr:col>0</xdr:col>
                <xdr:colOff>0</xdr:colOff>
                <xdr:row>528</xdr:row>
                <xdr:rowOff>0</xdr:rowOff>
              </from>
              <to>
                <xdr:col>0</xdr:col>
                <xdr:colOff>257175</xdr:colOff>
                <xdr:row>529</xdr:row>
                <xdr:rowOff>28575</xdr:rowOff>
              </to>
            </anchor>
          </controlPr>
        </control>
      </mc:Choice>
      <mc:Fallback>
        <control shapeId="4625" r:id="rId490" name="Control 529"/>
      </mc:Fallback>
    </mc:AlternateContent>
    <mc:AlternateContent xmlns:mc="http://schemas.openxmlformats.org/markup-compatibility/2006">
      <mc:Choice Requires="x14">
        <control shapeId="4624" r:id="rId491" name="Control 528">
          <controlPr defaultSize="0" r:id="rId5">
            <anchor moveWithCells="1">
              <from>
                <xdr:col>0</xdr:col>
                <xdr:colOff>0</xdr:colOff>
                <xdr:row>527</xdr:row>
                <xdr:rowOff>0</xdr:rowOff>
              </from>
              <to>
                <xdr:col>0</xdr:col>
                <xdr:colOff>257175</xdr:colOff>
                <xdr:row>528</xdr:row>
                <xdr:rowOff>28575</xdr:rowOff>
              </to>
            </anchor>
          </controlPr>
        </control>
      </mc:Choice>
      <mc:Fallback>
        <control shapeId="4624" r:id="rId491" name="Control 528"/>
      </mc:Fallback>
    </mc:AlternateContent>
    <mc:AlternateContent xmlns:mc="http://schemas.openxmlformats.org/markup-compatibility/2006">
      <mc:Choice Requires="x14">
        <control shapeId="4623" r:id="rId492" name="Control 527">
          <controlPr defaultSize="0" r:id="rId5">
            <anchor moveWithCells="1">
              <from>
                <xdr:col>0</xdr:col>
                <xdr:colOff>0</xdr:colOff>
                <xdr:row>526</xdr:row>
                <xdr:rowOff>0</xdr:rowOff>
              </from>
              <to>
                <xdr:col>0</xdr:col>
                <xdr:colOff>257175</xdr:colOff>
                <xdr:row>527</xdr:row>
                <xdr:rowOff>28575</xdr:rowOff>
              </to>
            </anchor>
          </controlPr>
        </control>
      </mc:Choice>
      <mc:Fallback>
        <control shapeId="4623" r:id="rId492" name="Control 527"/>
      </mc:Fallback>
    </mc:AlternateContent>
    <mc:AlternateContent xmlns:mc="http://schemas.openxmlformats.org/markup-compatibility/2006">
      <mc:Choice Requires="x14">
        <control shapeId="4622" r:id="rId493" name="Control 526">
          <controlPr defaultSize="0" r:id="rId5">
            <anchor moveWithCells="1">
              <from>
                <xdr:col>0</xdr:col>
                <xdr:colOff>0</xdr:colOff>
                <xdr:row>525</xdr:row>
                <xdr:rowOff>0</xdr:rowOff>
              </from>
              <to>
                <xdr:col>0</xdr:col>
                <xdr:colOff>257175</xdr:colOff>
                <xdr:row>526</xdr:row>
                <xdr:rowOff>28575</xdr:rowOff>
              </to>
            </anchor>
          </controlPr>
        </control>
      </mc:Choice>
      <mc:Fallback>
        <control shapeId="4622" r:id="rId493" name="Control 526"/>
      </mc:Fallback>
    </mc:AlternateContent>
    <mc:AlternateContent xmlns:mc="http://schemas.openxmlformats.org/markup-compatibility/2006">
      <mc:Choice Requires="x14">
        <control shapeId="4621" r:id="rId494" name="Control 525">
          <controlPr defaultSize="0" r:id="rId5">
            <anchor moveWithCells="1">
              <from>
                <xdr:col>0</xdr:col>
                <xdr:colOff>0</xdr:colOff>
                <xdr:row>524</xdr:row>
                <xdr:rowOff>0</xdr:rowOff>
              </from>
              <to>
                <xdr:col>0</xdr:col>
                <xdr:colOff>257175</xdr:colOff>
                <xdr:row>525</xdr:row>
                <xdr:rowOff>28575</xdr:rowOff>
              </to>
            </anchor>
          </controlPr>
        </control>
      </mc:Choice>
      <mc:Fallback>
        <control shapeId="4621" r:id="rId494" name="Control 525"/>
      </mc:Fallback>
    </mc:AlternateContent>
    <mc:AlternateContent xmlns:mc="http://schemas.openxmlformats.org/markup-compatibility/2006">
      <mc:Choice Requires="x14">
        <control shapeId="4620" r:id="rId495" name="Control 524">
          <controlPr defaultSize="0" r:id="rId5">
            <anchor moveWithCells="1">
              <from>
                <xdr:col>0</xdr:col>
                <xdr:colOff>0</xdr:colOff>
                <xdr:row>523</xdr:row>
                <xdr:rowOff>0</xdr:rowOff>
              </from>
              <to>
                <xdr:col>0</xdr:col>
                <xdr:colOff>257175</xdr:colOff>
                <xdr:row>524</xdr:row>
                <xdr:rowOff>28575</xdr:rowOff>
              </to>
            </anchor>
          </controlPr>
        </control>
      </mc:Choice>
      <mc:Fallback>
        <control shapeId="4620" r:id="rId495" name="Control 524"/>
      </mc:Fallback>
    </mc:AlternateContent>
    <mc:AlternateContent xmlns:mc="http://schemas.openxmlformats.org/markup-compatibility/2006">
      <mc:Choice Requires="x14">
        <control shapeId="4619" r:id="rId496" name="Control 523">
          <controlPr defaultSize="0" r:id="rId5">
            <anchor moveWithCells="1">
              <from>
                <xdr:col>0</xdr:col>
                <xdr:colOff>0</xdr:colOff>
                <xdr:row>522</xdr:row>
                <xdr:rowOff>0</xdr:rowOff>
              </from>
              <to>
                <xdr:col>0</xdr:col>
                <xdr:colOff>257175</xdr:colOff>
                <xdr:row>523</xdr:row>
                <xdr:rowOff>28575</xdr:rowOff>
              </to>
            </anchor>
          </controlPr>
        </control>
      </mc:Choice>
      <mc:Fallback>
        <control shapeId="4619" r:id="rId496" name="Control 523"/>
      </mc:Fallback>
    </mc:AlternateContent>
    <mc:AlternateContent xmlns:mc="http://schemas.openxmlformats.org/markup-compatibility/2006">
      <mc:Choice Requires="x14">
        <control shapeId="4618" r:id="rId497" name="Control 522">
          <controlPr defaultSize="0" r:id="rId5">
            <anchor moveWithCells="1">
              <from>
                <xdr:col>0</xdr:col>
                <xdr:colOff>0</xdr:colOff>
                <xdr:row>521</xdr:row>
                <xdr:rowOff>0</xdr:rowOff>
              </from>
              <to>
                <xdr:col>0</xdr:col>
                <xdr:colOff>257175</xdr:colOff>
                <xdr:row>522</xdr:row>
                <xdr:rowOff>28575</xdr:rowOff>
              </to>
            </anchor>
          </controlPr>
        </control>
      </mc:Choice>
      <mc:Fallback>
        <control shapeId="4618" r:id="rId497" name="Control 522"/>
      </mc:Fallback>
    </mc:AlternateContent>
    <mc:AlternateContent xmlns:mc="http://schemas.openxmlformats.org/markup-compatibility/2006">
      <mc:Choice Requires="x14">
        <control shapeId="4617" r:id="rId498" name="Control 521">
          <controlPr defaultSize="0" r:id="rId5">
            <anchor moveWithCells="1">
              <from>
                <xdr:col>0</xdr:col>
                <xdr:colOff>0</xdr:colOff>
                <xdr:row>520</xdr:row>
                <xdr:rowOff>0</xdr:rowOff>
              </from>
              <to>
                <xdr:col>0</xdr:col>
                <xdr:colOff>257175</xdr:colOff>
                <xdr:row>521</xdr:row>
                <xdr:rowOff>28575</xdr:rowOff>
              </to>
            </anchor>
          </controlPr>
        </control>
      </mc:Choice>
      <mc:Fallback>
        <control shapeId="4617" r:id="rId498" name="Control 521"/>
      </mc:Fallback>
    </mc:AlternateContent>
    <mc:AlternateContent xmlns:mc="http://schemas.openxmlformats.org/markup-compatibility/2006">
      <mc:Choice Requires="x14">
        <control shapeId="4616" r:id="rId499" name="Control 520">
          <controlPr defaultSize="0" r:id="rId5">
            <anchor moveWithCells="1">
              <from>
                <xdr:col>0</xdr:col>
                <xdr:colOff>0</xdr:colOff>
                <xdr:row>519</xdr:row>
                <xdr:rowOff>0</xdr:rowOff>
              </from>
              <to>
                <xdr:col>0</xdr:col>
                <xdr:colOff>257175</xdr:colOff>
                <xdr:row>520</xdr:row>
                <xdr:rowOff>28575</xdr:rowOff>
              </to>
            </anchor>
          </controlPr>
        </control>
      </mc:Choice>
      <mc:Fallback>
        <control shapeId="4616" r:id="rId499" name="Control 520"/>
      </mc:Fallback>
    </mc:AlternateContent>
    <mc:AlternateContent xmlns:mc="http://schemas.openxmlformats.org/markup-compatibility/2006">
      <mc:Choice Requires="x14">
        <control shapeId="4615" r:id="rId500" name="Control 519">
          <controlPr defaultSize="0" r:id="rId5">
            <anchor moveWithCells="1">
              <from>
                <xdr:col>0</xdr:col>
                <xdr:colOff>0</xdr:colOff>
                <xdr:row>518</xdr:row>
                <xdr:rowOff>0</xdr:rowOff>
              </from>
              <to>
                <xdr:col>0</xdr:col>
                <xdr:colOff>257175</xdr:colOff>
                <xdr:row>519</xdr:row>
                <xdr:rowOff>28575</xdr:rowOff>
              </to>
            </anchor>
          </controlPr>
        </control>
      </mc:Choice>
      <mc:Fallback>
        <control shapeId="4615" r:id="rId500" name="Control 519"/>
      </mc:Fallback>
    </mc:AlternateContent>
    <mc:AlternateContent xmlns:mc="http://schemas.openxmlformats.org/markup-compatibility/2006">
      <mc:Choice Requires="x14">
        <control shapeId="4614" r:id="rId501" name="Control 518">
          <controlPr defaultSize="0" r:id="rId5">
            <anchor moveWithCells="1">
              <from>
                <xdr:col>0</xdr:col>
                <xdr:colOff>0</xdr:colOff>
                <xdr:row>517</xdr:row>
                <xdr:rowOff>0</xdr:rowOff>
              </from>
              <to>
                <xdr:col>0</xdr:col>
                <xdr:colOff>257175</xdr:colOff>
                <xdr:row>518</xdr:row>
                <xdr:rowOff>28575</xdr:rowOff>
              </to>
            </anchor>
          </controlPr>
        </control>
      </mc:Choice>
      <mc:Fallback>
        <control shapeId="4614" r:id="rId501" name="Control 518"/>
      </mc:Fallback>
    </mc:AlternateContent>
    <mc:AlternateContent xmlns:mc="http://schemas.openxmlformats.org/markup-compatibility/2006">
      <mc:Choice Requires="x14">
        <control shapeId="4613" r:id="rId502" name="Control 517">
          <controlPr defaultSize="0" r:id="rId5">
            <anchor moveWithCells="1">
              <from>
                <xdr:col>0</xdr:col>
                <xdr:colOff>0</xdr:colOff>
                <xdr:row>516</xdr:row>
                <xdr:rowOff>0</xdr:rowOff>
              </from>
              <to>
                <xdr:col>0</xdr:col>
                <xdr:colOff>257175</xdr:colOff>
                <xdr:row>517</xdr:row>
                <xdr:rowOff>28575</xdr:rowOff>
              </to>
            </anchor>
          </controlPr>
        </control>
      </mc:Choice>
      <mc:Fallback>
        <control shapeId="4613" r:id="rId502" name="Control 517"/>
      </mc:Fallback>
    </mc:AlternateContent>
    <mc:AlternateContent xmlns:mc="http://schemas.openxmlformats.org/markup-compatibility/2006">
      <mc:Choice Requires="x14">
        <control shapeId="4612" r:id="rId503" name="Control 516">
          <controlPr defaultSize="0" r:id="rId5">
            <anchor moveWithCells="1">
              <from>
                <xdr:col>0</xdr:col>
                <xdr:colOff>0</xdr:colOff>
                <xdr:row>515</xdr:row>
                <xdr:rowOff>0</xdr:rowOff>
              </from>
              <to>
                <xdr:col>0</xdr:col>
                <xdr:colOff>257175</xdr:colOff>
                <xdr:row>516</xdr:row>
                <xdr:rowOff>28575</xdr:rowOff>
              </to>
            </anchor>
          </controlPr>
        </control>
      </mc:Choice>
      <mc:Fallback>
        <control shapeId="4612" r:id="rId503" name="Control 516"/>
      </mc:Fallback>
    </mc:AlternateContent>
    <mc:AlternateContent xmlns:mc="http://schemas.openxmlformats.org/markup-compatibility/2006">
      <mc:Choice Requires="x14">
        <control shapeId="4611" r:id="rId504" name="Control 515">
          <controlPr defaultSize="0" r:id="rId5">
            <anchor moveWithCells="1">
              <from>
                <xdr:col>0</xdr:col>
                <xdr:colOff>0</xdr:colOff>
                <xdr:row>514</xdr:row>
                <xdr:rowOff>0</xdr:rowOff>
              </from>
              <to>
                <xdr:col>0</xdr:col>
                <xdr:colOff>257175</xdr:colOff>
                <xdr:row>515</xdr:row>
                <xdr:rowOff>28575</xdr:rowOff>
              </to>
            </anchor>
          </controlPr>
        </control>
      </mc:Choice>
      <mc:Fallback>
        <control shapeId="4611" r:id="rId504" name="Control 515"/>
      </mc:Fallback>
    </mc:AlternateContent>
    <mc:AlternateContent xmlns:mc="http://schemas.openxmlformats.org/markup-compatibility/2006">
      <mc:Choice Requires="x14">
        <control shapeId="4610" r:id="rId505" name="Control 514">
          <controlPr defaultSize="0" r:id="rId5">
            <anchor moveWithCells="1">
              <from>
                <xdr:col>0</xdr:col>
                <xdr:colOff>0</xdr:colOff>
                <xdr:row>513</xdr:row>
                <xdr:rowOff>0</xdr:rowOff>
              </from>
              <to>
                <xdr:col>0</xdr:col>
                <xdr:colOff>257175</xdr:colOff>
                <xdr:row>514</xdr:row>
                <xdr:rowOff>28575</xdr:rowOff>
              </to>
            </anchor>
          </controlPr>
        </control>
      </mc:Choice>
      <mc:Fallback>
        <control shapeId="4610" r:id="rId505" name="Control 514"/>
      </mc:Fallback>
    </mc:AlternateContent>
    <mc:AlternateContent xmlns:mc="http://schemas.openxmlformats.org/markup-compatibility/2006">
      <mc:Choice Requires="x14">
        <control shapeId="4609" r:id="rId506" name="Control 513">
          <controlPr defaultSize="0" r:id="rId5">
            <anchor moveWithCells="1">
              <from>
                <xdr:col>0</xdr:col>
                <xdr:colOff>0</xdr:colOff>
                <xdr:row>512</xdr:row>
                <xdr:rowOff>0</xdr:rowOff>
              </from>
              <to>
                <xdr:col>0</xdr:col>
                <xdr:colOff>257175</xdr:colOff>
                <xdr:row>513</xdr:row>
                <xdr:rowOff>28575</xdr:rowOff>
              </to>
            </anchor>
          </controlPr>
        </control>
      </mc:Choice>
      <mc:Fallback>
        <control shapeId="4609" r:id="rId506" name="Control 513"/>
      </mc:Fallback>
    </mc:AlternateContent>
    <mc:AlternateContent xmlns:mc="http://schemas.openxmlformats.org/markup-compatibility/2006">
      <mc:Choice Requires="x14">
        <control shapeId="4608" r:id="rId507" name="Control 512">
          <controlPr defaultSize="0" r:id="rId5">
            <anchor moveWithCells="1">
              <from>
                <xdr:col>0</xdr:col>
                <xdr:colOff>0</xdr:colOff>
                <xdr:row>511</xdr:row>
                <xdr:rowOff>0</xdr:rowOff>
              </from>
              <to>
                <xdr:col>0</xdr:col>
                <xdr:colOff>257175</xdr:colOff>
                <xdr:row>512</xdr:row>
                <xdr:rowOff>28575</xdr:rowOff>
              </to>
            </anchor>
          </controlPr>
        </control>
      </mc:Choice>
      <mc:Fallback>
        <control shapeId="4608" r:id="rId507" name="Control 512"/>
      </mc:Fallback>
    </mc:AlternateContent>
    <mc:AlternateContent xmlns:mc="http://schemas.openxmlformats.org/markup-compatibility/2006">
      <mc:Choice Requires="x14">
        <control shapeId="4607" r:id="rId508" name="Control 511">
          <controlPr defaultSize="0" r:id="rId5">
            <anchor moveWithCells="1">
              <from>
                <xdr:col>0</xdr:col>
                <xdr:colOff>0</xdr:colOff>
                <xdr:row>510</xdr:row>
                <xdr:rowOff>0</xdr:rowOff>
              </from>
              <to>
                <xdr:col>0</xdr:col>
                <xdr:colOff>257175</xdr:colOff>
                <xdr:row>511</xdr:row>
                <xdr:rowOff>28575</xdr:rowOff>
              </to>
            </anchor>
          </controlPr>
        </control>
      </mc:Choice>
      <mc:Fallback>
        <control shapeId="4607" r:id="rId508" name="Control 511"/>
      </mc:Fallback>
    </mc:AlternateContent>
    <mc:AlternateContent xmlns:mc="http://schemas.openxmlformats.org/markup-compatibility/2006">
      <mc:Choice Requires="x14">
        <control shapeId="4606" r:id="rId509" name="Control 510">
          <controlPr defaultSize="0" r:id="rId5">
            <anchor moveWithCells="1">
              <from>
                <xdr:col>0</xdr:col>
                <xdr:colOff>0</xdr:colOff>
                <xdr:row>509</xdr:row>
                <xdr:rowOff>0</xdr:rowOff>
              </from>
              <to>
                <xdr:col>0</xdr:col>
                <xdr:colOff>257175</xdr:colOff>
                <xdr:row>510</xdr:row>
                <xdr:rowOff>28575</xdr:rowOff>
              </to>
            </anchor>
          </controlPr>
        </control>
      </mc:Choice>
      <mc:Fallback>
        <control shapeId="4606" r:id="rId509" name="Control 510"/>
      </mc:Fallback>
    </mc:AlternateContent>
    <mc:AlternateContent xmlns:mc="http://schemas.openxmlformats.org/markup-compatibility/2006">
      <mc:Choice Requires="x14">
        <control shapeId="4605" r:id="rId510" name="Control 509">
          <controlPr defaultSize="0" r:id="rId5">
            <anchor moveWithCells="1">
              <from>
                <xdr:col>0</xdr:col>
                <xdr:colOff>0</xdr:colOff>
                <xdr:row>508</xdr:row>
                <xdr:rowOff>0</xdr:rowOff>
              </from>
              <to>
                <xdr:col>0</xdr:col>
                <xdr:colOff>257175</xdr:colOff>
                <xdr:row>509</xdr:row>
                <xdr:rowOff>28575</xdr:rowOff>
              </to>
            </anchor>
          </controlPr>
        </control>
      </mc:Choice>
      <mc:Fallback>
        <control shapeId="4605" r:id="rId510" name="Control 509"/>
      </mc:Fallback>
    </mc:AlternateContent>
    <mc:AlternateContent xmlns:mc="http://schemas.openxmlformats.org/markup-compatibility/2006">
      <mc:Choice Requires="x14">
        <control shapeId="4604" r:id="rId511" name="Control 508">
          <controlPr defaultSize="0" r:id="rId5">
            <anchor moveWithCells="1">
              <from>
                <xdr:col>0</xdr:col>
                <xdr:colOff>0</xdr:colOff>
                <xdr:row>507</xdr:row>
                <xdr:rowOff>0</xdr:rowOff>
              </from>
              <to>
                <xdr:col>0</xdr:col>
                <xdr:colOff>257175</xdr:colOff>
                <xdr:row>508</xdr:row>
                <xdr:rowOff>28575</xdr:rowOff>
              </to>
            </anchor>
          </controlPr>
        </control>
      </mc:Choice>
      <mc:Fallback>
        <control shapeId="4604" r:id="rId511" name="Control 508"/>
      </mc:Fallback>
    </mc:AlternateContent>
    <mc:AlternateContent xmlns:mc="http://schemas.openxmlformats.org/markup-compatibility/2006">
      <mc:Choice Requires="x14">
        <control shapeId="4603" r:id="rId512" name="Control 507">
          <controlPr defaultSize="0" r:id="rId5">
            <anchor moveWithCells="1">
              <from>
                <xdr:col>0</xdr:col>
                <xdr:colOff>0</xdr:colOff>
                <xdr:row>506</xdr:row>
                <xdr:rowOff>0</xdr:rowOff>
              </from>
              <to>
                <xdr:col>0</xdr:col>
                <xdr:colOff>257175</xdr:colOff>
                <xdr:row>507</xdr:row>
                <xdr:rowOff>28575</xdr:rowOff>
              </to>
            </anchor>
          </controlPr>
        </control>
      </mc:Choice>
      <mc:Fallback>
        <control shapeId="4603" r:id="rId512" name="Control 507"/>
      </mc:Fallback>
    </mc:AlternateContent>
    <mc:AlternateContent xmlns:mc="http://schemas.openxmlformats.org/markup-compatibility/2006">
      <mc:Choice Requires="x14">
        <control shapeId="4602" r:id="rId513" name="Control 506">
          <controlPr defaultSize="0" r:id="rId5">
            <anchor moveWithCells="1">
              <from>
                <xdr:col>0</xdr:col>
                <xdr:colOff>0</xdr:colOff>
                <xdr:row>505</xdr:row>
                <xdr:rowOff>0</xdr:rowOff>
              </from>
              <to>
                <xdr:col>0</xdr:col>
                <xdr:colOff>257175</xdr:colOff>
                <xdr:row>506</xdr:row>
                <xdr:rowOff>28575</xdr:rowOff>
              </to>
            </anchor>
          </controlPr>
        </control>
      </mc:Choice>
      <mc:Fallback>
        <control shapeId="4602" r:id="rId513" name="Control 506"/>
      </mc:Fallback>
    </mc:AlternateContent>
    <mc:AlternateContent xmlns:mc="http://schemas.openxmlformats.org/markup-compatibility/2006">
      <mc:Choice Requires="x14">
        <control shapeId="4601" r:id="rId514" name="Control 505">
          <controlPr defaultSize="0" r:id="rId5">
            <anchor moveWithCells="1">
              <from>
                <xdr:col>0</xdr:col>
                <xdr:colOff>0</xdr:colOff>
                <xdr:row>504</xdr:row>
                <xdr:rowOff>0</xdr:rowOff>
              </from>
              <to>
                <xdr:col>0</xdr:col>
                <xdr:colOff>257175</xdr:colOff>
                <xdr:row>505</xdr:row>
                <xdr:rowOff>28575</xdr:rowOff>
              </to>
            </anchor>
          </controlPr>
        </control>
      </mc:Choice>
      <mc:Fallback>
        <control shapeId="4601" r:id="rId514" name="Control 505"/>
      </mc:Fallback>
    </mc:AlternateContent>
    <mc:AlternateContent xmlns:mc="http://schemas.openxmlformats.org/markup-compatibility/2006">
      <mc:Choice Requires="x14">
        <control shapeId="4600" r:id="rId515" name="Control 504">
          <controlPr defaultSize="0" r:id="rId5">
            <anchor moveWithCells="1">
              <from>
                <xdr:col>0</xdr:col>
                <xdr:colOff>0</xdr:colOff>
                <xdr:row>503</xdr:row>
                <xdr:rowOff>0</xdr:rowOff>
              </from>
              <to>
                <xdr:col>0</xdr:col>
                <xdr:colOff>257175</xdr:colOff>
                <xdr:row>504</xdr:row>
                <xdr:rowOff>28575</xdr:rowOff>
              </to>
            </anchor>
          </controlPr>
        </control>
      </mc:Choice>
      <mc:Fallback>
        <control shapeId="4600" r:id="rId515" name="Control 504"/>
      </mc:Fallback>
    </mc:AlternateContent>
    <mc:AlternateContent xmlns:mc="http://schemas.openxmlformats.org/markup-compatibility/2006">
      <mc:Choice Requires="x14">
        <control shapeId="4599" r:id="rId516" name="Control 503">
          <controlPr defaultSize="0" r:id="rId5">
            <anchor moveWithCells="1">
              <from>
                <xdr:col>0</xdr:col>
                <xdr:colOff>0</xdr:colOff>
                <xdr:row>502</xdr:row>
                <xdr:rowOff>0</xdr:rowOff>
              </from>
              <to>
                <xdr:col>0</xdr:col>
                <xdr:colOff>257175</xdr:colOff>
                <xdr:row>503</xdr:row>
                <xdr:rowOff>28575</xdr:rowOff>
              </to>
            </anchor>
          </controlPr>
        </control>
      </mc:Choice>
      <mc:Fallback>
        <control shapeId="4599" r:id="rId516" name="Control 503"/>
      </mc:Fallback>
    </mc:AlternateContent>
    <mc:AlternateContent xmlns:mc="http://schemas.openxmlformats.org/markup-compatibility/2006">
      <mc:Choice Requires="x14">
        <control shapeId="4598" r:id="rId517" name="Control 502">
          <controlPr defaultSize="0" r:id="rId5">
            <anchor moveWithCells="1">
              <from>
                <xdr:col>0</xdr:col>
                <xdr:colOff>0</xdr:colOff>
                <xdr:row>501</xdr:row>
                <xdr:rowOff>0</xdr:rowOff>
              </from>
              <to>
                <xdr:col>0</xdr:col>
                <xdr:colOff>257175</xdr:colOff>
                <xdr:row>502</xdr:row>
                <xdr:rowOff>28575</xdr:rowOff>
              </to>
            </anchor>
          </controlPr>
        </control>
      </mc:Choice>
      <mc:Fallback>
        <control shapeId="4598" r:id="rId517" name="Control 502"/>
      </mc:Fallback>
    </mc:AlternateContent>
    <mc:AlternateContent xmlns:mc="http://schemas.openxmlformats.org/markup-compatibility/2006">
      <mc:Choice Requires="x14">
        <control shapeId="4597" r:id="rId518" name="Control 501">
          <controlPr defaultSize="0" r:id="rId5">
            <anchor moveWithCells="1">
              <from>
                <xdr:col>0</xdr:col>
                <xdr:colOff>0</xdr:colOff>
                <xdr:row>500</xdr:row>
                <xdr:rowOff>0</xdr:rowOff>
              </from>
              <to>
                <xdr:col>0</xdr:col>
                <xdr:colOff>257175</xdr:colOff>
                <xdr:row>501</xdr:row>
                <xdr:rowOff>28575</xdr:rowOff>
              </to>
            </anchor>
          </controlPr>
        </control>
      </mc:Choice>
      <mc:Fallback>
        <control shapeId="4597" r:id="rId518" name="Control 501"/>
      </mc:Fallback>
    </mc:AlternateContent>
    <mc:AlternateContent xmlns:mc="http://schemas.openxmlformats.org/markup-compatibility/2006">
      <mc:Choice Requires="x14">
        <control shapeId="4596" r:id="rId519" name="Control 500">
          <controlPr defaultSize="0" r:id="rId5">
            <anchor moveWithCells="1">
              <from>
                <xdr:col>0</xdr:col>
                <xdr:colOff>0</xdr:colOff>
                <xdr:row>499</xdr:row>
                <xdr:rowOff>0</xdr:rowOff>
              </from>
              <to>
                <xdr:col>0</xdr:col>
                <xdr:colOff>257175</xdr:colOff>
                <xdr:row>500</xdr:row>
                <xdr:rowOff>28575</xdr:rowOff>
              </to>
            </anchor>
          </controlPr>
        </control>
      </mc:Choice>
      <mc:Fallback>
        <control shapeId="4596" r:id="rId519" name="Control 500"/>
      </mc:Fallback>
    </mc:AlternateContent>
    <mc:AlternateContent xmlns:mc="http://schemas.openxmlformats.org/markup-compatibility/2006">
      <mc:Choice Requires="x14">
        <control shapeId="4595" r:id="rId520" name="Control 499">
          <controlPr defaultSize="0" r:id="rId5">
            <anchor moveWithCells="1">
              <from>
                <xdr:col>0</xdr:col>
                <xdr:colOff>0</xdr:colOff>
                <xdr:row>498</xdr:row>
                <xdr:rowOff>0</xdr:rowOff>
              </from>
              <to>
                <xdr:col>0</xdr:col>
                <xdr:colOff>257175</xdr:colOff>
                <xdr:row>499</xdr:row>
                <xdr:rowOff>28575</xdr:rowOff>
              </to>
            </anchor>
          </controlPr>
        </control>
      </mc:Choice>
      <mc:Fallback>
        <control shapeId="4595" r:id="rId520" name="Control 499"/>
      </mc:Fallback>
    </mc:AlternateContent>
    <mc:AlternateContent xmlns:mc="http://schemas.openxmlformats.org/markup-compatibility/2006">
      <mc:Choice Requires="x14">
        <control shapeId="4594" r:id="rId521" name="Control 498">
          <controlPr defaultSize="0" r:id="rId5">
            <anchor moveWithCells="1">
              <from>
                <xdr:col>0</xdr:col>
                <xdr:colOff>0</xdr:colOff>
                <xdr:row>497</xdr:row>
                <xdr:rowOff>0</xdr:rowOff>
              </from>
              <to>
                <xdr:col>0</xdr:col>
                <xdr:colOff>257175</xdr:colOff>
                <xdr:row>498</xdr:row>
                <xdr:rowOff>28575</xdr:rowOff>
              </to>
            </anchor>
          </controlPr>
        </control>
      </mc:Choice>
      <mc:Fallback>
        <control shapeId="4594" r:id="rId521" name="Control 498"/>
      </mc:Fallback>
    </mc:AlternateContent>
    <mc:AlternateContent xmlns:mc="http://schemas.openxmlformats.org/markup-compatibility/2006">
      <mc:Choice Requires="x14">
        <control shapeId="4593" r:id="rId522" name="Control 497">
          <controlPr defaultSize="0" r:id="rId5">
            <anchor moveWithCells="1">
              <from>
                <xdr:col>0</xdr:col>
                <xdr:colOff>0</xdr:colOff>
                <xdr:row>496</xdr:row>
                <xdr:rowOff>0</xdr:rowOff>
              </from>
              <to>
                <xdr:col>0</xdr:col>
                <xdr:colOff>257175</xdr:colOff>
                <xdr:row>497</xdr:row>
                <xdr:rowOff>28575</xdr:rowOff>
              </to>
            </anchor>
          </controlPr>
        </control>
      </mc:Choice>
      <mc:Fallback>
        <control shapeId="4593" r:id="rId522" name="Control 497"/>
      </mc:Fallback>
    </mc:AlternateContent>
    <mc:AlternateContent xmlns:mc="http://schemas.openxmlformats.org/markup-compatibility/2006">
      <mc:Choice Requires="x14">
        <control shapeId="4592" r:id="rId523" name="Control 496">
          <controlPr defaultSize="0" r:id="rId5">
            <anchor moveWithCells="1">
              <from>
                <xdr:col>0</xdr:col>
                <xdr:colOff>0</xdr:colOff>
                <xdr:row>495</xdr:row>
                <xdr:rowOff>0</xdr:rowOff>
              </from>
              <to>
                <xdr:col>0</xdr:col>
                <xdr:colOff>257175</xdr:colOff>
                <xdr:row>496</xdr:row>
                <xdr:rowOff>28575</xdr:rowOff>
              </to>
            </anchor>
          </controlPr>
        </control>
      </mc:Choice>
      <mc:Fallback>
        <control shapeId="4592" r:id="rId523" name="Control 496"/>
      </mc:Fallback>
    </mc:AlternateContent>
    <mc:AlternateContent xmlns:mc="http://schemas.openxmlformats.org/markup-compatibility/2006">
      <mc:Choice Requires="x14">
        <control shapeId="4591" r:id="rId524" name="Control 495">
          <controlPr defaultSize="0" r:id="rId5">
            <anchor moveWithCells="1">
              <from>
                <xdr:col>0</xdr:col>
                <xdr:colOff>0</xdr:colOff>
                <xdr:row>494</xdr:row>
                <xdr:rowOff>0</xdr:rowOff>
              </from>
              <to>
                <xdr:col>0</xdr:col>
                <xdr:colOff>257175</xdr:colOff>
                <xdr:row>495</xdr:row>
                <xdr:rowOff>28575</xdr:rowOff>
              </to>
            </anchor>
          </controlPr>
        </control>
      </mc:Choice>
      <mc:Fallback>
        <control shapeId="4591" r:id="rId524" name="Control 495"/>
      </mc:Fallback>
    </mc:AlternateContent>
    <mc:AlternateContent xmlns:mc="http://schemas.openxmlformats.org/markup-compatibility/2006">
      <mc:Choice Requires="x14">
        <control shapeId="4590" r:id="rId525" name="Control 494">
          <controlPr defaultSize="0" r:id="rId5">
            <anchor moveWithCells="1">
              <from>
                <xdr:col>0</xdr:col>
                <xdr:colOff>0</xdr:colOff>
                <xdr:row>493</xdr:row>
                <xdr:rowOff>0</xdr:rowOff>
              </from>
              <to>
                <xdr:col>0</xdr:col>
                <xdr:colOff>257175</xdr:colOff>
                <xdr:row>494</xdr:row>
                <xdr:rowOff>28575</xdr:rowOff>
              </to>
            </anchor>
          </controlPr>
        </control>
      </mc:Choice>
      <mc:Fallback>
        <control shapeId="4590" r:id="rId525" name="Control 494"/>
      </mc:Fallback>
    </mc:AlternateContent>
    <mc:AlternateContent xmlns:mc="http://schemas.openxmlformats.org/markup-compatibility/2006">
      <mc:Choice Requires="x14">
        <control shapeId="4589" r:id="rId526" name="Control 493">
          <controlPr defaultSize="0" r:id="rId5">
            <anchor moveWithCells="1">
              <from>
                <xdr:col>0</xdr:col>
                <xdr:colOff>0</xdr:colOff>
                <xdr:row>492</xdr:row>
                <xdr:rowOff>0</xdr:rowOff>
              </from>
              <to>
                <xdr:col>0</xdr:col>
                <xdr:colOff>257175</xdr:colOff>
                <xdr:row>493</xdr:row>
                <xdr:rowOff>28575</xdr:rowOff>
              </to>
            </anchor>
          </controlPr>
        </control>
      </mc:Choice>
      <mc:Fallback>
        <control shapeId="4589" r:id="rId526" name="Control 493"/>
      </mc:Fallback>
    </mc:AlternateContent>
    <mc:AlternateContent xmlns:mc="http://schemas.openxmlformats.org/markup-compatibility/2006">
      <mc:Choice Requires="x14">
        <control shapeId="4588" r:id="rId527" name="Control 492">
          <controlPr defaultSize="0" r:id="rId5">
            <anchor moveWithCells="1">
              <from>
                <xdr:col>0</xdr:col>
                <xdr:colOff>0</xdr:colOff>
                <xdr:row>491</xdr:row>
                <xdr:rowOff>0</xdr:rowOff>
              </from>
              <to>
                <xdr:col>0</xdr:col>
                <xdr:colOff>257175</xdr:colOff>
                <xdr:row>492</xdr:row>
                <xdr:rowOff>28575</xdr:rowOff>
              </to>
            </anchor>
          </controlPr>
        </control>
      </mc:Choice>
      <mc:Fallback>
        <control shapeId="4588" r:id="rId527" name="Control 492"/>
      </mc:Fallback>
    </mc:AlternateContent>
    <mc:AlternateContent xmlns:mc="http://schemas.openxmlformats.org/markup-compatibility/2006">
      <mc:Choice Requires="x14">
        <control shapeId="4587" r:id="rId528" name="Control 491">
          <controlPr defaultSize="0" r:id="rId5">
            <anchor moveWithCells="1">
              <from>
                <xdr:col>0</xdr:col>
                <xdr:colOff>0</xdr:colOff>
                <xdr:row>490</xdr:row>
                <xdr:rowOff>0</xdr:rowOff>
              </from>
              <to>
                <xdr:col>0</xdr:col>
                <xdr:colOff>257175</xdr:colOff>
                <xdr:row>491</xdr:row>
                <xdr:rowOff>28575</xdr:rowOff>
              </to>
            </anchor>
          </controlPr>
        </control>
      </mc:Choice>
      <mc:Fallback>
        <control shapeId="4587" r:id="rId528" name="Control 491"/>
      </mc:Fallback>
    </mc:AlternateContent>
    <mc:AlternateContent xmlns:mc="http://schemas.openxmlformats.org/markup-compatibility/2006">
      <mc:Choice Requires="x14">
        <control shapeId="4586" r:id="rId529" name="Control 490">
          <controlPr defaultSize="0" r:id="rId5">
            <anchor moveWithCells="1">
              <from>
                <xdr:col>0</xdr:col>
                <xdr:colOff>0</xdr:colOff>
                <xdr:row>489</xdr:row>
                <xdr:rowOff>0</xdr:rowOff>
              </from>
              <to>
                <xdr:col>0</xdr:col>
                <xdr:colOff>257175</xdr:colOff>
                <xdr:row>490</xdr:row>
                <xdr:rowOff>28575</xdr:rowOff>
              </to>
            </anchor>
          </controlPr>
        </control>
      </mc:Choice>
      <mc:Fallback>
        <control shapeId="4586" r:id="rId529" name="Control 490"/>
      </mc:Fallback>
    </mc:AlternateContent>
    <mc:AlternateContent xmlns:mc="http://schemas.openxmlformats.org/markup-compatibility/2006">
      <mc:Choice Requires="x14">
        <control shapeId="4585" r:id="rId530" name="Control 489">
          <controlPr defaultSize="0" r:id="rId5">
            <anchor moveWithCells="1">
              <from>
                <xdr:col>0</xdr:col>
                <xdr:colOff>0</xdr:colOff>
                <xdr:row>488</xdr:row>
                <xdr:rowOff>0</xdr:rowOff>
              </from>
              <to>
                <xdr:col>0</xdr:col>
                <xdr:colOff>257175</xdr:colOff>
                <xdr:row>489</xdr:row>
                <xdr:rowOff>28575</xdr:rowOff>
              </to>
            </anchor>
          </controlPr>
        </control>
      </mc:Choice>
      <mc:Fallback>
        <control shapeId="4585" r:id="rId530" name="Control 489"/>
      </mc:Fallback>
    </mc:AlternateContent>
    <mc:AlternateContent xmlns:mc="http://schemas.openxmlformats.org/markup-compatibility/2006">
      <mc:Choice Requires="x14">
        <control shapeId="4584" r:id="rId531" name="Control 488">
          <controlPr defaultSize="0" r:id="rId5">
            <anchor moveWithCells="1">
              <from>
                <xdr:col>0</xdr:col>
                <xdr:colOff>0</xdr:colOff>
                <xdr:row>487</xdr:row>
                <xdr:rowOff>0</xdr:rowOff>
              </from>
              <to>
                <xdr:col>0</xdr:col>
                <xdr:colOff>257175</xdr:colOff>
                <xdr:row>488</xdr:row>
                <xdr:rowOff>28575</xdr:rowOff>
              </to>
            </anchor>
          </controlPr>
        </control>
      </mc:Choice>
      <mc:Fallback>
        <control shapeId="4584" r:id="rId531" name="Control 488"/>
      </mc:Fallback>
    </mc:AlternateContent>
    <mc:AlternateContent xmlns:mc="http://schemas.openxmlformats.org/markup-compatibility/2006">
      <mc:Choice Requires="x14">
        <control shapeId="4583" r:id="rId532" name="Control 487">
          <controlPr defaultSize="0" r:id="rId5">
            <anchor moveWithCells="1">
              <from>
                <xdr:col>0</xdr:col>
                <xdr:colOff>0</xdr:colOff>
                <xdr:row>486</xdr:row>
                <xdr:rowOff>0</xdr:rowOff>
              </from>
              <to>
                <xdr:col>0</xdr:col>
                <xdr:colOff>257175</xdr:colOff>
                <xdr:row>487</xdr:row>
                <xdr:rowOff>28575</xdr:rowOff>
              </to>
            </anchor>
          </controlPr>
        </control>
      </mc:Choice>
      <mc:Fallback>
        <control shapeId="4583" r:id="rId532" name="Control 487"/>
      </mc:Fallback>
    </mc:AlternateContent>
    <mc:AlternateContent xmlns:mc="http://schemas.openxmlformats.org/markup-compatibility/2006">
      <mc:Choice Requires="x14">
        <control shapeId="4582" r:id="rId533" name="Control 486">
          <controlPr defaultSize="0" r:id="rId5">
            <anchor moveWithCells="1">
              <from>
                <xdr:col>0</xdr:col>
                <xdr:colOff>0</xdr:colOff>
                <xdr:row>485</xdr:row>
                <xdr:rowOff>0</xdr:rowOff>
              </from>
              <to>
                <xdr:col>0</xdr:col>
                <xdr:colOff>257175</xdr:colOff>
                <xdr:row>486</xdr:row>
                <xdr:rowOff>28575</xdr:rowOff>
              </to>
            </anchor>
          </controlPr>
        </control>
      </mc:Choice>
      <mc:Fallback>
        <control shapeId="4582" r:id="rId533" name="Control 486"/>
      </mc:Fallback>
    </mc:AlternateContent>
    <mc:AlternateContent xmlns:mc="http://schemas.openxmlformats.org/markup-compatibility/2006">
      <mc:Choice Requires="x14">
        <control shapeId="4581" r:id="rId534" name="Control 485">
          <controlPr defaultSize="0" r:id="rId5">
            <anchor moveWithCells="1">
              <from>
                <xdr:col>0</xdr:col>
                <xdr:colOff>0</xdr:colOff>
                <xdr:row>484</xdr:row>
                <xdr:rowOff>0</xdr:rowOff>
              </from>
              <to>
                <xdr:col>0</xdr:col>
                <xdr:colOff>257175</xdr:colOff>
                <xdr:row>485</xdr:row>
                <xdr:rowOff>28575</xdr:rowOff>
              </to>
            </anchor>
          </controlPr>
        </control>
      </mc:Choice>
      <mc:Fallback>
        <control shapeId="4581" r:id="rId534" name="Control 485"/>
      </mc:Fallback>
    </mc:AlternateContent>
    <mc:AlternateContent xmlns:mc="http://schemas.openxmlformats.org/markup-compatibility/2006">
      <mc:Choice Requires="x14">
        <control shapeId="4580" r:id="rId535" name="Control 484">
          <controlPr defaultSize="0" r:id="rId5">
            <anchor moveWithCells="1">
              <from>
                <xdr:col>0</xdr:col>
                <xdr:colOff>0</xdr:colOff>
                <xdr:row>483</xdr:row>
                <xdr:rowOff>0</xdr:rowOff>
              </from>
              <to>
                <xdr:col>0</xdr:col>
                <xdr:colOff>257175</xdr:colOff>
                <xdr:row>484</xdr:row>
                <xdr:rowOff>28575</xdr:rowOff>
              </to>
            </anchor>
          </controlPr>
        </control>
      </mc:Choice>
      <mc:Fallback>
        <control shapeId="4580" r:id="rId535" name="Control 484"/>
      </mc:Fallback>
    </mc:AlternateContent>
    <mc:AlternateContent xmlns:mc="http://schemas.openxmlformats.org/markup-compatibility/2006">
      <mc:Choice Requires="x14">
        <control shapeId="4579" r:id="rId536" name="Control 483">
          <controlPr defaultSize="0" r:id="rId5">
            <anchor moveWithCells="1">
              <from>
                <xdr:col>0</xdr:col>
                <xdr:colOff>0</xdr:colOff>
                <xdr:row>482</xdr:row>
                <xdr:rowOff>0</xdr:rowOff>
              </from>
              <to>
                <xdr:col>0</xdr:col>
                <xdr:colOff>257175</xdr:colOff>
                <xdr:row>483</xdr:row>
                <xdr:rowOff>28575</xdr:rowOff>
              </to>
            </anchor>
          </controlPr>
        </control>
      </mc:Choice>
      <mc:Fallback>
        <control shapeId="4579" r:id="rId536" name="Control 483"/>
      </mc:Fallback>
    </mc:AlternateContent>
    <mc:AlternateContent xmlns:mc="http://schemas.openxmlformats.org/markup-compatibility/2006">
      <mc:Choice Requires="x14">
        <control shapeId="4578" r:id="rId537" name="Control 482">
          <controlPr defaultSize="0" r:id="rId5">
            <anchor moveWithCells="1">
              <from>
                <xdr:col>0</xdr:col>
                <xdr:colOff>0</xdr:colOff>
                <xdr:row>481</xdr:row>
                <xdr:rowOff>0</xdr:rowOff>
              </from>
              <to>
                <xdr:col>0</xdr:col>
                <xdr:colOff>257175</xdr:colOff>
                <xdr:row>482</xdr:row>
                <xdr:rowOff>28575</xdr:rowOff>
              </to>
            </anchor>
          </controlPr>
        </control>
      </mc:Choice>
      <mc:Fallback>
        <control shapeId="4578" r:id="rId537" name="Control 482"/>
      </mc:Fallback>
    </mc:AlternateContent>
    <mc:AlternateContent xmlns:mc="http://schemas.openxmlformats.org/markup-compatibility/2006">
      <mc:Choice Requires="x14">
        <control shapeId="4577" r:id="rId538" name="Control 481">
          <controlPr defaultSize="0" r:id="rId5">
            <anchor moveWithCells="1">
              <from>
                <xdr:col>0</xdr:col>
                <xdr:colOff>0</xdr:colOff>
                <xdr:row>480</xdr:row>
                <xdr:rowOff>0</xdr:rowOff>
              </from>
              <to>
                <xdr:col>0</xdr:col>
                <xdr:colOff>257175</xdr:colOff>
                <xdr:row>481</xdr:row>
                <xdr:rowOff>28575</xdr:rowOff>
              </to>
            </anchor>
          </controlPr>
        </control>
      </mc:Choice>
      <mc:Fallback>
        <control shapeId="4577" r:id="rId538" name="Control 481"/>
      </mc:Fallback>
    </mc:AlternateContent>
    <mc:AlternateContent xmlns:mc="http://schemas.openxmlformats.org/markup-compatibility/2006">
      <mc:Choice Requires="x14">
        <control shapeId="4576" r:id="rId539" name="Control 480">
          <controlPr defaultSize="0" r:id="rId5">
            <anchor moveWithCells="1">
              <from>
                <xdr:col>0</xdr:col>
                <xdr:colOff>0</xdr:colOff>
                <xdr:row>479</xdr:row>
                <xdr:rowOff>0</xdr:rowOff>
              </from>
              <to>
                <xdr:col>0</xdr:col>
                <xdr:colOff>257175</xdr:colOff>
                <xdr:row>480</xdr:row>
                <xdr:rowOff>28575</xdr:rowOff>
              </to>
            </anchor>
          </controlPr>
        </control>
      </mc:Choice>
      <mc:Fallback>
        <control shapeId="4576" r:id="rId539" name="Control 480"/>
      </mc:Fallback>
    </mc:AlternateContent>
    <mc:AlternateContent xmlns:mc="http://schemas.openxmlformats.org/markup-compatibility/2006">
      <mc:Choice Requires="x14">
        <control shapeId="4575" r:id="rId540" name="Control 479">
          <controlPr defaultSize="0" r:id="rId5">
            <anchor moveWithCells="1">
              <from>
                <xdr:col>0</xdr:col>
                <xdr:colOff>0</xdr:colOff>
                <xdr:row>478</xdr:row>
                <xdr:rowOff>0</xdr:rowOff>
              </from>
              <to>
                <xdr:col>0</xdr:col>
                <xdr:colOff>257175</xdr:colOff>
                <xdr:row>479</xdr:row>
                <xdr:rowOff>28575</xdr:rowOff>
              </to>
            </anchor>
          </controlPr>
        </control>
      </mc:Choice>
      <mc:Fallback>
        <control shapeId="4575" r:id="rId540" name="Control 479"/>
      </mc:Fallback>
    </mc:AlternateContent>
    <mc:AlternateContent xmlns:mc="http://schemas.openxmlformats.org/markup-compatibility/2006">
      <mc:Choice Requires="x14">
        <control shapeId="4574" r:id="rId541" name="Control 478">
          <controlPr defaultSize="0" r:id="rId5">
            <anchor moveWithCells="1">
              <from>
                <xdr:col>0</xdr:col>
                <xdr:colOff>0</xdr:colOff>
                <xdr:row>477</xdr:row>
                <xdr:rowOff>0</xdr:rowOff>
              </from>
              <to>
                <xdr:col>0</xdr:col>
                <xdr:colOff>257175</xdr:colOff>
                <xdr:row>478</xdr:row>
                <xdr:rowOff>28575</xdr:rowOff>
              </to>
            </anchor>
          </controlPr>
        </control>
      </mc:Choice>
      <mc:Fallback>
        <control shapeId="4574" r:id="rId541" name="Control 478"/>
      </mc:Fallback>
    </mc:AlternateContent>
    <mc:AlternateContent xmlns:mc="http://schemas.openxmlformats.org/markup-compatibility/2006">
      <mc:Choice Requires="x14">
        <control shapeId="4573" r:id="rId542" name="Control 477">
          <controlPr defaultSize="0" r:id="rId5">
            <anchor moveWithCells="1">
              <from>
                <xdr:col>0</xdr:col>
                <xdr:colOff>0</xdr:colOff>
                <xdr:row>476</xdr:row>
                <xdr:rowOff>0</xdr:rowOff>
              </from>
              <to>
                <xdr:col>0</xdr:col>
                <xdr:colOff>257175</xdr:colOff>
                <xdr:row>477</xdr:row>
                <xdr:rowOff>28575</xdr:rowOff>
              </to>
            </anchor>
          </controlPr>
        </control>
      </mc:Choice>
      <mc:Fallback>
        <control shapeId="4573" r:id="rId542" name="Control 477"/>
      </mc:Fallback>
    </mc:AlternateContent>
    <mc:AlternateContent xmlns:mc="http://schemas.openxmlformats.org/markup-compatibility/2006">
      <mc:Choice Requires="x14">
        <control shapeId="4572" r:id="rId543" name="Control 476">
          <controlPr defaultSize="0" r:id="rId5">
            <anchor moveWithCells="1">
              <from>
                <xdr:col>0</xdr:col>
                <xdr:colOff>0</xdr:colOff>
                <xdr:row>475</xdr:row>
                <xdr:rowOff>0</xdr:rowOff>
              </from>
              <to>
                <xdr:col>0</xdr:col>
                <xdr:colOff>257175</xdr:colOff>
                <xdr:row>476</xdr:row>
                <xdr:rowOff>28575</xdr:rowOff>
              </to>
            </anchor>
          </controlPr>
        </control>
      </mc:Choice>
      <mc:Fallback>
        <control shapeId="4572" r:id="rId543" name="Control 476"/>
      </mc:Fallback>
    </mc:AlternateContent>
    <mc:AlternateContent xmlns:mc="http://schemas.openxmlformats.org/markup-compatibility/2006">
      <mc:Choice Requires="x14">
        <control shapeId="4571" r:id="rId544" name="Control 475">
          <controlPr defaultSize="0" r:id="rId5">
            <anchor moveWithCells="1">
              <from>
                <xdr:col>0</xdr:col>
                <xdr:colOff>0</xdr:colOff>
                <xdr:row>474</xdr:row>
                <xdr:rowOff>0</xdr:rowOff>
              </from>
              <to>
                <xdr:col>0</xdr:col>
                <xdr:colOff>257175</xdr:colOff>
                <xdr:row>475</xdr:row>
                <xdr:rowOff>28575</xdr:rowOff>
              </to>
            </anchor>
          </controlPr>
        </control>
      </mc:Choice>
      <mc:Fallback>
        <control shapeId="4571" r:id="rId544" name="Control 475"/>
      </mc:Fallback>
    </mc:AlternateContent>
    <mc:AlternateContent xmlns:mc="http://schemas.openxmlformats.org/markup-compatibility/2006">
      <mc:Choice Requires="x14">
        <control shapeId="4570" r:id="rId545" name="Control 474">
          <controlPr defaultSize="0" r:id="rId5">
            <anchor moveWithCells="1">
              <from>
                <xdr:col>0</xdr:col>
                <xdr:colOff>0</xdr:colOff>
                <xdr:row>473</xdr:row>
                <xdr:rowOff>0</xdr:rowOff>
              </from>
              <to>
                <xdr:col>0</xdr:col>
                <xdr:colOff>257175</xdr:colOff>
                <xdr:row>474</xdr:row>
                <xdr:rowOff>28575</xdr:rowOff>
              </to>
            </anchor>
          </controlPr>
        </control>
      </mc:Choice>
      <mc:Fallback>
        <control shapeId="4570" r:id="rId545" name="Control 474"/>
      </mc:Fallback>
    </mc:AlternateContent>
    <mc:AlternateContent xmlns:mc="http://schemas.openxmlformats.org/markup-compatibility/2006">
      <mc:Choice Requires="x14">
        <control shapeId="4569" r:id="rId546" name="Control 473">
          <controlPr defaultSize="0" r:id="rId5">
            <anchor moveWithCells="1">
              <from>
                <xdr:col>0</xdr:col>
                <xdr:colOff>0</xdr:colOff>
                <xdr:row>472</xdr:row>
                <xdr:rowOff>0</xdr:rowOff>
              </from>
              <to>
                <xdr:col>0</xdr:col>
                <xdr:colOff>257175</xdr:colOff>
                <xdr:row>473</xdr:row>
                <xdr:rowOff>28575</xdr:rowOff>
              </to>
            </anchor>
          </controlPr>
        </control>
      </mc:Choice>
      <mc:Fallback>
        <control shapeId="4569" r:id="rId546" name="Control 473"/>
      </mc:Fallback>
    </mc:AlternateContent>
    <mc:AlternateContent xmlns:mc="http://schemas.openxmlformats.org/markup-compatibility/2006">
      <mc:Choice Requires="x14">
        <control shapeId="4568" r:id="rId547" name="Control 472">
          <controlPr defaultSize="0" r:id="rId5">
            <anchor moveWithCells="1">
              <from>
                <xdr:col>0</xdr:col>
                <xdr:colOff>0</xdr:colOff>
                <xdr:row>471</xdr:row>
                <xdr:rowOff>0</xdr:rowOff>
              </from>
              <to>
                <xdr:col>0</xdr:col>
                <xdr:colOff>257175</xdr:colOff>
                <xdr:row>472</xdr:row>
                <xdr:rowOff>28575</xdr:rowOff>
              </to>
            </anchor>
          </controlPr>
        </control>
      </mc:Choice>
      <mc:Fallback>
        <control shapeId="4568" r:id="rId547" name="Control 472"/>
      </mc:Fallback>
    </mc:AlternateContent>
    <mc:AlternateContent xmlns:mc="http://schemas.openxmlformats.org/markup-compatibility/2006">
      <mc:Choice Requires="x14">
        <control shapeId="4567" r:id="rId548" name="Control 471">
          <controlPr defaultSize="0" r:id="rId5">
            <anchor moveWithCells="1">
              <from>
                <xdr:col>0</xdr:col>
                <xdr:colOff>0</xdr:colOff>
                <xdr:row>470</xdr:row>
                <xdr:rowOff>0</xdr:rowOff>
              </from>
              <to>
                <xdr:col>0</xdr:col>
                <xdr:colOff>257175</xdr:colOff>
                <xdr:row>471</xdr:row>
                <xdr:rowOff>28575</xdr:rowOff>
              </to>
            </anchor>
          </controlPr>
        </control>
      </mc:Choice>
      <mc:Fallback>
        <control shapeId="4567" r:id="rId548" name="Control 471"/>
      </mc:Fallback>
    </mc:AlternateContent>
    <mc:AlternateContent xmlns:mc="http://schemas.openxmlformats.org/markup-compatibility/2006">
      <mc:Choice Requires="x14">
        <control shapeId="4566" r:id="rId549" name="Control 470">
          <controlPr defaultSize="0" r:id="rId5">
            <anchor moveWithCells="1">
              <from>
                <xdr:col>0</xdr:col>
                <xdr:colOff>0</xdr:colOff>
                <xdr:row>469</xdr:row>
                <xdr:rowOff>0</xdr:rowOff>
              </from>
              <to>
                <xdr:col>0</xdr:col>
                <xdr:colOff>257175</xdr:colOff>
                <xdr:row>470</xdr:row>
                <xdr:rowOff>28575</xdr:rowOff>
              </to>
            </anchor>
          </controlPr>
        </control>
      </mc:Choice>
      <mc:Fallback>
        <control shapeId="4566" r:id="rId549" name="Control 470"/>
      </mc:Fallback>
    </mc:AlternateContent>
    <mc:AlternateContent xmlns:mc="http://schemas.openxmlformats.org/markup-compatibility/2006">
      <mc:Choice Requires="x14">
        <control shapeId="4565" r:id="rId550" name="Control 469">
          <controlPr defaultSize="0" r:id="rId5">
            <anchor moveWithCells="1">
              <from>
                <xdr:col>0</xdr:col>
                <xdr:colOff>0</xdr:colOff>
                <xdr:row>468</xdr:row>
                <xdr:rowOff>0</xdr:rowOff>
              </from>
              <to>
                <xdr:col>0</xdr:col>
                <xdr:colOff>257175</xdr:colOff>
                <xdr:row>469</xdr:row>
                <xdr:rowOff>28575</xdr:rowOff>
              </to>
            </anchor>
          </controlPr>
        </control>
      </mc:Choice>
      <mc:Fallback>
        <control shapeId="4565" r:id="rId550" name="Control 469"/>
      </mc:Fallback>
    </mc:AlternateContent>
    <mc:AlternateContent xmlns:mc="http://schemas.openxmlformats.org/markup-compatibility/2006">
      <mc:Choice Requires="x14">
        <control shapeId="4564" r:id="rId551" name="Control 468">
          <controlPr defaultSize="0" r:id="rId5">
            <anchor moveWithCells="1">
              <from>
                <xdr:col>0</xdr:col>
                <xdr:colOff>0</xdr:colOff>
                <xdr:row>467</xdr:row>
                <xdr:rowOff>0</xdr:rowOff>
              </from>
              <to>
                <xdr:col>0</xdr:col>
                <xdr:colOff>257175</xdr:colOff>
                <xdr:row>468</xdr:row>
                <xdr:rowOff>28575</xdr:rowOff>
              </to>
            </anchor>
          </controlPr>
        </control>
      </mc:Choice>
      <mc:Fallback>
        <control shapeId="4564" r:id="rId551" name="Control 468"/>
      </mc:Fallback>
    </mc:AlternateContent>
    <mc:AlternateContent xmlns:mc="http://schemas.openxmlformats.org/markup-compatibility/2006">
      <mc:Choice Requires="x14">
        <control shapeId="4563" r:id="rId552" name="Control 467">
          <controlPr defaultSize="0" r:id="rId5">
            <anchor moveWithCells="1">
              <from>
                <xdr:col>0</xdr:col>
                <xdr:colOff>0</xdr:colOff>
                <xdr:row>466</xdr:row>
                <xdr:rowOff>0</xdr:rowOff>
              </from>
              <to>
                <xdr:col>0</xdr:col>
                <xdr:colOff>257175</xdr:colOff>
                <xdr:row>467</xdr:row>
                <xdr:rowOff>28575</xdr:rowOff>
              </to>
            </anchor>
          </controlPr>
        </control>
      </mc:Choice>
      <mc:Fallback>
        <control shapeId="4563" r:id="rId552" name="Control 467"/>
      </mc:Fallback>
    </mc:AlternateContent>
    <mc:AlternateContent xmlns:mc="http://schemas.openxmlformats.org/markup-compatibility/2006">
      <mc:Choice Requires="x14">
        <control shapeId="4562" r:id="rId553" name="Control 466">
          <controlPr defaultSize="0" r:id="rId5">
            <anchor moveWithCells="1">
              <from>
                <xdr:col>0</xdr:col>
                <xdr:colOff>0</xdr:colOff>
                <xdr:row>465</xdr:row>
                <xdr:rowOff>0</xdr:rowOff>
              </from>
              <to>
                <xdr:col>0</xdr:col>
                <xdr:colOff>257175</xdr:colOff>
                <xdr:row>466</xdr:row>
                <xdr:rowOff>28575</xdr:rowOff>
              </to>
            </anchor>
          </controlPr>
        </control>
      </mc:Choice>
      <mc:Fallback>
        <control shapeId="4562" r:id="rId553" name="Control 466"/>
      </mc:Fallback>
    </mc:AlternateContent>
    <mc:AlternateContent xmlns:mc="http://schemas.openxmlformats.org/markup-compatibility/2006">
      <mc:Choice Requires="x14">
        <control shapeId="4561" r:id="rId554" name="Control 465">
          <controlPr defaultSize="0" r:id="rId5">
            <anchor moveWithCells="1">
              <from>
                <xdr:col>0</xdr:col>
                <xdr:colOff>0</xdr:colOff>
                <xdr:row>464</xdr:row>
                <xdr:rowOff>0</xdr:rowOff>
              </from>
              <to>
                <xdr:col>0</xdr:col>
                <xdr:colOff>257175</xdr:colOff>
                <xdr:row>465</xdr:row>
                <xdr:rowOff>28575</xdr:rowOff>
              </to>
            </anchor>
          </controlPr>
        </control>
      </mc:Choice>
      <mc:Fallback>
        <control shapeId="4561" r:id="rId554" name="Control 465"/>
      </mc:Fallback>
    </mc:AlternateContent>
    <mc:AlternateContent xmlns:mc="http://schemas.openxmlformats.org/markup-compatibility/2006">
      <mc:Choice Requires="x14">
        <control shapeId="4560" r:id="rId555" name="Control 464">
          <controlPr defaultSize="0" r:id="rId5">
            <anchor moveWithCells="1">
              <from>
                <xdr:col>0</xdr:col>
                <xdr:colOff>0</xdr:colOff>
                <xdr:row>463</xdr:row>
                <xdr:rowOff>0</xdr:rowOff>
              </from>
              <to>
                <xdr:col>0</xdr:col>
                <xdr:colOff>257175</xdr:colOff>
                <xdr:row>464</xdr:row>
                <xdr:rowOff>28575</xdr:rowOff>
              </to>
            </anchor>
          </controlPr>
        </control>
      </mc:Choice>
      <mc:Fallback>
        <control shapeId="4560" r:id="rId555" name="Control 464"/>
      </mc:Fallback>
    </mc:AlternateContent>
    <mc:AlternateContent xmlns:mc="http://schemas.openxmlformats.org/markup-compatibility/2006">
      <mc:Choice Requires="x14">
        <control shapeId="4559" r:id="rId556" name="Control 463">
          <controlPr defaultSize="0" r:id="rId5">
            <anchor moveWithCells="1">
              <from>
                <xdr:col>0</xdr:col>
                <xdr:colOff>0</xdr:colOff>
                <xdr:row>462</xdr:row>
                <xdr:rowOff>0</xdr:rowOff>
              </from>
              <to>
                <xdr:col>0</xdr:col>
                <xdr:colOff>257175</xdr:colOff>
                <xdr:row>463</xdr:row>
                <xdr:rowOff>28575</xdr:rowOff>
              </to>
            </anchor>
          </controlPr>
        </control>
      </mc:Choice>
      <mc:Fallback>
        <control shapeId="4559" r:id="rId556" name="Control 463"/>
      </mc:Fallback>
    </mc:AlternateContent>
    <mc:AlternateContent xmlns:mc="http://schemas.openxmlformats.org/markup-compatibility/2006">
      <mc:Choice Requires="x14">
        <control shapeId="4558" r:id="rId557" name="Control 462">
          <controlPr defaultSize="0" r:id="rId5">
            <anchor moveWithCells="1">
              <from>
                <xdr:col>0</xdr:col>
                <xdr:colOff>0</xdr:colOff>
                <xdr:row>461</xdr:row>
                <xdr:rowOff>0</xdr:rowOff>
              </from>
              <to>
                <xdr:col>0</xdr:col>
                <xdr:colOff>257175</xdr:colOff>
                <xdr:row>462</xdr:row>
                <xdr:rowOff>28575</xdr:rowOff>
              </to>
            </anchor>
          </controlPr>
        </control>
      </mc:Choice>
      <mc:Fallback>
        <control shapeId="4558" r:id="rId557" name="Control 462"/>
      </mc:Fallback>
    </mc:AlternateContent>
    <mc:AlternateContent xmlns:mc="http://schemas.openxmlformats.org/markup-compatibility/2006">
      <mc:Choice Requires="x14">
        <control shapeId="4557" r:id="rId558" name="Control 461">
          <controlPr defaultSize="0" r:id="rId5">
            <anchor moveWithCells="1">
              <from>
                <xdr:col>0</xdr:col>
                <xdr:colOff>0</xdr:colOff>
                <xdr:row>460</xdr:row>
                <xdr:rowOff>0</xdr:rowOff>
              </from>
              <to>
                <xdr:col>0</xdr:col>
                <xdr:colOff>257175</xdr:colOff>
                <xdr:row>461</xdr:row>
                <xdr:rowOff>28575</xdr:rowOff>
              </to>
            </anchor>
          </controlPr>
        </control>
      </mc:Choice>
      <mc:Fallback>
        <control shapeId="4557" r:id="rId558" name="Control 461"/>
      </mc:Fallback>
    </mc:AlternateContent>
    <mc:AlternateContent xmlns:mc="http://schemas.openxmlformats.org/markup-compatibility/2006">
      <mc:Choice Requires="x14">
        <control shapeId="4556" r:id="rId559" name="Control 460">
          <controlPr defaultSize="0" r:id="rId5">
            <anchor moveWithCells="1">
              <from>
                <xdr:col>0</xdr:col>
                <xdr:colOff>0</xdr:colOff>
                <xdr:row>459</xdr:row>
                <xdr:rowOff>0</xdr:rowOff>
              </from>
              <to>
                <xdr:col>0</xdr:col>
                <xdr:colOff>257175</xdr:colOff>
                <xdr:row>460</xdr:row>
                <xdr:rowOff>28575</xdr:rowOff>
              </to>
            </anchor>
          </controlPr>
        </control>
      </mc:Choice>
      <mc:Fallback>
        <control shapeId="4556" r:id="rId559" name="Control 460"/>
      </mc:Fallback>
    </mc:AlternateContent>
    <mc:AlternateContent xmlns:mc="http://schemas.openxmlformats.org/markup-compatibility/2006">
      <mc:Choice Requires="x14">
        <control shapeId="4555" r:id="rId560" name="Control 459">
          <controlPr defaultSize="0" r:id="rId5">
            <anchor moveWithCells="1">
              <from>
                <xdr:col>0</xdr:col>
                <xdr:colOff>0</xdr:colOff>
                <xdr:row>458</xdr:row>
                <xdr:rowOff>0</xdr:rowOff>
              </from>
              <to>
                <xdr:col>0</xdr:col>
                <xdr:colOff>257175</xdr:colOff>
                <xdr:row>459</xdr:row>
                <xdr:rowOff>28575</xdr:rowOff>
              </to>
            </anchor>
          </controlPr>
        </control>
      </mc:Choice>
      <mc:Fallback>
        <control shapeId="4555" r:id="rId560" name="Control 459"/>
      </mc:Fallback>
    </mc:AlternateContent>
    <mc:AlternateContent xmlns:mc="http://schemas.openxmlformats.org/markup-compatibility/2006">
      <mc:Choice Requires="x14">
        <control shapeId="4554" r:id="rId561" name="Control 458">
          <controlPr defaultSize="0" r:id="rId5">
            <anchor moveWithCells="1">
              <from>
                <xdr:col>0</xdr:col>
                <xdr:colOff>0</xdr:colOff>
                <xdr:row>457</xdr:row>
                <xdr:rowOff>0</xdr:rowOff>
              </from>
              <to>
                <xdr:col>0</xdr:col>
                <xdr:colOff>257175</xdr:colOff>
                <xdr:row>458</xdr:row>
                <xdr:rowOff>28575</xdr:rowOff>
              </to>
            </anchor>
          </controlPr>
        </control>
      </mc:Choice>
      <mc:Fallback>
        <control shapeId="4554" r:id="rId561" name="Control 458"/>
      </mc:Fallback>
    </mc:AlternateContent>
    <mc:AlternateContent xmlns:mc="http://schemas.openxmlformats.org/markup-compatibility/2006">
      <mc:Choice Requires="x14">
        <control shapeId="4553" r:id="rId562" name="Control 457">
          <controlPr defaultSize="0" r:id="rId5">
            <anchor moveWithCells="1">
              <from>
                <xdr:col>0</xdr:col>
                <xdr:colOff>0</xdr:colOff>
                <xdr:row>456</xdr:row>
                <xdr:rowOff>0</xdr:rowOff>
              </from>
              <to>
                <xdr:col>0</xdr:col>
                <xdr:colOff>257175</xdr:colOff>
                <xdr:row>457</xdr:row>
                <xdr:rowOff>28575</xdr:rowOff>
              </to>
            </anchor>
          </controlPr>
        </control>
      </mc:Choice>
      <mc:Fallback>
        <control shapeId="4553" r:id="rId562" name="Control 457"/>
      </mc:Fallback>
    </mc:AlternateContent>
    <mc:AlternateContent xmlns:mc="http://schemas.openxmlformats.org/markup-compatibility/2006">
      <mc:Choice Requires="x14">
        <control shapeId="4552" r:id="rId563" name="Control 456">
          <controlPr defaultSize="0" r:id="rId5">
            <anchor moveWithCells="1">
              <from>
                <xdr:col>0</xdr:col>
                <xdr:colOff>0</xdr:colOff>
                <xdr:row>455</xdr:row>
                <xdr:rowOff>0</xdr:rowOff>
              </from>
              <to>
                <xdr:col>0</xdr:col>
                <xdr:colOff>257175</xdr:colOff>
                <xdr:row>456</xdr:row>
                <xdr:rowOff>28575</xdr:rowOff>
              </to>
            </anchor>
          </controlPr>
        </control>
      </mc:Choice>
      <mc:Fallback>
        <control shapeId="4552" r:id="rId563" name="Control 456"/>
      </mc:Fallback>
    </mc:AlternateContent>
    <mc:AlternateContent xmlns:mc="http://schemas.openxmlformats.org/markup-compatibility/2006">
      <mc:Choice Requires="x14">
        <control shapeId="4551" r:id="rId564" name="Control 455">
          <controlPr defaultSize="0" r:id="rId5">
            <anchor moveWithCells="1">
              <from>
                <xdr:col>0</xdr:col>
                <xdr:colOff>0</xdr:colOff>
                <xdr:row>454</xdr:row>
                <xdr:rowOff>0</xdr:rowOff>
              </from>
              <to>
                <xdr:col>0</xdr:col>
                <xdr:colOff>257175</xdr:colOff>
                <xdr:row>455</xdr:row>
                <xdr:rowOff>28575</xdr:rowOff>
              </to>
            </anchor>
          </controlPr>
        </control>
      </mc:Choice>
      <mc:Fallback>
        <control shapeId="4551" r:id="rId564" name="Control 455"/>
      </mc:Fallback>
    </mc:AlternateContent>
    <mc:AlternateContent xmlns:mc="http://schemas.openxmlformats.org/markup-compatibility/2006">
      <mc:Choice Requires="x14">
        <control shapeId="4550" r:id="rId565" name="Control 454">
          <controlPr defaultSize="0" r:id="rId5">
            <anchor moveWithCells="1">
              <from>
                <xdr:col>0</xdr:col>
                <xdr:colOff>0</xdr:colOff>
                <xdr:row>453</xdr:row>
                <xdr:rowOff>0</xdr:rowOff>
              </from>
              <to>
                <xdr:col>0</xdr:col>
                <xdr:colOff>257175</xdr:colOff>
                <xdr:row>454</xdr:row>
                <xdr:rowOff>28575</xdr:rowOff>
              </to>
            </anchor>
          </controlPr>
        </control>
      </mc:Choice>
      <mc:Fallback>
        <control shapeId="4550" r:id="rId565" name="Control 454"/>
      </mc:Fallback>
    </mc:AlternateContent>
    <mc:AlternateContent xmlns:mc="http://schemas.openxmlformats.org/markup-compatibility/2006">
      <mc:Choice Requires="x14">
        <control shapeId="4549" r:id="rId566" name="Control 453">
          <controlPr defaultSize="0" r:id="rId5">
            <anchor moveWithCells="1">
              <from>
                <xdr:col>0</xdr:col>
                <xdr:colOff>0</xdr:colOff>
                <xdr:row>452</xdr:row>
                <xdr:rowOff>0</xdr:rowOff>
              </from>
              <to>
                <xdr:col>0</xdr:col>
                <xdr:colOff>257175</xdr:colOff>
                <xdr:row>453</xdr:row>
                <xdr:rowOff>28575</xdr:rowOff>
              </to>
            </anchor>
          </controlPr>
        </control>
      </mc:Choice>
      <mc:Fallback>
        <control shapeId="4549" r:id="rId566" name="Control 453"/>
      </mc:Fallback>
    </mc:AlternateContent>
    <mc:AlternateContent xmlns:mc="http://schemas.openxmlformats.org/markup-compatibility/2006">
      <mc:Choice Requires="x14">
        <control shapeId="4548" r:id="rId567" name="Control 452">
          <controlPr defaultSize="0" r:id="rId5">
            <anchor moveWithCells="1">
              <from>
                <xdr:col>0</xdr:col>
                <xdr:colOff>0</xdr:colOff>
                <xdr:row>451</xdr:row>
                <xdr:rowOff>0</xdr:rowOff>
              </from>
              <to>
                <xdr:col>0</xdr:col>
                <xdr:colOff>257175</xdr:colOff>
                <xdr:row>452</xdr:row>
                <xdr:rowOff>28575</xdr:rowOff>
              </to>
            </anchor>
          </controlPr>
        </control>
      </mc:Choice>
      <mc:Fallback>
        <control shapeId="4548" r:id="rId567" name="Control 452"/>
      </mc:Fallback>
    </mc:AlternateContent>
    <mc:AlternateContent xmlns:mc="http://schemas.openxmlformats.org/markup-compatibility/2006">
      <mc:Choice Requires="x14">
        <control shapeId="4547" r:id="rId568" name="Control 451">
          <controlPr defaultSize="0" r:id="rId5">
            <anchor moveWithCells="1">
              <from>
                <xdr:col>0</xdr:col>
                <xdr:colOff>0</xdr:colOff>
                <xdr:row>450</xdr:row>
                <xdr:rowOff>0</xdr:rowOff>
              </from>
              <to>
                <xdr:col>0</xdr:col>
                <xdr:colOff>257175</xdr:colOff>
                <xdr:row>451</xdr:row>
                <xdr:rowOff>28575</xdr:rowOff>
              </to>
            </anchor>
          </controlPr>
        </control>
      </mc:Choice>
      <mc:Fallback>
        <control shapeId="4547" r:id="rId568" name="Control 451"/>
      </mc:Fallback>
    </mc:AlternateContent>
    <mc:AlternateContent xmlns:mc="http://schemas.openxmlformats.org/markup-compatibility/2006">
      <mc:Choice Requires="x14">
        <control shapeId="4546" r:id="rId569" name="Control 450">
          <controlPr defaultSize="0" r:id="rId5">
            <anchor moveWithCells="1">
              <from>
                <xdr:col>0</xdr:col>
                <xdr:colOff>0</xdr:colOff>
                <xdr:row>449</xdr:row>
                <xdr:rowOff>0</xdr:rowOff>
              </from>
              <to>
                <xdr:col>0</xdr:col>
                <xdr:colOff>257175</xdr:colOff>
                <xdr:row>450</xdr:row>
                <xdr:rowOff>28575</xdr:rowOff>
              </to>
            </anchor>
          </controlPr>
        </control>
      </mc:Choice>
      <mc:Fallback>
        <control shapeId="4546" r:id="rId569" name="Control 450"/>
      </mc:Fallback>
    </mc:AlternateContent>
    <mc:AlternateContent xmlns:mc="http://schemas.openxmlformats.org/markup-compatibility/2006">
      <mc:Choice Requires="x14">
        <control shapeId="4545" r:id="rId570" name="Control 449">
          <controlPr defaultSize="0" r:id="rId5">
            <anchor moveWithCells="1">
              <from>
                <xdr:col>0</xdr:col>
                <xdr:colOff>0</xdr:colOff>
                <xdr:row>448</xdr:row>
                <xdr:rowOff>0</xdr:rowOff>
              </from>
              <to>
                <xdr:col>0</xdr:col>
                <xdr:colOff>257175</xdr:colOff>
                <xdr:row>449</xdr:row>
                <xdr:rowOff>28575</xdr:rowOff>
              </to>
            </anchor>
          </controlPr>
        </control>
      </mc:Choice>
      <mc:Fallback>
        <control shapeId="4545" r:id="rId570" name="Control 449"/>
      </mc:Fallback>
    </mc:AlternateContent>
    <mc:AlternateContent xmlns:mc="http://schemas.openxmlformats.org/markup-compatibility/2006">
      <mc:Choice Requires="x14">
        <control shapeId="4544" r:id="rId571" name="Control 448">
          <controlPr defaultSize="0" r:id="rId5">
            <anchor moveWithCells="1">
              <from>
                <xdr:col>0</xdr:col>
                <xdr:colOff>0</xdr:colOff>
                <xdr:row>447</xdr:row>
                <xdr:rowOff>0</xdr:rowOff>
              </from>
              <to>
                <xdr:col>0</xdr:col>
                <xdr:colOff>257175</xdr:colOff>
                <xdr:row>448</xdr:row>
                <xdr:rowOff>28575</xdr:rowOff>
              </to>
            </anchor>
          </controlPr>
        </control>
      </mc:Choice>
      <mc:Fallback>
        <control shapeId="4544" r:id="rId571" name="Control 448"/>
      </mc:Fallback>
    </mc:AlternateContent>
    <mc:AlternateContent xmlns:mc="http://schemas.openxmlformats.org/markup-compatibility/2006">
      <mc:Choice Requires="x14">
        <control shapeId="4543" r:id="rId572" name="Control 447">
          <controlPr defaultSize="0" r:id="rId5">
            <anchor moveWithCells="1">
              <from>
                <xdr:col>0</xdr:col>
                <xdr:colOff>0</xdr:colOff>
                <xdr:row>446</xdr:row>
                <xdr:rowOff>0</xdr:rowOff>
              </from>
              <to>
                <xdr:col>0</xdr:col>
                <xdr:colOff>257175</xdr:colOff>
                <xdr:row>447</xdr:row>
                <xdr:rowOff>28575</xdr:rowOff>
              </to>
            </anchor>
          </controlPr>
        </control>
      </mc:Choice>
      <mc:Fallback>
        <control shapeId="4543" r:id="rId572" name="Control 447"/>
      </mc:Fallback>
    </mc:AlternateContent>
    <mc:AlternateContent xmlns:mc="http://schemas.openxmlformats.org/markup-compatibility/2006">
      <mc:Choice Requires="x14">
        <control shapeId="4542" r:id="rId573" name="Control 446">
          <controlPr defaultSize="0" r:id="rId5">
            <anchor moveWithCells="1">
              <from>
                <xdr:col>0</xdr:col>
                <xdr:colOff>0</xdr:colOff>
                <xdr:row>445</xdr:row>
                <xdr:rowOff>0</xdr:rowOff>
              </from>
              <to>
                <xdr:col>0</xdr:col>
                <xdr:colOff>257175</xdr:colOff>
                <xdr:row>446</xdr:row>
                <xdr:rowOff>28575</xdr:rowOff>
              </to>
            </anchor>
          </controlPr>
        </control>
      </mc:Choice>
      <mc:Fallback>
        <control shapeId="4542" r:id="rId573" name="Control 446"/>
      </mc:Fallback>
    </mc:AlternateContent>
    <mc:AlternateContent xmlns:mc="http://schemas.openxmlformats.org/markup-compatibility/2006">
      <mc:Choice Requires="x14">
        <control shapeId="4541" r:id="rId574" name="Control 445">
          <controlPr defaultSize="0" r:id="rId5">
            <anchor moveWithCells="1">
              <from>
                <xdr:col>0</xdr:col>
                <xdr:colOff>0</xdr:colOff>
                <xdr:row>444</xdr:row>
                <xdr:rowOff>0</xdr:rowOff>
              </from>
              <to>
                <xdr:col>0</xdr:col>
                <xdr:colOff>257175</xdr:colOff>
                <xdr:row>445</xdr:row>
                <xdr:rowOff>28575</xdr:rowOff>
              </to>
            </anchor>
          </controlPr>
        </control>
      </mc:Choice>
      <mc:Fallback>
        <control shapeId="4541" r:id="rId574" name="Control 445"/>
      </mc:Fallback>
    </mc:AlternateContent>
    <mc:AlternateContent xmlns:mc="http://schemas.openxmlformats.org/markup-compatibility/2006">
      <mc:Choice Requires="x14">
        <control shapeId="4540" r:id="rId575" name="Control 444">
          <controlPr defaultSize="0" r:id="rId5">
            <anchor moveWithCells="1">
              <from>
                <xdr:col>0</xdr:col>
                <xdr:colOff>0</xdr:colOff>
                <xdr:row>443</xdr:row>
                <xdr:rowOff>0</xdr:rowOff>
              </from>
              <to>
                <xdr:col>0</xdr:col>
                <xdr:colOff>257175</xdr:colOff>
                <xdr:row>444</xdr:row>
                <xdr:rowOff>28575</xdr:rowOff>
              </to>
            </anchor>
          </controlPr>
        </control>
      </mc:Choice>
      <mc:Fallback>
        <control shapeId="4540" r:id="rId575" name="Control 444"/>
      </mc:Fallback>
    </mc:AlternateContent>
    <mc:AlternateContent xmlns:mc="http://schemas.openxmlformats.org/markup-compatibility/2006">
      <mc:Choice Requires="x14">
        <control shapeId="4539" r:id="rId576" name="Control 443">
          <controlPr defaultSize="0" r:id="rId5">
            <anchor moveWithCells="1">
              <from>
                <xdr:col>0</xdr:col>
                <xdr:colOff>0</xdr:colOff>
                <xdr:row>442</xdr:row>
                <xdr:rowOff>0</xdr:rowOff>
              </from>
              <to>
                <xdr:col>0</xdr:col>
                <xdr:colOff>257175</xdr:colOff>
                <xdr:row>443</xdr:row>
                <xdr:rowOff>28575</xdr:rowOff>
              </to>
            </anchor>
          </controlPr>
        </control>
      </mc:Choice>
      <mc:Fallback>
        <control shapeId="4539" r:id="rId576" name="Control 443"/>
      </mc:Fallback>
    </mc:AlternateContent>
    <mc:AlternateContent xmlns:mc="http://schemas.openxmlformats.org/markup-compatibility/2006">
      <mc:Choice Requires="x14">
        <control shapeId="4538" r:id="rId577" name="Control 442">
          <controlPr defaultSize="0" r:id="rId5">
            <anchor moveWithCells="1">
              <from>
                <xdr:col>0</xdr:col>
                <xdr:colOff>0</xdr:colOff>
                <xdr:row>441</xdr:row>
                <xdr:rowOff>0</xdr:rowOff>
              </from>
              <to>
                <xdr:col>0</xdr:col>
                <xdr:colOff>257175</xdr:colOff>
                <xdr:row>442</xdr:row>
                <xdr:rowOff>28575</xdr:rowOff>
              </to>
            </anchor>
          </controlPr>
        </control>
      </mc:Choice>
      <mc:Fallback>
        <control shapeId="4538" r:id="rId577" name="Control 442"/>
      </mc:Fallback>
    </mc:AlternateContent>
    <mc:AlternateContent xmlns:mc="http://schemas.openxmlformats.org/markup-compatibility/2006">
      <mc:Choice Requires="x14">
        <control shapeId="4537" r:id="rId578" name="Control 441">
          <controlPr defaultSize="0" r:id="rId5">
            <anchor moveWithCells="1">
              <from>
                <xdr:col>0</xdr:col>
                <xdr:colOff>0</xdr:colOff>
                <xdr:row>440</xdr:row>
                <xdr:rowOff>0</xdr:rowOff>
              </from>
              <to>
                <xdr:col>0</xdr:col>
                <xdr:colOff>257175</xdr:colOff>
                <xdr:row>441</xdr:row>
                <xdr:rowOff>28575</xdr:rowOff>
              </to>
            </anchor>
          </controlPr>
        </control>
      </mc:Choice>
      <mc:Fallback>
        <control shapeId="4537" r:id="rId578" name="Control 441"/>
      </mc:Fallback>
    </mc:AlternateContent>
    <mc:AlternateContent xmlns:mc="http://schemas.openxmlformats.org/markup-compatibility/2006">
      <mc:Choice Requires="x14">
        <control shapeId="4536" r:id="rId579" name="Control 440">
          <controlPr defaultSize="0" r:id="rId5">
            <anchor moveWithCells="1">
              <from>
                <xdr:col>0</xdr:col>
                <xdr:colOff>0</xdr:colOff>
                <xdr:row>439</xdr:row>
                <xdr:rowOff>0</xdr:rowOff>
              </from>
              <to>
                <xdr:col>0</xdr:col>
                <xdr:colOff>257175</xdr:colOff>
                <xdr:row>440</xdr:row>
                <xdr:rowOff>28575</xdr:rowOff>
              </to>
            </anchor>
          </controlPr>
        </control>
      </mc:Choice>
      <mc:Fallback>
        <control shapeId="4536" r:id="rId579" name="Control 440"/>
      </mc:Fallback>
    </mc:AlternateContent>
    <mc:AlternateContent xmlns:mc="http://schemas.openxmlformats.org/markup-compatibility/2006">
      <mc:Choice Requires="x14">
        <control shapeId="4535" r:id="rId580" name="Control 439">
          <controlPr defaultSize="0" r:id="rId5">
            <anchor moveWithCells="1">
              <from>
                <xdr:col>0</xdr:col>
                <xdr:colOff>0</xdr:colOff>
                <xdr:row>438</xdr:row>
                <xdr:rowOff>0</xdr:rowOff>
              </from>
              <to>
                <xdr:col>0</xdr:col>
                <xdr:colOff>257175</xdr:colOff>
                <xdr:row>439</xdr:row>
                <xdr:rowOff>28575</xdr:rowOff>
              </to>
            </anchor>
          </controlPr>
        </control>
      </mc:Choice>
      <mc:Fallback>
        <control shapeId="4535" r:id="rId580" name="Control 439"/>
      </mc:Fallback>
    </mc:AlternateContent>
    <mc:AlternateContent xmlns:mc="http://schemas.openxmlformats.org/markup-compatibility/2006">
      <mc:Choice Requires="x14">
        <control shapeId="4534" r:id="rId581" name="Control 438">
          <controlPr defaultSize="0" r:id="rId5">
            <anchor moveWithCells="1">
              <from>
                <xdr:col>0</xdr:col>
                <xdr:colOff>0</xdr:colOff>
                <xdr:row>437</xdr:row>
                <xdr:rowOff>0</xdr:rowOff>
              </from>
              <to>
                <xdr:col>0</xdr:col>
                <xdr:colOff>257175</xdr:colOff>
                <xdr:row>438</xdr:row>
                <xdr:rowOff>28575</xdr:rowOff>
              </to>
            </anchor>
          </controlPr>
        </control>
      </mc:Choice>
      <mc:Fallback>
        <control shapeId="4534" r:id="rId581" name="Control 438"/>
      </mc:Fallback>
    </mc:AlternateContent>
    <mc:AlternateContent xmlns:mc="http://schemas.openxmlformats.org/markup-compatibility/2006">
      <mc:Choice Requires="x14">
        <control shapeId="4533" r:id="rId582" name="Control 437">
          <controlPr defaultSize="0" r:id="rId5">
            <anchor moveWithCells="1">
              <from>
                <xdr:col>0</xdr:col>
                <xdr:colOff>0</xdr:colOff>
                <xdr:row>436</xdr:row>
                <xdr:rowOff>0</xdr:rowOff>
              </from>
              <to>
                <xdr:col>0</xdr:col>
                <xdr:colOff>257175</xdr:colOff>
                <xdr:row>437</xdr:row>
                <xdr:rowOff>28575</xdr:rowOff>
              </to>
            </anchor>
          </controlPr>
        </control>
      </mc:Choice>
      <mc:Fallback>
        <control shapeId="4533" r:id="rId582" name="Control 437"/>
      </mc:Fallback>
    </mc:AlternateContent>
    <mc:AlternateContent xmlns:mc="http://schemas.openxmlformats.org/markup-compatibility/2006">
      <mc:Choice Requires="x14">
        <control shapeId="4532" r:id="rId583" name="Control 436">
          <controlPr defaultSize="0" r:id="rId5">
            <anchor moveWithCells="1">
              <from>
                <xdr:col>0</xdr:col>
                <xdr:colOff>0</xdr:colOff>
                <xdr:row>435</xdr:row>
                <xdr:rowOff>0</xdr:rowOff>
              </from>
              <to>
                <xdr:col>0</xdr:col>
                <xdr:colOff>257175</xdr:colOff>
                <xdr:row>436</xdr:row>
                <xdr:rowOff>28575</xdr:rowOff>
              </to>
            </anchor>
          </controlPr>
        </control>
      </mc:Choice>
      <mc:Fallback>
        <control shapeId="4532" r:id="rId583" name="Control 436"/>
      </mc:Fallback>
    </mc:AlternateContent>
    <mc:AlternateContent xmlns:mc="http://schemas.openxmlformats.org/markup-compatibility/2006">
      <mc:Choice Requires="x14">
        <control shapeId="4531" r:id="rId584" name="Control 435">
          <controlPr defaultSize="0" r:id="rId5">
            <anchor moveWithCells="1">
              <from>
                <xdr:col>0</xdr:col>
                <xdr:colOff>0</xdr:colOff>
                <xdr:row>434</xdr:row>
                <xdr:rowOff>0</xdr:rowOff>
              </from>
              <to>
                <xdr:col>0</xdr:col>
                <xdr:colOff>257175</xdr:colOff>
                <xdr:row>435</xdr:row>
                <xdr:rowOff>28575</xdr:rowOff>
              </to>
            </anchor>
          </controlPr>
        </control>
      </mc:Choice>
      <mc:Fallback>
        <control shapeId="4531" r:id="rId584" name="Control 435"/>
      </mc:Fallback>
    </mc:AlternateContent>
    <mc:AlternateContent xmlns:mc="http://schemas.openxmlformats.org/markup-compatibility/2006">
      <mc:Choice Requires="x14">
        <control shapeId="4530" r:id="rId585" name="Control 434">
          <controlPr defaultSize="0" r:id="rId5">
            <anchor moveWithCells="1">
              <from>
                <xdr:col>0</xdr:col>
                <xdr:colOff>0</xdr:colOff>
                <xdr:row>433</xdr:row>
                <xdr:rowOff>0</xdr:rowOff>
              </from>
              <to>
                <xdr:col>0</xdr:col>
                <xdr:colOff>257175</xdr:colOff>
                <xdr:row>434</xdr:row>
                <xdr:rowOff>28575</xdr:rowOff>
              </to>
            </anchor>
          </controlPr>
        </control>
      </mc:Choice>
      <mc:Fallback>
        <control shapeId="4530" r:id="rId585" name="Control 434"/>
      </mc:Fallback>
    </mc:AlternateContent>
    <mc:AlternateContent xmlns:mc="http://schemas.openxmlformats.org/markup-compatibility/2006">
      <mc:Choice Requires="x14">
        <control shapeId="4529" r:id="rId586" name="Control 433">
          <controlPr defaultSize="0" r:id="rId5">
            <anchor moveWithCells="1">
              <from>
                <xdr:col>0</xdr:col>
                <xdr:colOff>0</xdr:colOff>
                <xdr:row>432</xdr:row>
                <xdr:rowOff>0</xdr:rowOff>
              </from>
              <to>
                <xdr:col>0</xdr:col>
                <xdr:colOff>257175</xdr:colOff>
                <xdr:row>433</xdr:row>
                <xdr:rowOff>28575</xdr:rowOff>
              </to>
            </anchor>
          </controlPr>
        </control>
      </mc:Choice>
      <mc:Fallback>
        <control shapeId="4529" r:id="rId586" name="Control 433"/>
      </mc:Fallback>
    </mc:AlternateContent>
    <mc:AlternateContent xmlns:mc="http://schemas.openxmlformats.org/markup-compatibility/2006">
      <mc:Choice Requires="x14">
        <control shapeId="4528" r:id="rId587" name="Control 432">
          <controlPr defaultSize="0" r:id="rId5">
            <anchor moveWithCells="1">
              <from>
                <xdr:col>0</xdr:col>
                <xdr:colOff>0</xdr:colOff>
                <xdr:row>431</xdr:row>
                <xdr:rowOff>0</xdr:rowOff>
              </from>
              <to>
                <xdr:col>0</xdr:col>
                <xdr:colOff>257175</xdr:colOff>
                <xdr:row>432</xdr:row>
                <xdr:rowOff>28575</xdr:rowOff>
              </to>
            </anchor>
          </controlPr>
        </control>
      </mc:Choice>
      <mc:Fallback>
        <control shapeId="4528" r:id="rId587" name="Control 432"/>
      </mc:Fallback>
    </mc:AlternateContent>
    <mc:AlternateContent xmlns:mc="http://schemas.openxmlformats.org/markup-compatibility/2006">
      <mc:Choice Requires="x14">
        <control shapeId="4527" r:id="rId588" name="Control 431">
          <controlPr defaultSize="0" r:id="rId5">
            <anchor moveWithCells="1">
              <from>
                <xdr:col>0</xdr:col>
                <xdr:colOff>0</xdr:colOff>
                <xdr:row>430</xdr:row>
                <xdr:rowOff>0</xdr:rowOff>
              </from>
              <to>
                <xdr:col>0</xdr:col>
                <xdr:colOff>257175</xdr:colOff>
                <xdr:row>431</xdr:row>
                <xdr:rowOff>28575</xdr:rowOff>
              </to>
            </anchor>
          </controlPr>
        </control>
      </mc:Choice>
      <mc:Fallback>
        <control shapeId="4527" r:id="rId588" name="Control 431"/>
      </mc:Fallback>
    </mc:AlternateContent>
    <mc:AlternateContent xmlns:mc="http://schemas.openxmlformats.org/markup-compatibility/2006">
      <mc:Choice Requires="x14">
        <control shapeId="4526" r:id="rId589" name="Control 430">
          <controlPr defaultSize="0" r:id="rId5">
            <anchor moveWithCells="1">
              <from>
                <xdr:col>0</xdr:col>
                <xdr:colOff>0</xdr:colOff>
                <xdr:row>429</xdr:row>
                <xdr:rowOff>0</xdr:rowOff>
              </from>
              <to>
                <xdr:col>0</xdr:col>
                <xdr:colOff>257175</xdr:colOff>
                <xdr:row>430</xdr:row>
                <xdr:rowOff>28575</xdr:rowOff>
              </to>
            </anchor>
          </controlPr>
        </control>
      </mc:Choice>
      <mc:Fallback>
        <control shapeId="4526" r:id="rId589" name="Control 430"/>
      </mc:Fallback>
    </mc:AlternateContent>
    <mc:AlternateContent xmlns:mc="http://schemas.openxmlformats.org/markup-compatibility/2006">
      <mc:Choice Requires="x14">
        <control shapeId="4525" r:id="rId590" name="Control 429">
          <controlPr defaultSize="0" r:id="rId5">
            <anchor moveWithCells="1">
              <from>
                <xdr:col>0</xdr:col>
                <xdr:colOff>0</xdr:colOff>
                <xdr:row>428</xdr:row>
                <xdr:rowOff>0</xdr:rowOff>
              </from>
              <to>
                <xdr:col>0</xdr:col>
                <xdr:colOff>257175</xdr:colOff>
                <xdr:row>429</xdr:row>
                <xdr:rowOff>28575</xdr:rowOff>
              </to>
            </anchor>
          </controlPr>
        </control>
      </mc:Choice>
      <mc:Fallback>
        <control shapeId="4525" r:id="rId590" name="Control 429"/>
      </mc:Fallback>
    </mc:AlternateContent>
    <mc:AlternateContent xmlns:mc="http://schemas.openxmlformats.org/markup-compatibility/2006">
      <mc:Choice Requires="x14">
        <control shapeId="4524" r:id="rId591" name="Control 428">
          <controlPr defaultSize="0" r:id="rId5">
            <anchor moveWithCells="1">
              <from>
                <xdr:col>0</xdr:col>
                <xdr:colOff>0</xdr:colOff>
                <xdr:row>427</xdr:row>
                <xdr:rowOff>0</xdr:rowOff>
              </from>
              <to>
                <xdr:col>0</xdr:col>
                <xdr:colOff>257175</xdr:colOff>
                <xdr:row>428</xdr:row>
                <xdr:rowOff>28575</xdr:rowOff>
              </to>
            </anchor>
          </controlPr>
        </control>
      </mc:Choice>
      <mc:Fallback>
        <control shapeId="4524" r:id="rId591" name="Control 428"/>
      </mc:Fallback>
    </mc:AlternateContent>
    <mc:AlternateContent xmlns:mc="http://schemas.openxmlformats.org/markup-compatibility/2006">
      <mc:Choice Requires="x14">
        <control shapeId="4523" r:id="rId592" name="Control 427">
          <controlPr defaultSize="0" r:id="rId5">
            <anchor moveWithCells="1">
              <from>
                <xdr:col>0</xdr:col>
                <xdr:colOff>0</xdr:colOff>
                <xdr:row>426</xdr:row>
                <xdr:rowOff>0</xdr:rowOff>
              </from>
              <to>
                <xdr:col>0</xdr:col>
                <xdr:colOff>257175</xdr:colOff>
                <xdr:row>427</xdr:row>
                <xdr:rowOff>28575</xdr:rowOff>
              </to>
            </anchor>
          </controlPr>
        </control>
      </mc:Choice>
      <mc:Fallback>
        <control shapeId="4523" r:id="rId592" name="Control 427"/>
      </mc:Fallback>
    </mc:AlternateContent>
    <mc:AlternateContent xmlns:mc="http://schemas.openxmlformats.org/markup-compatibility/2006">
      <mc:Choice Requires="x14">
        <control shapeId="4522" r:id="rId593" name="Control 426">
          <controlPr defaultSize="0" r:id="rId5">
            <anchor moveWithCells="1">
              <from>
                <xdr:col>0</xdr:col>
                <xdr:colOff>0</xdr:colOff>
                <xdr:row>425</xdr:row>
                <xdr:rowOff>0</xdr:rowOff>
              </from>
              <to>
                <xdr:col>0</xdr:col>
                <xdr:colOff>257175</xdr:colOff>
                <xdr:row>426</xdr:row>
                <xdr:rowOff>28575</xdr:rowOff>
              </to>
            </anchor>
          </controlPr>
        </control>
      </mc:Choice>
      <mc:Fallback>
        <control shapeId="4522" r:id="rId593" name="Control 426"/>
      </mc:Fallback>
    </mc:AlternateContent>
    <mc:AlternateContent xmlns:mc="http://schemas.openxmlformats.org/markup-compatibility/2006">
      <mc:Choice Requires="x14">
        <control shapeId="4521" r:id="rId594" name="Control 425">
          <controlPr defaultSize="0" r:id="rId5">
            <anchor moveWithCells="1">
              <from>
                <xdr:col>0</xdr:col>
                <xdr:colOff>0</xdr:colOff>
                <xdr:row>424</xdr:row>
                <xdr:rowOff>0</xdr:rowOff>
              </from>
              <to>
                <xdr:col>0</xdr:col>
                <xdr:colOff>257175</xdr:colOff>
                <xdr:row>425</xdr:row>
                <xdr:rowOff>28575</xdr:rowOff>
              </to>
            </anchor>
          </controlPr>
        </control>
      </mc:Choice>
      <mc:Fallback>
        <control shapeId="4521" r:id="rId594" name="Control 425"/>
      </mc:Fallback>
    </mc:AlternateContent>
    <mc:AlternateContent xmlns:mc="http://schemas.openxmlformats.org/markup-compatibility/2006">
      <mc:Choice Requires="x14">
        <control shapeId="4520" r:id="rId595" name="Control 424">
          <controlPr defaultSize="0" r:id="rId5">
            <anchor moveWithCells="1">
              <from>
                <xdr:col>0</xdr:col>
                <xdr:colOff>0</xdr:colOff>
                <xdr:row>423</xdr:row>
                <xdr:rowOff>0</xdr:rowOff>
              </from>
              <to>
                <xdr:col>0</xdr:col>
                <xdr:colOff>257175</xdr:colOff>
                <xdr:row>424</xdr:row>
                <xdr:rowOff>28575</xdr:rowOff>
              </to>
            </anchor>
          </controlPr>
        </control>
      </mc:Choice>
      <mc:Fallback>
        <control shapeId="4520" r:id="rId595" name="Control 424"/>
      </mc:Fallback>
    </mc:AlternateContent>
    <mc:AlternateContent xmlns:mc="http://schemas.openxmlformats.org/markup-compatibility/2006">
      <mc:Choice Requires="x14">
        <control shapeId="4519" r:id="rId596" name="Control 423">
          <controlPr defaultSize="0" r:id="rId5">
            <anchor moveWithCells="1">
              <from>
                <xdr:col>0</xdr:col>
                <xdr:colOff>0</xdr:colOff>
                <xdr:row>422</xdr:row>
                <xdr:rowOff>0</xdr:rowOff>
              </from>
              <to>
                <xdr:col>0</xdr:col>
                <xdr:colOff>257175</xdr:colOff>
                <xdr:row>423</xdr:row>
                <xdr:rowOff>28575</xdr:rowOff>
              </to>
            </anchor>
          </controlPr>
        </control>
      </mc:Choice>
      <mc:Fallback>
        <control shapeId="4519" r:id="rId596" name="Control 423"/>
      </mc:Fallback>
    </mc:AlternateContent>
    <mc:AlternateContent xmlns:mc="http://schemas.openxmlformats.org/markup-compatibility/2006">
      <mc:Choice Requires="x14">
        <control shapeId="4518" r:id="rId597" name="Control 422">
          <controlPr defaultSize="0" r:id="rId5">
            <anchor moveWithCells="1">
              <from>
                <xdr:col>0</xdr:col>
                <xdr:colOff>0</xdr:colOff>
                <xdr:row>421</xdr:row>
                <xdr:rowOff>0</xdr:rowOff>
              </from>
              <to>
                <xdr:col>0</xdr:col>
                <xdr:colOff>257175</xdr:colOff>
                <xdr:row>422</xdr:row>
                <xdr:rowOff>28575</xdr:rowOff>
              </to>
            </anchor>
          </controlPr>
        </control>
      </mc:Choice>
      <mc:Fallback>
        <control shapeId="4518" r:id="rId597" name="Control 422"/>
      </mc:Fallback>
    </mc:AlternateContent>
    <mc:AlternateContent xmlns:mc="http://schemas.openxmlformats.org/markup-compatibility/2006">
      <mc:Choice Requires="x14">
        <control shapeId="4517" r:id="rId598" name="Control 421">
          <controlPr defaultSize="0" r:id="rId5">
            <anchor moveWithCells="1">
              <from>
                <xdr:col>0</xdr:col>
                <xdr:colOff>0</xdr:colOff>
                <xdr:row>420</xdr:row>
                <xdr:rowOff>0</xdr:rowOff>
              </from>
              <to>
                <xdr:col>0</xdr:col>
                <xdr:colOff>257175</xdr:colOff>
                <xdr:row>421</xdr:row>
                <xdr:rowOff>28575</xdr:rowOff>
              </to>
            </anchor>
          </controlPr>
        </control>
      </mc:Choice>
      <mc:Fallback>
        <control shapeId="4517" r:id="rId598" name="Control 421"/>
      </mc:Fallback>
    </mc:AlternateContent>
    <mc:AlternateContent xmlns:mc="http://schemas.openxmlformats.org/markup-compatibility/2006">
      <mc:Choice Requires="x14">
        <control shapeId="4516" r:id="rId599" name="Control 420">
          <controlPr defaultSize="0" r:id="rId5">
            <anchor moveWithCells="1">
              <from>
                <xdr:col>0</xdr:col>
                <xdr:colOff>0</xdr:colOff>
                <xdr:row>419</xdr:row>
                <xdr:rowOff>0</xdr:rowOff>
              </from>
              <to>
                <xdr:col>0</xdr:col>
                <xdr:colOff>257175</xdr:colOff>
                <xdr:row>420</xdr:row>
                <xdr:rowOff>28575</xdr:rowOff>
              </to>
            </anchor>
          </controlPr>
        </control>
      </mc:Choice>
      <mc:Fallback>
        <control shapeId="4516" r:id="rId599" name="Control 420"/>
      </mc:Fallback>
    </mc:AlternateContent>
    <mc:AlternateContent xmlns:mc="http://schemas.openxmlformats.org/markup-compatibility/2006">
      <mc:Choice Requires="x14">
        <control shapeId="4515" r:id="rId600" name="Control 419">
          <controlPr defaultSize="0" r:id="rId5">
            <anchor moveWithCells="1">
              <from>
                <xdr:col>0</xdr:col>
                <xdr:colOff>0</xdr:colOff>
                <xdr:row>418</xdr:row>
                <xdr:rowOff>0</xdr:rowOff>
              </from>
              <to>
                <xdr:col>0</xdr:col>
                <xdr:colOff>257175</xdr:colOff>
                <xdr:row>419</xdr:row>
                <xdr:rowOff>28575</xdr:rowOff>
              </to>
            </anchor>
          </controlPr>
        </control>
      </mc:Choice>
      <mc:Fallback>
        <control shapeId="4515" r:id="rId600" name="Control 419"/>
      </mc:Fallback>
    </mc:AlternateContent>
    <mc:AlternateContent xmlns:mc="http://schemas.openxmlformats.org/markup-compatibility/2006">
      <mc:Choice Requires="x14">
        <control shapeId="4514" r:id="rId601" name="Control 418">
          <controlPr defaultSize="0" r:id="rId5">
            <anchor moveWithCells="1">
              <from>
                <xdr:col>0</xdr:col>
                <xdr:colOff>0</xdr:colOff>
                <xdr:row>417</xdr:row>
                <xdr:rowOff>0</xdr:rowOff>
              </from>
              <to>
                <xdr:col>0</xdr:col>
                <xdr:colOff>257175</xdr:colOff>
                <xdr:row>418</xdr:row>
                <xdr:rowOff>28575</xdr:rowOff>
              </to>
            </anchor>
          </controlPr>
        </control>
      </mc:Choice>
      <mc:Fallback>
        <control shapeId="4514" r:id="rId601" name="Control 418"/>
      </mc:Fallback>
    </mc:AlternateContent>
    <mc:AlternateContent xmlns:mc="http://schemas.openxmlformats.org/markup-compatibility/2006">
      <mc:Choice Requires="x14">
        <control shapeId="4513" r:id="rId602" name="Control 417">
          <controlPr defaultSize="0" r:id="rId5">
            <anchor moveWithCells="1">
              <from>
                <xdr:col>0</xdr:col>
                <xdr:colOff>0</xdr:colOff>
                <xdr:row>416</xdr:row>
                <xdr:rowOff>0</xdr:rowOff>
              </from>
              <to>
                <xdr:col>0</xdr:col>
                <xdr:colOff>257175</xdr:colOff>
                <xdr:row>417</xdr:row>
                <xdr:rowOff>28575</xdr:rowOff>
              </to>
            </anchor>
          </controlPr>
        </control>
      </mc:Choice>
      <mc:Fallback>
        <control shapeId="4513" r:id="rId602" name="Control 417"/>
      </mc:Fallback>
    </mc:AlternateContent>
    <mc:AlternateContent xmlns:mc="http://schemas.openxmlformats.org/markup-compatibility/2006">
      <mc:Choice Requires="x14">
        <control shapeId="4512" r:id="rId603" name="Control 416">
          <controlPr defaultSize="0" r:id="rId5">
            <anchor moveWithCells="1">
              <from>
                <xdr:col>0</xdr:col>
                <xdr:colOff>0</xdr:colOff>
                <xdr:row>415</xdr:row>
                <xdr:rowOff>0</xdr:rowOff>
              </from>
              <to>
                <xdr:col>0</xdr:col>
                <xdr:colOff>257175</xdr:colOff>
                <xdr:row>416</xdr:row>
                <xdr:rowOff>28575</xdr:rowOff>
              </to>
            </anchor>
          </controlPr>
        </control>
      </mc:Choice>
      <mc:Fallback>
        <control shapeId="4512" r:id="rId603" name="Control 416"/>
      </mc:Fallback>
    </mc:AlternateContent>
    <mc:AlternateContent xmlns:mc="http://schemas.openxmlformats.org/markup-compatibility/2006">
      <mc:Choice Requires="x14">
        <control shapeId="4511" r:id="rId604" name="Control 415">
          <controlPr defaultSize="0" r:id="rId5">
            <anchor moveWithCells="1">
              <from>
                <xdr:col>0</xdr:col>
                <xdr:colOff>0</xdr:colOff>
                <xdr:row>414</xdr:row>
                <xdr:rowOff>0</xdr:rowOff>
              </from>
              <to>
                <xdr:col>0</xdr:col>
                <xdr:colOff>257175</xdr:colOff>
                <xdr:row>415</xdr:row>
                <xdr:rowOff>28575</xdr:rowOff>
              </to>
            </anchor>
          </controlPr>
        </control>
      </mc:Choice>
      <mc:Fallback>
        <control shapeId="4511" r:id="rId604" name="Control 415"/>
      </mc:Fallback>
    </mc:AlternateContent>
    <mc:AlternateContent xmlns:mc="http://schemas.openxmlformats.org/markup-compatibility/2006">
      <mc:Choice Requires="x14">
        <control shapeId="4510" r:id="rId605" name="Control 414">
          <controlPr defaultSize="0" r:id="rId5">
            <anchor moveWithCells="1">
              <from>
                <xdr:col>0</xdr:col>
                <xdr:colOff>0</xdr:colOff>
                <xdr:row>413</xdr:row>
                <xdr:rowOff>0</xdr:rowOff>
              </from>
              <to>
                <xdr:col>0</xdr:col>
                <xdr:colOff>257175</xdr:colOff>
                <xdr:row>414</xdr:row>
                <xdr:rowOff>28575</xdr:rowOff>
              </to>
            </anchor>
          </controlPr>
        </control>
      </mc:Choice>
      <mc:Fallback>
        <control shapeId="4510" r:id="rId605" name="Control 414"/>
      </mc:Fallback>
    </mc:AlternateContent>
    <mc:AlternateContent xmlns:mc="http://schemas.openxmlformats.org/markup-compatibility/2006">
      <mc:Choice Requires="x14">
        <control shapeId="4509" r:id="rId606" name="Control 413">
          <controlPr defaultSize="0" r:id="rId5">
            <anchor moveWithCells="1">
              <from>
                <xdr:col>0</xdr:col>
                <xdr:colOff>0</xdr:colOff>
                <xdr:row>412</xdr:row>
                <xdr:rowOff>0</xdr:rowOff>
              </from>
              <to>
                <xdr:col>0</xdr:col>
                <xdr:colOff>257175</xdr:colOff>
                <xdr:row>413</xdr:row>
                <xdr:rowOff>28575</xdr:rowOff>
              </to>
            </anchor>
          </controlPr>
        </control>
      </mc:Choice>
      <mc:Fallback>
        <control shapeId="4509" r:id="rId606" name="Control 413"/>
      </mc:Fallback>
    </mc:AlternateContent>
    <mc:AlternateContent xmlns:mc="http://schemas.openxmlformats.org/markup-compatibility/2006">
      <mc:Choice Requires="x14">
        <control shapeId="4508" r:id="rId607" name="Control 412">
          <controlPr defaultSize="0" r:id="rId5">
            <anchor moveWithCells="1">
              <from>
                <xdr:col>0</xdr:col>
                <xdr:colOff>0</xdr:colOff>
                <xdr:row>411</xdr:row>
                <xdr:rowOff>0</xdr:rowOff>
              </from>
              <to>
                <xdr:col>0</xdr:col>
                <xdr:colOff>257175</xdr:colOff>
                <xdr:row>412</xdr:row>
                <xdr:rowOff>28575</xdr:rowOff>
              </to>
            </anchor>
          </controlPr>
        </control>
      </mc:Choice>
      <mc:Fallback>
        <control shapeId="4508" r:id="rId607" name="Control 412"/>
      </mc:Fallback>
    </mc:AlternateContent>
    <mc:AlternateContent xmlns:mc="http://schemas.openxmlformats.org/markup-compatibility/2006">
      <mc:Choice Requires="x14">
        <control shapeId="4507" r:id="rId608" name="Control 411">
          <controlPr defaultSize="0" r:id="rId5">
            <anchor moveWithCells="1">
              <from>
                <xdr:col>0</xdr:col>
                <xdr:colOff>0</xdr:colOff>
                <xdr:row>410</xdr:row>
                <xdr:rowOff>0</xdr:rowOff>
              </from>
              <to>
                <xdr:col>0</xdr:col>
                <xdr:colOff>257175</xdr:colOff>
                <xdr:row>411</xdr:row>
                <xdr:rowOff>28575</xdr:rowOff>
              </to>
            </anchor>
          </controlPr>
        </control>
      </mc:Choice>
      <mc:Fallback>
        <control shapeId="4507" r:id="rId608" name="Control 411"/>
      </mc:Fallback>
    </mc:AlternateContent>
    <mc:AlternateContent xmlns:mc="http://schemas.openxmlformats.org/markup-compatibility/2006">
      <mc:Choice Requires="x14">
        <control shapeId="4506" r:id="rId609" name="Control 410">
          <controlPr defaultSize="0" r:id="rId5">
            <anchor moveWithCells="1">
              <from>
                <xdr:col>0</xdr:col>
                <xdr:colOff>0</xdr:colOff>
                <xdr:row>409</xdr:row>
                <xdr:rowOff>0</xdr:rowOff>
              </from>
              <to>
                <xdr:col>0</xdr:col>
                <xdr:colOff>257175</xdr:colOff>
                <xdr:row>410</xdr:row>
                <xdr:rowOff>28575</xdr:rowOff>
              </to>
            </anchor>
          </controlPr>
        </control>
      </mc:Choice>
      <mc:Fallback>
        <control shapeId="4506" r:id="rId609" name="Control 410"/>
      </mc:Fallback>
    </mc:AlternateContent>
    <mc:AlternateContent xmlns:mc="http://schemas.openxmlformats.org/markup-compatibility/2006">
      <mc:Choice Requires="x14">
        <control shapeId="4505" r:id="rId610" name="Control 409">
          <controlPr defaultSize="0" r:id="rId5">
            <anchor moveWithCells="1">
              <from>
                <xdr:col>0</xdr:col>
                <xdr:colOff>0</xdr:colOff>
                <xdr:row>408</xdr:row>
                <xdr:rowOff>0</xdr:rowOff>
              </from>
              <to>
                <xdr:col>0</xdr:col>
                <xdr:colOff>257175</xdr:colOff>
                <xdr:row>409</xdr:row>
                <xdr:rowOff>28575</xdr:rowOff>
              </to>
            </anchor>
          </controlPr>
        </control>
      </mc:Choice>
      <mc:Fallback>
        <control shapeId="4505" r:id="rId610" name="Control 409"/>
      </mc:Fallback>
    </mc:AlternateContent>
    <mc:AlternateContent xmlns:mc="http://schemas.openxmlformats.org/markup-compatibility/2006">
      <mc:Choice Requires="x14">
        <control shapeId="4504" r:id="rId611" name="Control 408">
          <controlPr defaultSize="0" r:id="rId5">
            <anchor moveWithCells="1">
              <from>
                <xdr:col>0</xdr:col>
                <xdr:colOff>0</xdr:colOff>
                <xdr:row>407</xdr:row>
                <xdr:rowOff>0</xdr:rowOff>
              </from>
              <to>
                <xdr:col>0</xdr:col>
                <xdr:colOff>257175</xdr:colOff>
                <xdr:row>408</xdr:row>
                <xdr:rowOff>28575</xdr:rowOff>
              </to>
            </anchor>
          </controlPr>
        </control>
      </mc:Choice>
      <mc:Fallback>
        <control shapeId="4504" r:id="rId611" name="Control 408"/>
      </mc:Fallback>
    </mc:AlternateContent>
    <mc:AlternateContent xmlns:mc="http://schemas.openxmlformats.org/markup-compatibility/2006">
      <mc:Choice Requires="x14">
        <control shapeId="4503" r:id="rId612" name="Control 407">
          <controlPr defaultSize="0" r:id="rId5">
            <anchor moveWithCells="1">
              <from>
                <xdr:col>0</xdr:col>
                <xdr:colOff>0</xdr:colOff>
                <xdr:row>406</xdr:row>
                <xdr:rowOff>0</xdr:rowOff>
              </from>
              <to>
                <xdr:col>0</xdr:col>
                <xdr:colOff>257175</xdr:colOff>
                <xdr:row>407</xdr:row>
                <xdr:rowOff>28575</xdr:rowOff>
              </to>
            </anchor>
          </controlPr>
        </control>
      </mc:Choice>
      <mc:Fallback>
        <control shapeId="4503" r:id="rId612" name="Control 407"/>
      </mc:Fallback>
    </mc:AlternateContent>
    <mc:AlternateContent xmlns:mc="http://schemas.openxmlformats.org/markup-compatibility/2006">
      <mc:Choice Requires="x14">
        <control shapeId="4502" r:id="rId613" name="Control 406">
          <controlPr defaultSize="0" r:id="rId5">
            <anchor moveWithCells="1">
              <from>
                <xdr:col>0</xdr:col>
                <xdr:colOff>0</xdr:colOff>
                <xdr:row>405</xdr:row>
                <xdr:rowOff>0</xdr:rowOff>
              </from>
              <to>
                <xdr:col>0</xdr:col>
                <xdr:colOff>257175</xdr:colOff>
                <xdr:row>406</xdr:row>
                <xdr:rowOff>28575</xdr:rowOff>
              </to>
            </anchor>
          </controlPr>
        </control>
      </mc:Choice>
      <mc:Fallback>
        <control shapeId="4502" r:id="rId613" name="Control 406"/>
      </mc:Fallback>
    </mc:AlternateContent>
    <mc:AlternateContent xmlns:mc="http://schemas.openxmlformats.org/markup-compatibility/2006">
      <mc:Choice Requires="x14">
        <control shapeId="4501" r:id="rId614" name="Control 405">
          <controlPr defaultSize="0" r:id="rId5">
            <anchor moveWithCells="1">
              <from>
                <xdr:col>0</xdr:col>
                <xdr:colOff>0</xdr:colOff>
                <xdr:row>404</xdr:row>
                <xdr:rowOff>0</xdr:rowOff>
              </from>
              <to>
                <xdr:col>0</xdr:col>
                <xdr:colOff>257175</xdr:colOff>
                <xdr:row>405</xdr:row>
                <xdr:rowOff>28575</xdr:rowOff>
              </to>
            </anchor>
          </controlPr>
        </control>
      </mc:Choice>
      <mc:Fallback>
        <control shapeId="4501" r:id="rId614" name="Control 405"/>
      </mc:Fallback>
    </mc:AlternateContent>
    <mc:AlternateContent xmlns:mc="http://schemas.openxmlformats.org/markup-compatibility/2006">
      <mc:Choice Requires="x14">
        <control shapeId="4500" r:id="rId615" name="Control 404">
          <controlPr defaultSize="0" r:id="rId5">
            <anchor moveWithCells="1">
              <from>
                <xdr:col>0</xdr:col>
                <xdr:colOff>0</xdr:colOff>
                <xdr:row>403</xdr:row>
                <xdr:rowOff>0</xdr:rowOff>
              </from>
              <to>
                <xdr:col>0</xdr:col>
                <xdr:colOff>257175</xdr:colOff>
                <xdr:row>404</xdr:row>
                <xdr:rowOff>28575</xdr:rowOff>
              </to>
            </anchor>
          </controlPr>
        </control>
      </mc:Choice>
      <mc:Fallback>
        <control shapeId="4500" r:id="rId615" name="Control 404"/>
      </mc:Fallback>
    </mc:AlternateContent>
    <mc:AlternateContent xmlns:mc="http://schemas.openxmlformats.org/markup-compatibility/2006">
      <mc:Choice Requires="x14">
        <control shapeId="4499" r:id="rId616" name="Control 403">
          <controlPr defaultSize="0" r:id="rId5">
            <anchor moveWithCells="1">
              <from>
                <xdr:col>0</xdr:col>
                <xdr:colOff>0</xdr:colOff>
                <xdr:row>402</xdr:row>
                <xdr:rowOff>0</xdr:rowOff>
              </from>
              <to>
                <xdr:col>0</xdr:col>
                <xdr:colOff>257175</xdr:colOff>
                <xdr:row>403</xdr:row>
                <xdr:rowOff>28575</xdr:rowOff>
              </to>
            </anchor>
          </controlPr>
        </control>
      </mc:Choice>
      <mc:Fallback>
        <control shapeId="4499" r:id="rId616" name="Control 403"/>
      </mc:Fallback>
    </mc:AlternateContent>
    <mc:AlternateContent xmlns:mc="http://schemas.openxmlformats.org/markup-compatibility/2006">
      <mc:Choice Requires="x14">
        <control shapeId="4498" r:id="rId617" name="Control 402">
          <controlPr defaultSize="0" r:id="rId5">
            <anchor moveWithCells="1">
              <from>
                <xdr:col>0</xdr:col>
                <xdr:colOff>0</xdr:colOff>
                <xdr:row>401</xdr:row>
                <xdr:rowOff>0</xdr:rowOff>
              </from>
              <to>
                <xdr:col>0</xdr:col>
                <xdr:colOff>257175</xdr:colOff>
                <xdr:row>402</xdr:row>
                <xdr:rowOff>28575</xdr:rowOff>
              </to>
            </anchor>
          </controlPr>
        </control>
      </mc:Choice>
      <mc:Fallback>
        <control shapeId="4498" r:id="rId617" name="Control 402"/>
      </mc:Fallback>
    </mc:AlternateContent>
    <mc:AlternateContent xmlns:mc="http://schemas.openxmlformats.org/markup-compatibility/2006">
      <mc:Choice Requires="x14">
        <control shapeId="4497" r:id="rId618" name="Control 401">
          <controlPr defaultSize="0" r:id="rId5">
            <anchor moveWithCells="1">
              <from>
                <xdr:col>0</xdr:col>
                <xdr:colOff>0</xdr:colOff>
                <xdr:row>400</xdr:row>
                <xdr:rowOff>0</xdr:rowOff>
              </from>
              <to>
                <xdr:col>0</xdr:col>
                <xdr:colOff>257175</xdr:colOff>
                <xdr:row>401</xdr:row>
                <xdr:rowOff>28575</xdr:rowOff>
              </to>
            </anchor>
          </controlPr>
        </control>
      </mc:Choice>
      <mc:Fallback>
        <control shapeId="4497" r:id="rId618" name="Control 401"/>
      </mc:Fallback>
    </mc:AlternateContent>
    <mc:AlternateContent xmlns:mc="http://schemas.openxmlformats.org/markup-compatibility/2006">
      <mc:Choice Requires="x14">
        <control shapeId="4496" r:id="rId619" name="Control 400">
          <controlPr defaultSize="0" r:id="rId5">
            <anchor moveWithCells="1">
              <from>
                <xdr:col>0</xdr:col>
                <xdr:colOff>0</xdr:colOff>
                <xdr:row>399</xdr:row>
                <xdr:rowOff>0</xdr:rowOff>
              </from>
              <to>
                <xdr:col>0</xdr:col>
                <xdr:colOff>257175</xdr:colOff>
                <xdr:row>400</xdr:row>
                <xdr:rowOff>28575</xdr:rowOff>
              </to>
            </anchor>
          </controlPr>
        </control>
      </mc:Choice>
      <mc:Fallback>
        <control shapeId="4496" r:id="rId619" name="Control 400"/>
      </mc:Fallback>
    </mc:AlternateContent>
    <mc:AlternateContent xmlns:mc="http://schemas.openxmlformats.org/markup-compatibility/2006">
      <mc:Choice Requires="x14">
        <control shapeId="4495" r:id="rId620" name="Control 399">
          <controlPr defaultSize="0" r:id="rId5">
            <anchor moveWithCells="1">
              <from>
                <xdr:col>0</xdr:col>
                <xdr:colOff>0</xdr:colOff>
                <xdr:row>398</xdr:row>
                <xdr:rowOff>0</xdr:rowOff>
              </from>
              <to>
                <xdr:col>0</xdr:col>
                <xdr:colOff>257175</xdr:colOff>
                <xdr:row>399</xdr:row>
                <xdr:rowOff>28575</xdr:rowOff>
              </to>
            </anchor>
          </controlPr>
        </control>
      </mc:Choice>
      <mc:Fallback>
        <control shapeId="4495" r:id="rId620" name="Control 399"/>
      </mc:Fallback>
    </mc:AlternateContent>
    <mc:AlternateContent xmlns:mc="http://schemas.openxmlformats.org/markup-compatibility/2006">
      <mc:Choice Requires="x14">
        <control shapeId="4494" r:id="rId621" name="Control 398">
          <controlPr defaultSize="0" r:id="rId5">
            <anchor moveWithCells="1">
              <from>
                <xdr:col>0</xdr:col>
                <xdr:colOff>0</xdr:colOff>
                <xdr:row>397</xdr:row>
                <xdr:rowOff>0</xdr:rowOff>
              </from>
              <to>
                <xdr:col>0</xdr:col>
                <xdr:colOff>257175</xdr:colOff>
                <xdr:row>398</xdr:row>
                <xdr:rowOff>28575</xdr:rowOff>
              </to>
            </anchor>
          </controlPr>
        </control>
      </mc:Choice>
      <mc:Fallback>
        <control shapeId="4494" r:id="rId621" name="Control 398"/>
      </mc:Fallback>
    </mc:AlternateContent>
    <mc:AlternateContent xmlns:mc="http://schemas.openxmlformats.org/markup-compatibility/2006">
      <mc:Choice Requires="x14">
        <control shapeId="4493" r:id="rId622" name="Control 397">
          <controlPr defaultSize="0" r:id="rId5">
            <anchor moveWithCells="1">
              <from>
                <xdr:col>0</xdr:col>
                <xdr:colOff>0</xdr:colOff>
                <xdr:row>396</xdr:row>
                <xdr:rowOff>0</xdr:rowOff>
              </from>
              <to>
                <xdr:col>0</xdr:col>
                <xdr:colOff>257175</xdr:colOff>
                <xdr:row>397</xdr:row>
                <xdr:rowOff>28575</xdr:rowOff>
              </to>
            </anchor>
          </controlPr>
        </control>
      </mc:Choice>
      <mc:Fallback>
        <control shapeId="4493" r:id="rId622" name="Control 397"/>
      </mc:Fallback>
    </mc:AlternateContent>
    <mc:AlternateContent xmlns:mc="http://schemas.openxmlformats.org/markup-compatibility/2006">
      <mc:Choice Requires="x14">
        <control shapeId="4492" r:id="rId623" name="Control 396">
          <controlPr defaultSize="0" r:id="rId5">
            <anchor moveWithCells="1">
              <from>
                <xdr:col>0</xdr:col>
                <xdr:colOff>0</xdr:colOff>
                <xdr:row>395</xdr:row>
                <xdr:rowOff>0</xdr:rowOff>
              </from>
              <to>
                <xdr:col>0</xdr:col>
                <xdr:colOff>257175</xdr:colOff>
                <xdr:row>396</xdr:row>
                <xdr:rowOff>28575</xdr:rowOff>
              </to>
            </anchor>
          </controlPr>
        </control>
      </mc:Choice>
      <mc:Fallback>
        <control shapeId="4492" r:id="rId623" name="Control 396"/>
      </mc:Fallback>
    </mc:AlternateContent>
    <mc:AlternateContent xmlns:mc="http://schemas.openxmlformats.org/markup-compatibility/2006">
      <mc:Choice Requires="x14">
        <control shapeId="4491" r:id="rId624" name="Control 395">
          <controlPr defaultSize="0" r:id="rId5">
            <anchor moveWithCells="1">
              <from>
                <xdr:col>0</xdr:col>
                <xdr:colOff>0</xdr:colOff>
                <xdr:row>394</xdr:row>
                <xdr:rowOff>0</xdr:rowOff>
              </from>
              <to>
                <xdr:col>0</xdr:col>
                <xdr:colOff>257175</xdr:colOff>
                <xdr:row>395</xdr:row>
                <xdr:rowOff>28575</xdr:rowOff>
              </to>
            </anchor>
          </controlPr>
        </control>
      </mc:Choice>
      <mc:Fallback>
        <control shapeId="4491" r:id="rId624" name="Control 395"/>
      </mc:Fallback>
    </mc:AlternateContent>
    <mc:AlternateContent xmlns:mc="http://schemas.openxmlformats.org/markup-compatibility/2006">
      <mc:Choice Requires="x14">
        <control shapeId="4490" r:id="rId625" name="Control 394">
          <controlPr defaultSize="0" r:id="rId5">
            <anchor moveWithCells="1">
              <from>
                <xdr:col>0</xdr:col>
                <xdr:colOff>0</xdr:colOff>
                <xdr:row>393</xdr:row>
                <xdr:rowOff>0</xdr:rowOff>
              </from>
              <to>
                <xdr:col>0</xdr:col>
                <xdr:colOff>257175</xdr:colOff>
                <xdr:row>394</xdr:row>
                <xdr:rowOff>28575</xdr:rowOff>
              </to>
            </anchor>
          </controlPr>
        </control>
      </mc:Choice>
      <mc:Fallback>
        <control shapeId="4490" r:id="rId625" name="Control 394"/>
      </mc:Fallback>
    </mc:AlternateContent>
    <mc:AlternateContent xmlns:mc="http://schemas.openxmlformats.org/markup-compatibility/2006">
      <mc:Choice Requires="x14">
        <control shapeId="4489" r:id="rId626" name="Control 393">
          <controlPr defaultSize="0" r:id="rId5">
            <anchor moveWithCells="1">
              <from>
                <xdr:col>0</xdr:col>
                <xdr:colOff>0</xdr:colOff>
                <xdr:row>392</xdr:row>
                <xdr:rowOff>0</xdr:rowOff>
              </from>
              <to>
                <xdr:col>0</xdr:col>
                <xdr:colOff>257175</xdr:colOff>
                <xdr:row>393</xdr:row>
                <xdr:rowOff>28575</xdr:rowOff>
              </to>
            </anchor>
          </controlPr>
        </control>
      </mc:Choice>
      <mc:Fallback>
        <control shapeId="4489" r:id="rId626" name="Control 393"/>
      </mc:Fallback>
    </mc:AlternateContent>
    <mc:AlternateContent xmlns:mc="http://schemas.openxmlformats.org/markup-compatibility/2006">
      <mc:Choice Requires="x14">
        <control shapeId="4488" r:id="rId627" name="Control 392">
          <controlPr defaultSize="0" r:id="rId5">
            <anchor moveWithCells="1">
              <from>
                <xdr:col>0</xdr:col>
                <xdr:colOff>0</xdr:colOff>
                <xdr:row>391</xdr:row>
                <xdr:rowOff>0</xdr:rowOff>
              </from>
              <to>
                <xdr:col>0</xdr:col>
                <xdr:colOff>257175</xdr:colOff>
                <xdr:row>392</xdr:row>
                <xdr:rowOff>28575</xdr:rowOff>
              </to>
            </anchor>
          </controlPr>
        </control>
      </mc:Choice>
      <mc:Fallback>
        <control shapeId="4488" r:id="rId627" name="Control 392"/>
      </mc:Fallback>
    </mc:AlternateContent>
    <mc:AlternateContent xmlns:mc="http://schemas.openxmlformats.org/markup-compatibility/2006">
      <mc:Choice Requires="x14">
        <control shapeId="4487" r:id="rId628" name="Control 391">
          <controlPr defaultSize="0" r:id="rId5">
            <anchor moveWithCells="1">
              <from>
                <xdr:col>0</xdr:col>
                <xdr:colOff>0</xdr:colOff>
                <xdr:row>390</xdr:row>
                <xdr:rowOff>0</xdr:rowOff>
              </from>
              <to>
                <xdr:col>0</xdr:col>
                <xdr:colOff>257175</xdr:colOff>
                <xdr:row>391</xdr:row>
                <xdr:rowOff>28575</xdr:rowOff>
              </to>
            </anchor>
          </controlPr>
        </control>
      </mc:Choice>
      <mc:Fallback>
        <control shapeId="4487" r:id="rId628" name="Control 391"/>
      </mc:Fallback>
    </mc:AlternateContent>
    <mc:AlternateContent xmlns:mc="http://schemas.openxmlformats.org/markup-compatibility/2006">
      <mc:Choice Requires="x14">
        <control shapeId="4486" r:id="rId629" name="Control 390">
          <controlPr defaultSize="0" r:id="rId5">
            <anchor moveWithCells="1">
              <from>
                <xdr:col>0</xdr:col>
                <xdr:colOff>0</xdr:colOff>
                <xdr:row>389</xdr:row>
                <xdr:rowOff>0</xdr:rowOff>
              </from>
              <to>
                <xdr:col>0</xdr:col>
                <xdr:colOff>257175</xdr:colOff>
                <xdr:row>390</xdr:row>
                <xdr:rowOff>28575</xdr:rowOff>
              </to>
            </anchor>
          </controlPr>
        </control>
      </mc:Choice>
      <mc:Fallback>
        <control shapeId="4486" r:id="rId629" name="Control 390"/>
      </mc:Fallback>
    </mc:AlternateContent>
    <mc:AlternateContent xmlns:mc="http://schemas.openxmlformats.org/markup-compatibility/2006">
      <mc:Choice Requires="x14">
        <control shapeId="4485" r:id="rId630" name="Control 389">
          <controlPr defaultSize="0" r:id="rId5">
            <anchor moveWithCells="1">
              <from>
                <xdr:col>0</xdr:col>
                <xdr:colOff>0</xdr:colOff>
                <xdr:row>388</xdr:row>
                <xdr:rowOff>0</xdr:rowOff>
              </from>
              <to>
                <xdr:col>0</xdr:col>
                <xdr:colOff>257175</xdr:colOff>
                <xdr:row>389</xdr:row>
                <xdr:rowOff>28575</xdr:rowOff>
              </to>
            </anchor>
          </controlPr>
        </control>
      </mc:Choice>
      <mc:Fallback>
        <control shapeId="4485" r:id="rId630" name="Control 389"/>
      </mc:Fallback>
    </mc:AlternateContent>
    <mc:AlternateContent xmlns:mc="http://schemas.openxmlformats.org/markup-compatibility/2006">
      <mc:Choice Requires="x14">
        <control shapeId="4484" r:id="rId631" name="Control 388">
          <controlPr defaultSize="0" r:id="rId5">
            <anchor moveWithCells="1">
              <from>
                <xdr:col>0</xdr:col>
                <xdr:colOff>0</xdr:colOff>
                <xdr:row>387</xdr:row>
                <xdr:rowOff>0</xdr:rowOff>
              </from>
              <to>
                <xdr:col>0</xdr:col>
                <xdr:colOff>257175</xdr:colOff>
                <xdr:row>388</xdr:row>
                <xdr:rowOff>28575</xdr:rowOff>
              </to>
            </anchor>
          </controlPr>
        </control>
      </mc:Choice>
      <mc:Fallback>
        <control shapeId="4484" r:id="rId631" name="Control 388"/>
      </mc:Fallback>
    </mc:AlternateContent>
    <mc:AlternateContent xmlns:mc="http://schemas.openxmlformats.org/markup-compatibility/2006">
      <mc:Choice Requires="x14">
        <control shapeId="4483" r:id="rId632" name="Control 387">
          <controlPr defaultSize="0" r:id="rId5">
            <anchor moveWithCells="1">
              <from>
                <xdr:col>0</xdr:col>
                <xdr:colOff>0</xdr:colOff>
                <xdr:row>386</xdr:row>
                <xdr:rowOff>0</xdr:rowOff>
              </from>
              <to>
                <xdr:col>0</xdr:col>
                <xdr:colOff>257175</xdr:colOff>
                <xdr:row>387</xdr:row>
                <xdr:rowOff>28575</xdr:rowOff>
              </to>
            </anchor>
          </controlPr>
        </control>
      </mc:Choice>
      <mc:Fallback>
        <control shapeId="4483" r:id="rId632" name="Control 387"/>
      </mc:Fallback>
    </mc:AlternateContent>
    <mc:AlternateContent xmlns:mc="http://schemas.openxmlformats.org/markup-compatibility/2006">
      <mc:Choice Requires="x14">
        <control shapeId="4482" r:id="rId633" name="Control 386">
          <controlPr defaultSize="0" r:id="rId5">
            <anchor moveWithCells="1">
              <from>
                <xdr:col>0</xdr:col>
                <xdr:colOff>0</xdr:colOff>
                <xdr:row>385</xdr:row>
                <xdr:rowOff>0</xdr:rowOff>
              </from>
              <to>
                <xdr:col>0</xdr:col>
                <xdr:colOff>257175</xdr:colOff>
                <xdr:row>386</xdr:row>
                <xdr:rowOff>28575</xdr:rowOff>
              </to>
            </anchor>
          </controlPr>
        </control>
      </mc:Choice>
      <mc:Fallback>
        <control shapeId="4482" r:id="rId633" name="Control 386"/>
      </mc:Fallback>
    </mc:AlternateContent>
    <mc:AlternateContent xmlns:mc="http://schemas.openxmlformats.org/markup-compatibility/2006">
      <mc:Choice Requires="x14">
        <control shapeId="4481" r:id="rId634" name="Control 385">
          <controlPr defaultSize="0" r:id="rId5">
            <anchor moveWithCells="1">
              <from>
                <xdr:col>0</xdr:col>
                <xdr:colOff>0</xdr:colOff>
                <xdr:row>384</xdr:row>
                <xdr:rowOff>0</xdr:rowOff>
              </from>
              <to>
                <xdr:col>0</xdr:col>
                <xdr:colOff>257175</xdr:colOff>
                <xdr:row>385</xdr:row>
                <xdr:rowOff>28575</xdr:rowOff>
              </to>
            </anchor>
          </controlPr>
        </control>
      </mc:Choice>
      <mc:Fallback>
        <control shapeId="4481" r:id="rId634" name="Control 385"/>
      </mc:Fallback>
    </mc:AlternateContent>
    <mc:AlternateContent xmlns:mc="http://schemas.openxmlformats.org/markup-compatibility/2006">
      <mc:Choice Requires="x14">
        <control shapeId="4480" r:id="rId635" name="Control 384">
          <controlPr defaultSize="0" r:id="rId5">
            <anchor moveWithCells="1">
              <from>
                <xdr:col>0</xdr:col>
                <xdr:colOff>0</xdr:colOff>
                <xdr:row>383</xdr:row>
                <xdr:rowOff>0</xdr:rowOff>
              </from>
              <to>
                <xdr:col>0</xdr:col>
                <xdr:colOff>257175</xdr:colOff>
                <xdr:row>384</xdr:row>
                <xdr:rowOff>28575</xdr:rowOff>
              </to>
            </anchor>
          </controlPr>
        </control>
      </mc:Choice>
      <mc:Fallback>
        <control shapeId="4480" r:id="rId635" name="Control 384"/>
      </mc:Fallback>
    </mc:AlternateContent>
    <mc:AlternateContent xmlns:mc="http://schemas.openxmlformats.org/markup-compatibility/2006">
      <mc:Choice Requires="x14">
        <control shapeId="4479" r:id="rId636" name="Control 383">
          <controlPr defaultSize="0" r:id="rId5">
            <anchor moveWithCells="1">
              <from>
                <xdr:col>0</xdr:col>
                <xdr:colOff>0</xdr:colOff>
                <xdr:row>382</xdr:row>
                <xdr:rowOff>0</xdr:rowOff>
              </from>
              <to>
                <xdr:col>0</xdr:col>
                <xdr:colOff>257175</xdr:colOff>
                <xdr:row>383</xdr:row>
                <xdr:rowOff>28575</xdr:rowOff>
              </to>
            </anchor>
          </controlPr>
        </control>
      </mc:Choice>
      <mc:Fallback>
        <control shapeId="4479" r:id="rId636" name="Control 383"/>
      </mc:Fallback>
    </mc:AlternateContent>
    <mc:AlternateContent xmlns:mc="http://schemas.openxmlformats.org/markup-compatibility/2006">
      <mc:Choice Requires="x14">
        <control shapeId="4478" r:id="rId637" name="Control 382">
          <controlPr defaultSize="0" r:id="rId5">
            <anchor moveWithCells="1">
              <from>
                <xdr:col>0</xdr:col>
                <xdr:colOff>0</xdr:colOff>
                <xdr:row>381</xdr:row>
                <xdr:rowOff>0</xdr:rowOff>
              </from>
              <to>
                <xdr:col>0</xdr:col>
                <xdr:colOff>257175</xdr:colOff>
                <xdr:row>382</xdr:row>
                <xdr:rowOff>28575</xdr:rowOff>
              </to>
            </anchor>
          </controlPr>
        </control>
      </mc:Choice>
      <mc:Fallback>
        <control shapeId="4478" r:id="rId637" name="Control 382"/>
      </mc:Fallback>
    </mc:AlternateContent>
    <mc:AlternateContent xmlns:mc="http://schemas.openxmlformats.org/markup-compatibility/2006">
      <mc:Choice Requires="x14">
        <control shapeId="4477" r:id="rId638" name="Control 381">
          <controlPr defaultSize="0" r:id="rId5">
            <anchor moveWithCells="1">
              <from>
                <xdr:col>0</xdr:col>
                <xdr:colOff>0</xdr:colOff>
                <xdr:row>380</xdr:row>
                <xdr:rowOff>0</xdr:rowOff>
              </from>
              <to>
                <xdr:col>0</xdr:col>
                <xdr:colOff>257175</xdr:colOff>
                <xdr:row>381</xdr:row>
                <xdr:rowOff>28575</xdr:rowOff>
              </to>
            </anchor>
          </controlPr>
        </control>
      </mc:Choice>
      <mc:Fallback>
        <control shapeId="4477" r:id="rId638" name="Control 381"/>
      </mc:Fallback>
    </mc:AlternateContent>
    <mc:AlternateContent xmlns:mc="http://schemas.openxmlformats.org/markup-compatibility/2006">
      <mc:Choice Requires="x14">
        <control shapeId="4476" r:id="rId639" name="Control 380">
          <controlPr defaultSize="0" r:id="rId5">
            <anchor moveWithCells="1">
              <from>
                <xdr:col>0</xdr:col>
                <xdr:colOff>0</xdr:colOff>
                <xdr:row>379</xdr:row>
                <xdr:rowOff>0</xdr:rowOff>
              </from>
              <to>
                <xdr:col>0</xdr:col>
                <xdr:colOff>257175</xdr:colOff>
                <xdr:row>380</xdr:row>
                <xdr:rowOff>28575</xdr:rowOff>
              </to>
            </anchor>
          </controlPr>
        </control>
      </mc:Choice>
      <mc:Fallback>
        <control shapeId="4476" r:id="rId639" name="Control 380"/>
      </mc:Fallback>
    </mc:AlternateContent>
    <mc:AlternateContent xmlns:mc="http://schemas.openxmlformats.org/markup-compatibility/2006">
      <mc:Choice Requires="x14">
        <control shapeId="4475" r:id="rId640" name="Control 379">
          <controlPr defaultSize="0" r:id="rId5">
            <anchor moveWithCells="1">
              <from>
                <xdr:col>0</xdr:col>
                <xdr:colOff>0</xdr:colOff>
                <xdr:row>378</xdr:row>
                <xdr:rowOff>0</xdr:rowOff>
              </from>
              <to>
                <xdr:col>0</xdr:col>
                <xdr:colOff>257175</xdr:colOff>
                <xdr:row>379</xdr:row>
                <xdr:rowOff>28575</xdr:rowOff>
              </to>
            </anchor>
          </controlPr>
        </control>
      </mc:Choice>
      <mc:Fallback>
        <control shapeId="4475" r:id="rId640" name="Control 379"/>
      </mc:Fallback>
    </mc:AlternateContent>
    <mc:AlternateContent xmlns:mc="http://schemas.openxmlformats.org/markup-compatibility/2006">
      <mc:Choice Requires="x14">
        <control shapeId="4474" r:id="rId641" name="Control 378">
          <controlPr defaultSize="0" r:id="rId5">
            <anchor moveWithCells="1">
              <from>
                <xdr:col>0</xdr:col>
                <xdr:colOff>0</xdr:colOff>
                <xdr:row>377</xdr:row>
                <xdr:rowOff>0</xdr:rowOff>
              </from>
              <to>
                <xdr:col>0</xdr:col>
                <xdr:colOff>257175</xdr:colOff>
                <xdr:row>378</xdr:row>
                <xdr:rowOff>28575</xdr:rowOff>
              </to>
            </anchor>
          </controlPr>
        </control>
      </mc:Choice>
      <mc:Fallback>
        <control shapeId="4474" r:id="rId641" name="Control 378"/>
      </mc:Fallback>
    </mc:AlternateContent>
    <mc:AlternateContent xmlns:mc="http://schemas.openxmlformats.org/markup-compatibility/2006">
      <mc:Choice Requires="x14">
        <control shapeId="4473" r:id="rId642" name="Control 377">
          <controlPr defaultSize="0" r:id="rId5">
            <anchor moveWithCells="1">
              <from>
                <xdr:col>0</xdr:col>
                <xdr:colOff>0</xdr:colOff>
                <xdr:row>376</xdr:row>
                <xdr:rowOff>0</xdr:rowOff>
              </from>
              <to>
                <xdr:col>0</xdr:col>
                <xdr:colOff>257175</xdr:colOff>
                <xdr:row>377</xdr:row>
                <xdr:rowOff>28575</xdr:rowOff>
              </to>
            </anchor>
          </controlPr>
        </control>
      </mc:Choice>
      <mc:Fallback>
        <control shapeId="4473" r:id="rId642" name="Control 377"/>
      </mc:Fallback>
    </mc:AlternateContent>
    <mc:AlternateContent xmlns:mc="http://schemas.openxmlformats.org/markup-compatibility/2006">
      <mc:Choice Requires="x14">
        <control shapeId="4472" r:id="rId643" name="Control 376">
          <controlPr defaultSize="0" r:id="rId5">
            <anchor moveWithCells="1">
              <from>
                <xdr:col>0</xdr:col>
                <xdr:colOff>0</xdr:colOff>
                <xdr:row>375</xdr:row>
                <xdr:rowOff>0</xdr:rowOff>
              </from>
              <to>
                <xdr:col>0</xdr:col>
                <xdr:colOff>257175</xdr:colOff>
                <xdr:row>376</xdr:row>
                <xdr:rowOff>28575</xdr:rowOff>
              </to>
            </anchor>
          </controlPr>
        </control>
      </mc:Choice>
      <mc:Fallback>
        <control shapeId="4472" r:id="rId643" name="Control 376"/>
      </mc:Fallback>
    </mc:AlternateContent>
    <mc:AlternateContent xmlns:mc="http://schemas.openxmlformats.org/markup-compatibility/2006">
      <mc:Choice Requires="x14">
        <control shapeId="4471" r:id="rId644" name="Control 375">
          <controlPr defaultSize="0" r:id="rId5">
            <anchor moveWithCells="1">
              <from>
                <xdr:col>0</xdr:col>
                <xdr:colOff>0</xdr:colOff>
                <xdr:row>374</xdr:row>
                <xdr:rowOff>0</xdr:rowOff>
              </from>
              <to>
                <xdr:col>0</xdr:col>
                <xdr:colOff>257175</xdr:colOff>
                <xdr:row>375</xdr:row>
                <xdr:rowOff>28575</xdr:rowOff>
              </to>
            </anchor>
          </controlPr>
        </control>
      </mc:Choice>
      <mc:Fallback>
        <control shapeId="4471" r:id="rId644" name="Control 375"/>
      </mc:Fallback>
    </mc:AlternateContent>
    <mc:AlternateContent xmlns:mc="http://schemas.openxmlformats.org/markup-compatibility/2006">
      <mc:Choice Requires="x14">
        <control shapeId="4470" r:id="rId645" name="Control 374">
          <controlPr defaultSize="0" r:id="rId5">
            <anchor moveWithCells="1">
              <from>
                <xdr:col>0</xdr:col>
                <xdr:colOff>0</xdr:colOff>
                <xdr:row>373</xdr:row>
                <xdr:rowOff>0</xdr:rowOff>
              </from>
              <to>
                <xdr:col>0</xdr:col>
                <xdr:colOff>257175</xdr:colOff>
                <xdr:row>374</xdr:row>
                <xdr:rowOff>28575</xdr:rowOff>
              </to>
            </anchor>
          </controlPr>
        </control>
      </mc:Choice>
      <mc:Fallback>
        <control shapeId="4470" r:id="rId645" name="Control 374"/>
      </mc:Fallback>
    </mc:AlternateContent>
    <mc:AlternateContent xmlns:mc="http://schemas.openxmlformats.org/markup-compatibility/2006">
      <mc:Choice Requires="x14">
        <control shapeId="4469" r:id="rId646" name="Control 373">
          <controlPr defaultSize="0" r:id="rId5">
            <anchor moveWithCells="1">
              <from>
                <xdr:col>0</xdr:col>
                <xdr:colOff>0</xdr:colOff>
                <xdr:row>372</xdr:row>
                <xdr:rowOff>0</xdr:rowOff>
              </from>
              <to>
                <xdr:col>0</xdr:col>
                <xdr:colOff>257175</xdr:colOff>
                <xdr:row>373</xdr:row>
                <xdr:rowOff>28575</xdr:rowOff>
              </to>
            </anchor>
          </controlPr>
        </control>
      </mc:Choice>
      <mc:Fallback>
        <control shapeId="4469" r:id="rId646" name="Control 373"/>
      </mc:Fallback>
    </mc:AlternateContent>
    <mc:AlternateContent xmlns:mc="http://schemas.openxmlformats.org/markup-compatibility/2006">
      <mc:Choice Requires="x14">
        <control shapeId="4468" r:id="rId647" name="Control 372">
          <controlPr defaultSize="0" r:id="rId5">
            <anchor moveWithCells="1">
              <from>
                <xdr:col>0</xdr:col>
                <xdr:colOff>0</xdr:colOff>
                <xdr:row>371</xdr:row>
                <xdr:rowOff>0</xdr:rowOff>
              </from>
              <to>
                <xdr:col>0</xdr:col>
                <xdr:colOff>257175</xdr:colOff>
                <xdr:row>372</xdr:row>
                <xdr:rowOff>28575</xdr:rowOff>
              </to>
            </anchor>
          </controlPr>
        </control>
      </mc:Choice>
      <mc:Fallback>
        <control shapeId="4468" r:id="rId647" name="Control 372"/>
      </mc:Fallback>
    </mc:AlternateContent>
    <mc:AlternateContent xmlns:mc="http://schemas.openxmlformats.org/markup-compatibility/2006">
      <mc:Choice Requires="x14">
        <control shapeId="4467" r:id="rId648" name="Control 371">
          <controlPr defaultSize="0" r:id="rId5">
            <anchor moveWithCells="1">
              <from>
                <xdr:col>0</xdr:col>
                <xdr:colOff>0</xdr:colOff>
                <xdr:row>370</xdr:row>
                <xdr:rowOff>0</xdr:rowOff>
              </from>
              <to>
                <xdr:col>0</xdr:col>
                <xdr:colOff>257175</xdr:colOff>
                <xdr:row>371</xdr:row>
                <xdr:rowOff>28575</xdr:rowOff>
              </to>
            </anchor>
          </controlPr>
        </control>
      </mc:Choice>
      <mc:Fallback>
        <control shapeId="4467" r:id="rId648" name="Control 371"/>
      </mc:Fallback>
    </mc:AlternateContent>
    <mc:AlternateContent xmlns:mc="http://schemas.openxmlformats.org/markup-compatibility/2006">
      <mc:Choice Requires="x14">
        <control shapeId="4466" r:id="rId649" name="Control 370">
          <controlPr defaultSize="0" r:id="rId5">
            <anchor moveWithCells="1">
              <from>
                <xdr:col>0</xdr:col>
                <xdr:colOff>0</xdr:colOff>
                <xdr:row>369</xdr:row>
                <xdr:rowOff>0</xdr:rowOff>
              </from>
              <to>
                <xdr:col>0</xdr:col>
                <xdr:colOff>257175</xdr:colOff>
                <xdr:row>370</xdr:row>
                <xdr:rowOff>28575</xdr:rowOff>
              </to>
            </anchor>
          </controlPr>
        </control>
      </mc:Choice>
      <mc:Fallback>
        <control shapeId="4466" r:id="rId649" name="Control 370"/>
      </mc:Fallback>
    </mc:AlternateContent>
    <mc:AlternateContent xmlns:mc="http://schemas.openxmlformats.org/markup-compatibility/2006">
      <mc:Choice Requires="x14">
        <control shapeId="4465" r:id="rId650" name="Control 369">
          <controlPr defaultSize="0" r:id="rId5">
            <anchor moveWithCells="1">
              <from>
                <xdr:col>0</xdr:col>
                <xdr:colOff>0</xdr:colOff>
                <xdr:row>368</xdr:row>
                <xdr:rowOff>0</xdr:rowOff>
              </from>
              <to>
                <xdr:col>0</xdr:col>
                <xdr:colOff>257175</xdr:colOff>
                <xdr:row>369</xdr:row>
                <xdr:rowOff>28575</xdr:rowOff>
              </to>
            </anchor>
          </controlPr>
        </control>
      </mc:Choice>
      <mc:Fallback>
        <control shapeId="4465" r:id="rId650" name="Control 369"/>
      </mc:Fallback>
    </mc:AlternateContent>
    <mc:AlternateContent xmlns:mc="http://schemas.openxmlformats.org/markup-compatibility/2006">
      <mc:Choice Requires="x14">
        <control shapeId="4464" r:id="rId651" name="Control 368">
          <controlPr defaultSize="0" r:id="rId5">
            <anchor moveWithCells="1">
              <from>
                <xdr:col>0</xdr:col>
                <xdr:colOff>0</xdr:colOff>
                <xdr:row>367</xdr:row>
                <xdr:rowOff>0</xdr:rowOff>
              </from>
              <to>
                <xdr:col>0</xdr:col>
                <xdr:colOff>257175</xdr:colOff>
                <xdr:row>368</xdr:row>
                <xdr:rowOff>28575</xdr:rowOff>
              </to>
            </anchor>
          </controlPr>
        </control>
      </mc:Choice>
      <mc:Fallback>
        <control shapeId="4464" r:id="rId651" name="Control 368"/>
      </mc:Fallback>
    </mc:AlternateContent>
    <mc:AlternateContent xmlns:mc="http://schemas.openxmlformats.org/markup-compatibility/2006">
      <mc:Choice Requires="x14">
        <control shapeId="4463" r:id="rId652" name="Control 367">
          <controlPr defaultSize="0" r:id="rId5">
            <anchor moveWithCells="1">
              <from>
                <xdr:col>0</xdr:col>
                <xdr:colOff>0</xdr:colOff>
                <xdr:row>366</xdr:row>
                <xdr:rowOff>0</xdr:rowOff>
              </from>
              <to>
                <xdr:col>0</xdr:col>
                <xdr:colOff>257175</xdr:colOff>
                <xdr:row>367</xdr:row>
                <xdr:rowOff>28575</xdr:rowOff>
              </to>
            </anchor>
          </controlPr>
        </control>
      </mc:Choice>
      <mc:Fallback>
        <control shapeId="4463" r:id="rId652" name="Control 367"/>
      </mc:Fallback>
    </mc:AlternateContent>
    <mc:AlternateContent xmlns:mc="http://schemas.openxmlformats.org/markup-compatibility/2006">
      <mc:Choice Requires="x14">
        <control shapeId="4462" r:id="rId653" name="Control 366">
          <controlPr defaultSize="0" r:id="rId5">
            <anchor moveWithCells="1">
              <from>
                <xdr:col>0</xdr:col>
                <xdr:colOff>0</xdr:colOff>
                <xdr:row>365</xdr:row>
                <xdr:rowOff>0</xdr:rowOff>
              </from>
              <to>
                <xdr:col>0</xdr:col>
                <xdr:colOff>257175</xdr:colOff>
                <xdr:row>366</xdr:row>
                <xdr:rowOff>28575</xdr:rowOff>
              </to>
            </anchor>
          </controlPr>
        </control>
      </mc:Choice>
      <mc:Fallback>
        <control shapeId="4462" r:id="rId653" name="Control 366"/>
      </mc:Fallback>
    </mc:AlternateContent>
    <mc:AlternateContent xmlns:mc="http://schemas.openxmlformats.org/markup-compatibility/2006">
      <mc:Choice Requires="x14">
        <control shapeId="4461" r:id="rId654" name="Control 365">
          <controlPr defaultSize="0" r:id="rId5">
            <anchor moveWithCells="1">
              <from>
                <xdr:col>0</xdr:col>
                <xdr:colOff>0</xdr:colOff>
                <xdr:row>364</xdr:row>
                <xdr:rowOff>0</xdr:rowOff>
              </from>
              <to>
                <xdr:col>0</xdr:col>
                <xdr:colOff>257175</xdr:colOff>
                <xdr:row>365</xdr:row>
                <xdr:rowOff>28575</xdr:rowOff>
              </to>
            </anchor>
          </controlPr>
        </control>
      </mc:Choice>
      <mc:Fallback>
        <control shapeId="4461" r:id="rId654" name="Control 365"/>
      </mc:Fallback>
    </mc:AlternateContent>
    <mc:AlternateContent xmlns:mc="http://schemas.openxmlformats.org/markup-compatibility/2006">
      <mc:Choice Requires="x14">
        <control shapeId="4460" r:id="rId655" name="Control 364">
          <controlPr defaultSize="0" r:id="rId5">
            <anchor moveWithCells="1">
              <from>
                <xdr:col>0</xdr:col>
                <xdr:colOff>0</xdr:colOff>
                <xdr:row>363</xdr:row>
                <xdr:rowOff>0</xdr:rowOff>
              </from>
              <to>
                <xdr:col>0</xdr:col>
                <xdr:colOff>257175</xdr:colOff>
                <xdr:row>364</xdr:row>
                <xdr:rowOff>28575</xdr:rowOff>
              </to>
            </anchor>
          </controlPr>
        </control>
      </mc:Choice>
      <mc:Fallback>
        <control shapeId="4460" r:id="rId655" name="Control 364"/>
      </mc:Fallback>
    </mc:AlternateContent>
    <mc:AlternateContent xmlns:mc="http://schemas.openxmlformats.org/markup-compatibility/2006">
      <mc:Choice Requires="x14">
        <control shapeId="4459" r:id="rId656" name="Control 363">
          <controlPr defaultSize="0" r:id="rId5">
            <anchor moveWithCells="1">
              <from>
                <xdr:col>0</xdr:col>
                <xdr:colOff>0</xdr:colOff>
                <xdr:row>362</xdr:row>
                <xdr:rowOff>0</xdr:rowOff>
              </from>
              <to>
                <xdr:col>0</xdr:col>
                <xdr:colOff>257175</xdr:colOff>
                <xdr:row>363</xdr:row>
                <xdr:rowOff>28575</xdr:rowOff>
              </to>
            </anchor>
          </controlPr>
        </control>
      </mc:Choice>
      <mc:Fallback>
        <control shapeId="4459" r:id="rId656" name="Control 363"/>
      </mc:Fallback>
    </mc:AlternateContent>
    <mc:AlternateContent xmlns:mc="http://schemas.openxmlformats.org/markup-compatibility/2006">
      <mc:Choice Requires="x14">
        <control shapeId="4458" r:id="rId657" name="Control 362">
          <controlPr defaultSize="0" r:id="rId5">
            <anchor moveWithCells="1">
              <from>
                <xdr:col>0</xdr:col>
                <xdr:colOff>0</xdr:colOff>
                <xdr:row>361</xdr:row>
                <xdr:rowOff>0</xdr:rowOff>
              </from>
              <to>
                <xdr:col>0</xdr:col>
                <xdr:colOff>257175</xdr:colOff>
                <xdr:row>362</xdr:row>
                <xdr:rowOff>28575</xdr:rowOff>
              </to>
            </anchor>
          </controlPr>
        </control>
      </mc:Choice>
      <mc:Fallback>
        <control shapeId="4458" r:id="rId657" name="Control 362"/>
      </mc:Fallback>
    </mc:AlternateContent>
    <mc:AlternateContent xmlns:mc="http://schemas.openxmlformats.org/markup-compatibility/2006">
      <mc:Choice Requires="x14">
        <control shapeId="4457" r:id="rId658" name="Control 361">
          <controlPr defaultSize="0" r:id="rId5">
            <anchor moveWithCells="1">
              <from>
                <xdr:col>0</xdr:col>
                <xdr:colOff>0</xdr:colOff>
                <xdr:row>360</xdr:row>
                <xdr:rowOff>0</xdr:rowOff>
              </from>
              <to>
                <xdr:col>0</xdr:col>
                <xdr:colOff>257175</xdr:colOff>
                <xdr:row>361</xdr:row>
                <xdr:rowOff>28575</xdr:rowOff>
              </to>
            </anchor>
          </controlPr>
        </control>
      </mc:Choice>
      <mc:Fallback>
        <control shapeId="4457" r:id="rId658" name="Control 361"/>
      </mc:Fallback>
    </mc:AlternateContent>
    <mc:AlternateContent xmlns:mc="http://schemas.openxmlformats.org/markup-compatibility/2006">
      <mc:Choice Requires="x14">
        <control shapeId="4456" r:id="rId659" name="Control 360">
          <controlPr defaultSize="0" r:id="rId5">
            <anchor moveWithCells="1">
              <from>
                <xdr:col>0</xdr:col>
                <xdr:colOff>0</xdr:colOff>
                <xdr:row>359</xdr:row>
                <xdr:rowOff>0</xdr:rowOff>
              </from>
              <to>
                <xdr:col>0</xdr:col>
                <xdr:colOff>257175</xdr:colOff>
                <xdr:row>360</xdr:row>
                <xdr:rowOff>28575</xdr:rowOff>
              </to>
            </anchor>
          </controlPr>
        </control>
      </mc:Choice>
      <mc:Fallback>
        <control shapeId="4456" r:id="rId659" name="Control 360"/>
      </mc:Fallback>
    </mc:AlternateContent>
    <mc:AlternateContent xmlns:mc="http://schemas.openxmlformats.org/markup-compatibility/2006">
      <mc:Choice Requires="x14">
        <control shapeId="4455" r:id="rId660" name="Control 359">
          <controlPr defaultSize="0" r:id="rId5">
            <anchor moveWithCells="1">
              <from>
                <xdr:col>0</xdr:col>
                <xdr:colOff>0</xdr:colOff>
                <xdr:row>358</xdr:row>
                <xdr:rowOff>0</xdr:rowOff>
              </from>
              <to>
                <xdr:col>0</xdr:col>
                <xdr:colOff>257175</xdr:colOff>
                <xdr:row>359</xdr:row>
                <xdr:rowOff>28575</xdr:rowOff>
              </to>
            </anchor>
          </controlPr>
        </control>
      </mc:Choice>
      <mc:Fallback>
        <control shapeId="4455" r:id="rId660" name="Control 359"/>
      </mc:Fallback>
    </mc:AlternateContent>
    <mc:AlternateContent xmlns:mc="http://schemas.openxmlformats.org/markup-compatibility/2006">
      <mc:Choice Requires="x14">
        <control shapeId="4454" r:id="rId661" name="Control 358">
          <controlPr defaultSize="0" r:id="rId5">
            <anchor moveWithCells="1">
              <from>
                <xdr:col>0</xdr:col>
                <xdr:colOff>0</xdr:colOff>
                <xdr:row>357</xdr:row>
                <xdr:rowOff>0</xdr:rowOff>
              </from>
              <to>
                <xdr:col>0</xdr:col>
                <xdr:colOff>257175</xdr:colOff>
                <xdr:row>358</xdr:row>
                <xdr:rowOff>28575</xdr:rowOff>
              </to>
            </anchor>
          </controlPr>
        </control>
      </mc:Choice>
      <mc:Fallback>
        <control shapeId="4454" r:id="rId661" name="Control 358"/>
      </mc:Fallback>
    </mc:AlternateContent>
    <mc:AlternateContent xmlns:mc="http://schemas.openxmlformats.org/markup-compatibility/2006">
      <mc:Choice Requires="x14">
        <control shapeId="4453" r:id="rId662" name="Control 357">
          <controlPr defaultSize="0" r:id="rId5">
            <anchor moveWithCells="1">
              <from>
                <xdr:col>0</xdr:col>
                <xdr:colOff>0</xdr:colOff>
                <xdr:row>356</xdr:row>
                <xdr:rowOff>0</xdr:rowOff>
              </from>
              <to>
                <xdr:col>0</xdr:col>
                <xdr:colOff>257175</xdr:colOff>
                <xdr:row>357</xdr:row>
                <xdr:rowOff>28575</xdr:rowOff>
              </to>
            </anchor>
          </controlPr>
        </control>
      </mc:Choice>
      <mc:Fallback>
        <control shapeId="4453" r:id="rId662" name="Control 357"/>
      </mc:Fallback>
    </mc:AlternateContent>
    <mc:AlternateContent xmlns:mc="http://schemas.openxmlformats.org/markup-compatibility/2006">
      <mc:Choice Requires="x14">
        <control shapeId="4452" r:id="rId663" name="Control 356">
          <controlPr defaultSize="0" r:id="rId5">
            <anchor moveWithCells="1">
              <from>
                <xdr:col>0</xdr:col>
                <xdr:colOff>0</xdr:colOff>
                <xdr:row>355</xdr:row>
                <xdr:rowOff>0</xdr:rowOff>
              </from>
              <to>
                <xdr:col>0</xdr:col>
                <xdr:colOff>257175</xdr:colOff>
                <xdr:row>356</xdr:row>
                <xdr:rowOff>28575</xdr:rowOff>
              </to>
            </anchor>
          </controlPr>
        </control>
      </mc:Choice>
      <mc:Fallback>
        <control shapeId="4452" r:id="rId663" name="Control 356"/>
      </mc:Fallback>
    </mc:AlternateContent>
    <mc:AlternateContent xmlns:mc="http://schemas.openxmlformats.org/markup-compatibility/2006">
      <mc:Choice Requires="x14">
        <control shapeId="4451" r:id="rId664" name="Control 355">
          <controlPr defaultSize="0" r:id="rId5">
            <anchor moveWithCells="1">
              <from>
                <xdr:col>0</xdr:col>
                <xdr:colOff>0</xdr:colOff>
                <xdr:row>354</xdr:row>
                <xdr:rowOff>0</xdr:rowOff>
              </from>
              <to>
                <xdr:col>0</xdr:col>
                <xdr:colOff>257175</xdr:colOff>
                <xdr:row>355</xdr:row>
                <xdr:rowOff>28575</xdr:rowOff>
              </to>
            </anchor>
          </controlPr>
        </control>
      </mc:Choice>
      <mc:Fallback>
        <control shapeId="4451" r:id="rId664" name="Control 355"/>
      </mc:Fallback>
    </mc:AlternateContent>
    <mc:AlternateContent xmlns:mc="http://schemas.openxmlformats.org/markup-compatibility/2006">
      <mc:Choice Requires="x14">
        <control shapeId="4450" r:id="rId665" name="Control 354">
          <controlPr defaultSize="0" r:id="rId5">
            <anchor moveWithCells="1">
              <from>
                <xdr:col>0</xdr:col>
                <xdr:colOff>0</xdr:colOff>
                <xdr:row>353</xdr:row>
                <xdr:rowOff>0</xdr:rowOff>
              </from>
              <to>
                <xdr:col>0</xdr:col>
                <xdr:colOff>257175</xdr:colOff>
                <xdr:row>354</xdr:row>
                <xdr:rowOff>28575</xdr:rowOff>
              </to>
            </anchor>
          </controlPr>
        </control>
      </mc:Choice>
      <mc:Fallback>
        <control shapeId="4450" r:id="rId665" name="Control 354"/>
      </mc:Fallback>
    </mc:AlternateContent>
    <mc:AlternateContent xmlns:mc="http://schemas.openxmlformats.org/markup-compatibility/2006">
      <mc:Choice Requires="x14">
        <control shapeId="4449" r:id="rId666" name="Control 353">
          <controlPr defaultSize="0" r:id="rId5">
            <anchor moveWithCells="1">
              <from>
                <xdr:col>0</xdr:col>
                <xdr:colOff>0</xdr:colOff>
                <xdr:row>352</xdr:row>
                <xdr:rowOff>0</xdr:rowOff>
              </from>
              <to>
                <xdr:col>0</xdr:col>
                <xdr:colOff>257175</xdr:colOff>
                <xdr:row>353</xdr:row>
                <xdr:rowOff>28575</xdr:rowOff>
              </to>
            </anchor>
          </controlPr>
        </control>
      </mc:Choice>
      <mc:Fallback>
        <control shapeId="4449" r:id="rId666" name="Control 353"/>
      </mc:Fallback>
    </mc:AlternateContent>
    <mc:AlternateContent xmlns:mc="http://schemas.openxmlformats.org/markup-compatibility/2006">
      <mc:Choice Requires="x14">
        <control shapeId="4448" r:id="rId667" name="Control 352">
          <controlPr defaultSize="0" r:id="rId5">
            <anchor moveWithCells="1">
              <from>
                <xdr:col>0</xdr:col>
                <xdr:colOff>0</xdr:colOff>
                <xdr:row>351</xdr:row>
                <xdr:rowOff>0</xdr:rowOff>
              </from>
              <to>
                <xdr:col>0</xdr:col>
                <xdr:colOff>257175</xdr:colOff>
                <xdr:row>352</xdr:row>
                <xdr:rowOff>28575</xdr:rowOff>
              </to>
            </anchor>
          </controlPr>
        </control>
      </mc:Choice>
      <mc:Fallback>
        <control shapeId="4448" r:id="rId667" name="Control 352"/>
      </mc:Fallback>
    </mc:AlternateContent>
    <mc:AlternateContent xmlns:mc="http://schemas.openxmlformats.org/markup-compatibility/2006">
      <mc:Choice Requires="x14">
        <control shapeId="4447" r:id="rId668" name="Control 351">
          <controlPr defaultSize="0" r:id="rId5">
            <anchor moveWithCells="1">
              <from>
                <xdr:col>0</xdr:col>
                <xdr:colOff>0</xdr:colOff>
                <xdr:row>350</xdr:row>
                <xdr:rowOff>0</xdr:rowOff>
              </from>
              <to>
                <xdr:col>0</xdr:col>
                <xdr:colOff>257175</xdr:colOff>
                <xdr:row>351</xdr:row>
                <xdr:rowOff>28575</xdr:rowOff>
              </to>
            </anchor>
          </controlPr>
        </control>
      </mc:Choice>
      <mc:Fallback>
        <control shapeId="4447" r:id="rId668" name="Control 351"/>
      </mc:Fallback>
    </mc:AlternateContent>
    <mc:AlternateContent xmlns:mc="http://schemas.openxmlformats.org/markup-compatibility/2006">
      <mc:Choice Requires="x14">
        <control shapeId="4446" r:id="rId669" name="Control 350">
          <controlPr defaultSize="0" r:id="rId5">
            <anchor moveWithCells="1">
              <from>
                <xdr:col>0</xdr:col>
                <xdr:colOff>0</xdr:colOff>
                <xdr:row>349</xdr:row>
                <xdr:rowOff>0</xdr:rowOff>
              </from>
              <to>
                <xdr:col>0</xdr:col>
                <xdr:colOff>257175</xdr:colOff>
                <xdr:row>350</xdr:row>
                <xdr:rowOff>28575</xdr:rowOff>
              </to>
            </anchor>
          </controlPr>
        </control>
      </mc:Choice>
      <mc:Fallback>
        <control shapeId="4446" r:id="rId669" name="Control 350"/>
      </mc:Fallback>
    </mc:AlternateContent>
    <mc:AlternateContent xmlns:mc="http://schemas.openxmlformats.org/markup-compatibility/2006">
      <mc:Choice Requires="x14">
        <control shapeId="4445" r:id="rId670" name="Control 349">
          <controlPr defaultSize="0" r:id="rId5">
            <anchor moveWithCells="1">
              <from>
                <xdr:col>0</xdr:col>
                <xdr:colOff>0</xdr:colOff>
                <xdr:row>348</xdr:row>
                <xdr:rowOff>0</xdr:rowOff>
              </from>
              <to>
                <xdr:col>0</xdr:col>
                <xdr:colOff>257175</xdr:colOff>
                <xdr:row>349</xdr:row>
                <xdr:rowOff>28575</xdr:rowOff>
              </to>
            </anchor>
          </controlPr>
        </control>
      </mc:Choice>
      <mc:Fallback>
        <control shapeId="4445" r:id="rId670" name="Control 349"/>
      </mc:Fallback>
    </mc:AlternateContent>
    <mc:AlternateContent xmlns:mc="http://schemas.openxmlformats.org/markup-compatibility/2006">
      <mc:Choice Requires="x14">
        <control shapeId="4444" r:id="rId671" name="Control 348">
          <controlPr defaultSize="0" r:id="rId5">
            <anchor moveWithCells="1">
              <from>
                <xdr:col>0</xdr:col>
                <xdr:colOff>0</xdr:colOff>
                <xdr:row>347</xdr:row>
                <xdr:rowOff>0</xdr:rowOff>
              </from>
              <to>
                <xdr:col>0</xdr:col>
                <xdr:colOff>257175</xdr:colOff>
                <xdr:row>348</xdr:row>
                <xdr:rowOff>28575</xdr:rowOff>
              </to>
            </anchor>
          </controlPr>
        </control>
      </mc:Choice>
      <mc:Fallback>
        <control shapeId="4444" r:id="rId671" name="Control 348"/>
      </mc:Fallback>
    </mc:AlternateContent>
    <mc:AlternateContent xmlns:mc="http://schemas.openxmlformats.org/markup-compatibility/2006">
      <mc:Choice Requires="x14">
        <control shapeId="4443" r:id="rId672" name="Control 347">
          <controlPr defaultSize="0" r:id="rId5">
            <anchor moveWithCells="1">
              <from>
                <xdr:col>0</xdr:col>
                <xdr:colOff>0</xdr:colOff>
                <xdr:row>346</xdr:row>
                <xdr:rowOff>0</xdr:rowOff>
              </from>
              <to>
                <xdr:col>0</xdr:col>
                <xdr:colOff>257175</xdr:colOff>
                <xdr:row>347</xdr:row>
                <xdr:rowOff>28575</xdr:rowOff>
              </to>
            </anchor>
          </controlPr>
        </control>
      </mc:Choice>
      <mc:Fallback>
        <control shapeId="4443" r:id="rId672" name="Control 347"/>
      </mc:Fallback>
    </mc:AlternateContent>
    <mc:AlternateContent xmlns:mc="http://schemas.openxmlformats.org/markup-compatibility/2006">
      <mc:Choice Requires="x14">
        <control shapeId="4442" r:id="rId673" name="Control 346">
          <controlPr defaultSize="0" r:id="rId5">
            <anchor moveWithCells="1">
              <from>
                <xdr:col>0</xdr:col>
                <xdr:colOff>0</xdr:colOff>
                <xdr:row>345</xdr:row>
                <xdr:rowOff>0</xdr:rowOff>
              </from>
              <to>
                <xdr:col>0</xdr:col>
                <xdr:colOff>257175</xdr:colOff>
                <xdr:row>346</xdr:row>
                <xdr:rowOff>28575</xdr:rowOff>
              </to>
            </anchor>
          </controlPr>
        </control>
      </mc:Choice>
      <mc:Fallback>
        <control shapeId="4442" r:id="rId673" name="Control 346"/>
      </mc:Fallback>
    </mc:AlternateContent>
    <mc:AlternateContent xmlns:mc="http://schemas.openxmlformats.org/markup-compatibility/2006">
      <mc:Choice Requires="x14">
        <control shapeId="4441" r:id="rId674" name="Control 345">
          <controlPr defaultSize="0" r:id="rId5">
            <anchor moveWithCells="1">
              <from>
                <xdr:col>0</xdr:col>
                <xdr:colOff>0</xdr:colOff>
                <xdr:row>344</xdr:row>
                <xdr:rowOff>0</xdr:rowOff>
              </from>
              <to>
                <xdr:col>0</xdr:col>
                <xdr:colOff>257175</xdr:colOff>
                <xdr:row>345</xdr:row>
                <xdr:rowOff>28575</xdr:rowOff>
              </to>
            </anchor>
          </controlPr>
        </control>
      </mc:Choice>
      <mc:Fallback>
        <control shapeId="4441" r:id="rId674" name="Control 345"/>
      </mc:Fallback>
    </mc:AlternateContent>
    <mc:AlternateContent xmlns:mc="http://schemas.openxmlformats.org/markup-compatibility/2006">
      <mc:Choice Requires="x14">
        <control shapeId="4440" r:id="rId675" name="Control 344">
          <controlPr defaultSize="0" r:id="rId5">
            <anchor moveWithCells="1">
              <from>
                <xdr:col>0</xdr:col>
                <xdr:colOff>0</xdr:colOff>
                <xdr:row>343</xdr:row>
                <xdr:rowOff>0</xdr:rowOff>
              </from>
              <to>
                <xdr:col>0</xdr:col>
                <xdr:colOff>257175</xdr:colOff>
                <xdr:row>344</xdr:row>
                <xdr:rowOff>28575</xdr:rowOff>
              </to>
            </anchor>
          </controlPr>
        </control>
      </mc:Choice>
      <mc:Fallback>
        <control shapeId="4440" r:id="rId675" name="Control 344"/>
      </mc:Fallback>
    </mc:AlternateContent>
    <mc:AlternateContent xmlns:mc="http://schemas.openxmlformats.org/markup-compatibility/2006">
      <mc:Choice Requires="x14">
        <control shapeId="4439" r:id="rId676" name="Control 343">
          <controlPr defaultSize="0" r:id="rId5">
            <anchor moveWithCells="1">
              <from>
                <xdr:col>0</xdr:col>
                <xdr:colOff>0</xdr:colOff>
                <xdr:row>342</xdr:row>
                <xdr:rowOff>0</xdr:rowOff>
              </from>
              <to>
                <xdr:col>0</xdr:col>
                <xdr:colOff>257175</xdr:colOff>
                <xdr:row>343</xdr:row>
                <xdr:rowOff>28575</xdr:rowOff>
              </to>
            </anchor>
          </controlPr>
        </control>
      </mc:Choice>
      <mc:Fallback>
        <control shapeId="4439" r:id="rId676" name="Control 343"/>
      </mc:Fallback>
    </mc:AlternateContent>
    <mc:AlternateContent xmlns:mc="http://schemas.openxmlformats.org/markup-compatibility/2006">
      <mc:Choice Requires="x14">
        <control shapeId="4438" r:id="rId677" name="Control 342">
          <controlPr defaultSize="0" r:id="rId5">
            <anchor moveWithCells="1">
              <from>
                <xdr:col>0</xdr:col>
                <xdr:colOff>0</xdr:colOff>
                <xdr:row>341</xdr:row>
                <xdr:rowOff>0</xdr:rowOff>
              </from>
              <to>
                <xdr:col>0</xdr:col>
                <xdr:colOff>257175</xdr:colOff>
                <xdr:row>342</xdr:row>
                <xdr:rowOff>28575</xdr:rowOff>
              </to>
            </anchor>
          </controlPr>
        </control>
      </mc:Choice>
      <mc:Fallback>
        <control shapeId="4438" r:id="rId677" name="Control 342"/>
      </mc:Fallback>
    </mc:AlternateContent>
    <mc:AlternateContent xmlns:mc="http://schemas.openxmlformats.org/markup-compatibility/2006">
      <mc:Choice Requires="x14">
        <control shapeId="4437" r:id="rId678" name="Control 341">
          <controlPr defaultSize="0" r:id="rId5">
            <anchor moveWithCells="1">
              <from>
                <xdr:col>0</xdr:col>
                <xdr:colOff>0</xdr:colOff>
                <xdr:row>340</xdr:row>
                <xdr:rowOff>0</xdr:rowOff>
              </from>
              <to>
                <xdr:col>0</xdr:col>
                <xdr:colOff>257175</xdr:colOff>
                <xdr:row>341</xdr:row>
                <xdr:rowOff>28575</xdr:rowOff>
              </to>
            </anchor>
          </controlPr>
        </control>
      </mc:Choice>
      <mc:Fallback>
        <control shapeId="4437" r:id="rId678" name="Control 341"/>
      </mc:Fallback>
    </mc:AlternateContent>
    <mc:AlternateContent xmlns:mc="http://schemas.openxmlformats.org/markup-compatibility/2006">
      <mc:Choice Requires="x14">
        <control shapeId="4436" r:id="rId679" name="Control 340">
          <controlPr defaultSize="0" r:id="rId5">
            <anchor moveWithCells="1">
              <from>
                <xdr:col>0</xdr:col>
                <xdr:colOff>0</xdr:colOff>
                <xdr:row>339</xdr:row>
                <xdr:rowOff>0</xdr:rowOff>
              </from>
              <to>
                <xdr:col>0</xdr:col>
                <xdr:colOff>257175</xdr:colOff>
                <xdr:row>340</xdr:row>
                <xdr:rowOff>28575</xdr:rowOff>
              </to>
            </anchor>
          </controlPr>
        </control>
      </mc:Choice>
      <mc:Fallback>
        <control shapeId="4436" r:id="rId679" name="Control 340"/>
      </mc:Fallback>
    </mc:AlternateContent>
    <mc:AlternateContent xmlns:mc="http://schemas.openxmlformats.org/markup-compatibility/2006">
      <mc:Choice Requires="x14">
        <control shapeId="4435" r:id="rId680" name="Control 339">
          <controlPr defaultSize="0" r:id="rId5">
            <anchor moveWithCells="1">
              <from>
                <xdr:col>0</xdr:col>
                <xdr:colOff>0</xdr:colOff>
                <xdr:row>338</xdr:row>
                <xdr:rowOff>0</xdr:rowOff>
              </from>
              <to>
                <xdr:col>0</xdr:col>
                <xdr:colOff>257175</xdr:colOff>
                <xdr:row>339</xdr:row>
                <xdr:rowOff>28575</xdr:rowOff>
              </to>
            </anchor>
          </controlPr>
        </control>
      </mc:Choice>
      <mc:Fallback>
        <control shapeId="4435" r:id="rId680" name="Control 339"/>
      </mc:Fallback>
    </mc:AlternateContent>
    <mc:AlternateContent xmlns:mc="http://schemas.openxmlformats.org/markup-compatibility/2006">
      <mc:Choice Requires="x14">
        <control shapeId="4434" r:id="rId681" name="Control 338">
          <controlPr defaultSize="0" r:id="rId5">
            <anchor moveWithCells="1">
              <from>
                <xdr:col>0</xdr:col>
                <xdr:colOff>0</xdr:colOff>
                <xdr:row>337</xdr:row>
                <xdr:rowOff>0</xdr:rowOff>
              </from>
              <to>
                <xdr:col>0</xdr:col>
                <xdr:colOff>257175</xdr:colOff>
                <xdr:row>338</xdr:row>
                <xdr:rowOff>28575</xdr:rowOff>
              </to>
            </anchor>
          </controlPr>
        </control>
      </mc:Choice>
      <mc:Fallback>
        <control shapeId="4434" r:id="rId681" name="Control 338"/>
      </mc:Fallback>
    </mc:AlternateContent>
    <mc:AlternateContent xmlns:mc="http://schemas.openxmlformats.org/markup-compatibility/2006">
      <mc:Choice Requires="x14">
        <control shapeId="4433" r:id="rId682" name="Control 337">
          <controlPr defaultSize="0" r:id="rId5">
            <anchor moveWithCells="1">
              <from>
                <xdr:col>0</xdr:col>
                <xdr:colOff>0</xdr:colOff>
                <xdr:row>336</xdr:row>
                <xdr:rowOff>0</xdr:rowOff>
              </from>
              <to>
                <xdr:col>0</xdr:col>
                <xdr:colOff>257175</xdr:colOff>
                <xdr:row>337</xdr:row>
                <xdr:rowOff>28575</xdr:rowOff>
              </to>
            </anchor>
          </controlPr>
        </control>
      </mc:Choice>
      <mc:Fallback>
        <control shapeId="4433" r:id="rId682" name="Control 337"/>
      </mc:Fallback>
    </mc:AlternateContent>
    <mc:AlternateContent xmlns:mc="http://schemas.openxmlformats.org/markup-compatibility/2006">
      <mc:Choice Requires="x14">
        <control shapeId="4432" r:id="rId683" name="Control 336">
          <controlPr defaultSize="0" r:id="rId5">
            <anchor moveWithCells="1">
              <from>
                <xdr:col>0</xdr:col>
                <xdr:colOff>0</xdr:colOff>
                <xdr:row>335</xdr:row>
                <xdr:rowOff>0</xdr:rowOff>
              </from>
              <to>
                <xdr:col>0</xdr:col>
                <xdr:colOff>257175</xdr:colOff>
                <xdr:row>336</xdr:row>
                <xdr:rowOff>28575</xdr:rowOff>
              </to>
            </anchor>
          </controlPr>
        </control>
      </mc:Choice>
      <mc:Fallback>
        <control shapeId="4432" r:id="rId683" name="Control 336"/>
      </mc:Fallback>
    </mc:AlternateContent>
    <mc:AlternateContent xmlns:mc="http://schemas.openxmlformats.org/markup-compatibility/2006">
      <mc:Choice Requires="x14">
        <control shapeId="4431" r:id="rId684" name="Control 335">
          <controlPr defaultSize="0" r:id="rId5">
            <anchor moveWithCells="1">
              <from>
                <xdr:col>0</xdr:col>
                <xdr:colOff>0</xdr:colOff>
                <xdr:row>334</xdr:row>
                <xdr:rowOff>0</xdr:rowOff>
              </from>
              <to>
                <xdr:col>0</xdr:col>
                <xdr:colOff>257175</xdr:colOff>
                <xdr:row>335</xdr:row>
                <xdr:rowOff>28575</xdr:rowOff>
              </to>
            </anchor>
          </controlPr>
        </control>
      </mc:Choice>
      <mc:Fallback>
        <control shapeId="4431" r:id="rId684" name="Control 335"/>
      </mc:Fallback>
    </mc:AlternateContent>
    <mc:AlternateContent xmlns:mc="http://schemas.openxmlformats.org/markup-compatibility/2006">
      <mc:Choice Requires="x14">
        <control shapeId="4430" r:id="rId685" name="Control 334">
          <controlPr defaultSize="0" r:id="rId5">
            <anchor moveWithCells="1">
              <from>
                <xdr:col>0</xdr:col>
                <xdr:colOff>0</xdr:colOff>
                <xdr:row>333</xdr:row>
                <xdr:rowOff>0</xdr:rowOff>
              </from>
              <to>
                <xdr:col>0</xdr:col>
                <xdr:colOff>257175</xdr:colOff>
                <xdr:row>334</xdr:row>
                <xdr:rowOff>28575</xdr:rowOff>
              </to>
            </anchor>
          </controlPr>
        </control>
      </mc:Choice>
      <mc:Fallback>
        <control shapeId="4430" r:id="rId685" name="Control 334"/>
      </mc:Fallback>
    </mc:AlternateContent>
    <mc:AlternateContent xmlns:mc="http://schemas.openxmlformats.org/markup-compatibility/2006">
      <mc:Choice Requires="x14">
        <control shapeId="4429" r:id="rId686" name="Control 333">
          <controlPr defaultSize="0" r:id="rId5">
            <anchor moveWithCells="1">
              <from>
                <xdr:col>0</xdr:col>
                <xdr:colOff>0</xdr:colOff>
                <xdr:row>332</xdr:row>
                <xdr:rowOff>0</xdr:rowOff>
              </from>
              <to>
                <xdr:col>0</xdr:col>
                <xdr:colOff>257175</xdr:colOff>
                <xdr:row>333</xdr:row>
                <xdr:rowOff>28575</xdr:rowOff>
              </to>
            </anchor>
          </controlPr>
        </control>
      </mc:Choice>
      <mc:Fallback>
        <control shapeId="4429" r:id="rId686" name="Control 333"/>
      </mc:Fallback>
    </mc:AlternateContent>
    <mc:AlternateContent xmlns:mc="http://schemas.openxmlformats.org/markup-compatibility/2006">
      <mc:Choice Requires="x14">
        <control shapeId="4428" r:id="rId687" name="Control 332">
          <controlPr defaultSize="0" r:id="rId5">
            <anchor moveWithCells="1">
              <from>
                <xdr:col>0</xdr:col>
                <xdr:colOff>0</xdr:colOff>
                <xdr:row>331</xdr:row>
                <xdr:rowOff>0</xdr:rowOff>
              </from>
              <to>
                <xdr:col>0</xdr:col>
                <xdr:colOff>257175</xdr:colOff>
                <xdr:row>332</xdr:row>
                <xdr:rowOff>28575</xdr:rowOff>
              </to>
            </anchor>
          </controlPr>
        </control>
      </mc:Choice>
      <mc:Fallback>
        <control shapeId="4428" r:id="rId687" name="Control 332"/>
      </mc:Fallback>
    </mc:AlternateContent>
    <mc:AlternateContent xmlns:mc="http://schemas.openxmlformats.org/markup-compatibility/2006">
      <mc:Choice Requires="x14">
        <control shapeId="4427" r:id="rId688" name="Control 331">
          <controlPr defaultSize="0" r:id="rId5">
            <anchor moveWithCells="1">
              <from>
                <xdr:col>0</xdr:col>
                <xdr:colOff>0</xdr:colOff>
                <xdr:row>330</xdr:row>
                <xdr:rowOff>0</xdr:rowOff>
              </from>
              <to>
                <xdr:col>0</xdr:col>
                <xdr:colOff>257175</xdr:colOff>
                <xdr:row>331</xdr:row>
                <xdr:rowOff>28575</xdr:rowOff>
              </to>
            </anchor>
          </controlPr>
        </control>
      </mc:Choice>
      <mc:Fallback>
        <control shapeId="4427" r:id="rId688" name="Control 331"/>
      </mc:Fallback>
    </mc:AlternateContent>
    <mc:AlternateContent xmlns:mc="http://schemas.openxmlformats.org/markup-compatibility/2006">
      <mc:Choice Requires="x14">
        <control shapeId="4426" r:id="rId689" name="Control 330">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6" r:id="rId689" name="Control 330"/>
      </mc:Fallback>
    </mc:AlternateContent>
    <mc:AlternateContent xmlns:mc="http://schemas.openxmlformats.org/markup-compatibility/2006">
      <mc:Choice Requires="x14">
        <control shapeId="4425" r:id="rId690" name="Control 329">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5" r:id="rId690" name="Control 329"/>
      </mc:Fallback>
    </mc:AlternateContent>
    <mc:AlternateContent xmlns:mc="http://schemas.openxmlformats.org/markup-compatibility/2006">
      <mc:Choice Requires="x14">
        <control shapeId="4424" r:id="rId691" name="Control 328">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4" r:id="rId691" name="Control 328"/>
      </mc:Fallback>
    </mc:AlternateContent>
    <mc:AlternateContent xmlns:mc="http://schemas.openxmlformats.org/markup-compatibility/2006">
      <mc:Choice Requires="x14">
        <control shapeId="4423" r:id="rId692" name="Control 327">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3" r:id="rId692" name="Control 327"/>
      </mc:Fallback>
    </mc:AlternateContent>
    <mc:AlternateContent xmlns:mc="http://schemas.openxmlformats.org/markup-compatibility/2006">
      <mc:Choice Requires="x14">
        <control shapeId="4422" r:id="rId693" name="Control 326">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2" r:id="rId693" name="Control 326"/>
      </mc:Fallback>
    </mc:AlternateContent>
    <mc:AlternateContent xmlns:mc="http://schemas.openxmlformats.org/markup-compatibility/2006">
      <mc:Choice Requires="x14">
        <control shapeId="4421" r:id="rId694" name="Control 325">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1" r:id="rId694" name="Control 325"/>
      </mc:Fallback>
    </mc:AlternateContent>
    <mc:AlternateContent xmlns:mc="http://schemas.openxmlformats.org/markup-compatibility/2006">
      <mc:Choice Requires="x14">
        <control shapeId="4420" r:id="rId695" name="Control 324">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0" r:id="rId695" name="Control 324"/>
      </mc:Fallback>
    </mc:AlternateContent>
    <mc:AlternateContent xmlns:mc="http://schemas.openxmlformats.org/markup-compatibility/2006">
      <mc:Choice Requires="x14">
        <control shapeId="4419" r:id="rId696" name="Control 323">
          <controlPr defaultSize="0" r:id="rId5">
            <anchor moveWithCells="1">
              <from>
                <xdr:col>0</xdr:col>
                <xdr:colOff>0</xdr:colOff>
                <xdr:row>322</xdr:row>
                <xdr:rowOff>0</xdr:rowOff>
              </from>
              <to>
                <xdr:col>0</xdr:col>
                <xdr:colOff>257175</xdr:colOff>
                <xdr:row>323</xdr:row>
                <xdr:rowOff>28575</xdr:rowOff>
              </to>
            </anchor>
          </controlPr>
        </control>
      </mc:Choice>
      <mc:Fallback>
        <control shapeId="4419" r:id="rId696" name="Control 323"/>
      </mc:Fallback>
    </mc:AlternateContent>
    <mc:AlternateContent xmlns:mc="http://schemas.openxmlformats.org/markup-compatibility/2006">
      <mc:Choice Requires="x14">
        <control shapeId="4418" r:id="rId697" name="Control 322">
          <controlPr defaultSize="0" r:id="rId5">
            <anchor moveWithCells="1">
              <from>
                <xdr:col>0</xdr:col>
                <xdr:colOff>0</xdr:colOff>
                <xdr:row>321</xdr:row>
                <xdr:rowOff>0</xdr:rowOff>
              </from>
              <to>
                <xdr:col>0</xdr:col>
                <xdr:colOff>257175</xdr:colOff>
                <xdr:row>322</xdr:row>
                <xdr:rowOff>28575</xdr:rowOff>
              </to>
            </anchor>
          </controlPr>
        </control>
      </mc:Choice>
      <mc:Fallback>
        <control shapeId="4418" r:id="rId697" name="Control 322"/>
      </mc:Fallback>
    </mc:AlternateContent>
    <mc:AlternateContent xmlns:mc="http://schemas.openxmlformats.org/markup-compatibility/2006">
      <mc:Choice Requires="x14">
        <control shapeId="4417" r:id="rId698" name="Control 321">
          <controlPr defaultSize="0" r:id="rId5">
            <anchor moveWithCells="1">
              <from>
                <xdr:col>0</xdr:col>
                <xdr:colOff>0</xdr:colOff>
                <xdr:row>321</xdr:row>
                <xdr:rowOff>0</xdr:rowOff>
              </from>
              <to>
                <xdr:col>0</xdr:col>
                <xdr:colOff>257175</xdr:colOff>
                <xdr:row>322</xdr:row>
                <xdr:rowOff>28575</xdr:rowOff>
              </to>
            </anchor>
          </controlPr>
        </control>
      </mc:Choice>
      <mc:Fallback>
        <control shapeId="4417" r:id="rId698" name="Control 321"/>
      </mc:Fallback>
    </mc:AlternateContent>
    <mc:AlternateContent xmlns:mc="http://schemas.openxmlformats.org/markup-compatibility/2006">
      <mc:Choice Requires="x14">
        <control shapeId="4416" r:id="rId699" name="Control 320">
          <controlPr defaultSize="0" r:id="rId5">
            <anchor moveWithCells="1">
              <from>
                <xdr:col>0</xdr:col>
                <xdr:colOff>0</xdr:colOff>
                <xdr:row>321</xdr:row>
                <xdr:rowOff>0</xdr:rowOff>
              </from>
              <to>
                <xdr:col>0</xdr:col>
                <xdr:colOff>257175</xdr:colOff>
                <xdr:row>322</xdr:row>
                <xdr:rowOff>28575</xdr:rowOff>
              </to>
            </anchor>
          </controlPr>
        </control>
      </mc:Choice>
      <mc:Fallback>
        <control shapeId="4416" r:id="rId699" name="Control 320"/>
      </mc:Fallback>
    </mc:AlternateContent>
    <mc:AlternateContent xmlns:mc="http://schemas.openxmlformats.org/markup-compatibility/2006">
      <mc:Choice Requires="x14">
        <control shapeId="4415" r:id="rId700" name="Control 319">
          <controlPr defaultSize="0" r:id="rId5">
            <anchor moveWithCells="1">
              <from>
                <xdr:col>0</xdr:col>
                <xdr:colOff>0</xdr:colOff>
                <xdr:row>318</xdr:row>
                <xdr:rowOff>0</xdr:rowOff>
              </from>
              <to>
                <xdr:col>0</xdr:col>
                <xdr:colOff>257175</xdr:colOff>
                <xdr:row>319</xdr:row>
                <xdr:rowOff>28575</xdr:rowOff>
              </to>
            </anchor>
          </controlPr>
        </control>
      </mc:Choice>
      <mc:Fallback>
        <control shapeId="4415" r:id="rId700" name="Control 319"/>
      </mc:Fallback>
    </mc:AlternateContent>
    <mc:AlternateContent xmlns:mc="http://schemas.openxmlformats.org/markup-compatibility/2006">
      <mc:Choice Requires="x14">
        <control shapeId="4414" r:id="rId701" name="Control 318">
          <controlPr defaultSize="0" r:id="rId5">
            <anchor moveWithCells="1">
              <from>
                <xdr:col>0</xdr:col>
                <xdr:colOff>0</xdr:colOff>
                <xdr:row>317</xdr:row>
                <xdr:rowOff>0</xdr:rowOff>
              </from>
              <to>
                <xdr:col>0</xdr:col>
                <xdr:colOff>257175</xdr:colOff>
                <xdr:row>318</xdr:row>
                <xdr:rowOff>28575</xdr:rowOff>
              </to>
            </anchor>
          </controlPr>
        </control>
      </mc:Choice>
      <mc:Fallback>
        <control shapeId="4414" r:id="rId701" name="Control 318"/>
      </mc:Fallback>
    </mc:AlternateContent>
    <mc:AlternateContent xmlns:mc="http://schemas.openxmlformats.org/markup-compatibility/2006">
      <mc:Choice Requires="x14">
        <control shapeId="4413" r:id="rId702" name="Control 317">
          <controlPr defaultSize="0" r:id="rId5">
            <anchor moveWithCells="1">
              <from>
                <xdr:col>0</xdr:col>
                <xdr:colOff>0</xdr:colOff>
                <xdr:row>317</xdr:row>
                <xdr:rowOff>0</xdr:rowOff>
              </from>
              <to>
                <xdr:col>0</xdr:col>
                <xdr:colOff>257175</xdr:colOff>
                <xdr:row>318</xdr:row>
                <xdr:rowOff>28575</xdr:rowOff>
              </to>
            </anchor>
          </controlPr>
        </control>
      </mc:Choice>
      <mc:Fallback>
        <control shapeId="4413" r:id="rId702" name="Control 317"/>
      </mc:Fallback>
    </mc:AlternateContent>
    <mc:AlternateContent xmlns:mc="http://schemas.openxmlformats.org/markup-compatibility/2006">
      <mc:Choice Requires="x14">
        <control shapeId="4412" r:id="rId703" name="Control 316">
          <controlPr defaultSize="0" r:id="rId5">
            <anchor moveWithCells="1">
              <from>
                <xdr:col>0</xdr:col>
                <xdr:colOff>0</xdr:colOff>
                <xdr:row>315</xdr:row>
                <xdr:rowOff>0</xdr:rowOff>
              </from>
              <to>
                <xdr:col>0</xdr:col>
                <xdr:colOff>257175</xdr:colOff>
                <xdr:row>316</xdr:row>
                <xdr:rowOff>28575</xdr:rowOff>
              </to>
            </anchor>
          </controlPr>
        </control>
      </mc:Choice>
      <mc:Fallback>
        <control shapeId="4412" r:id="rId703" name="Control 316"/>
      </mc:Fallback>
    </mc:AlternateContent>
    <mc:AlternateContent xmlns:mc="http://schemas.openxmlformats.org/markup-compatibility/2006">
      <mc:Choice Requires="x14">
        <control shapeId="4411" r:id="rId704" name="Control 315">
          <controlPr defaultSize="0" r:id="rId5">
            <anchor moveWithCells="1">
              <from>
                <xdr:col>0</xdr:col>
                <xdr:colOff>0</xdr:colOff>
                <xdr:row>314</xdr:row>
                <xdr:rowOff>0</xdr:rowOff>
              </from>
              <to>
                <xdr:col>0</xdr:col>
                <xdr:colOff>257175</xdr:colOff>
                <xdr:row>315</xdr:row>
                <xdr:rowOff>28575</xdr:rowOff>
              </to>
            </anchor>
          </controlPr>
        </control>
      </mc:Choice>
      <mc:Fallback>
        <control shapeId="4411" r:id="rId704" name="Control 315"/>
      </mc:Fallback>
    </mc:AlternateContent>
    <mc:AlternateContent xmlns:mc="http://schemas.openxmlformats.org/markup-compatibility/2006">
      <mc:Choice Requires="x14">
        <control shapeId="4410" r:id="rId705" name="Control 314">
          <controlPr defaultSize="0" r:id="rId5">
            <anchor moveWithCells="1">
              <from>
                <xdr:col>0</xdr:col>
                <xdr:colOff>0</xdr:colOff>
                <xdr:row>313</xdr:row>
                <xdr:rowOff>0</xdr:rowOff>
              </from>
              <to>
                <xdr:col>0</xdr:col>
                <xdr:colOff>257175</xdr:colOff>
                <xdr:row>314</xdr:row>
                <xdr:rowOff>28575</xdr:rowOff>
              </to>
            </anchor>
          </controlPr>
        </control>
      </mc:Choice>
      <mc:Fallback>
        <control shapeId="4410" r:id="rId705" name="Control 314"/>
      </mc:Fallback>
    </mc:AlternateContent>
    <mc:AlternateContent xmlns:mc="http://schemas.openxmlformats.org/markup-compatibility/2006">
      <mc:Choice Requires="x14">
        <control shapeId="4409" r:id="rId706" name="Control 313">
          <controlPr defaultSize="0" r:id="rId5">
            <anchor moveWithCells="1">
              <from>
                <xdr:col>0</xdr:col>
                <xdr:colOff>0</xdr:colOff>
                <xdr:row>312</xdr:row>
                <xdr:rowOff>0</xdr:rowOff>
              </from>
              <to>
                <xdr:col>0</xdr:col>
                <xdr:colOff>257175</xdr:colOff>
                <xdr:row>313</xdr:row>
                <xdr:rowOff>28575</xdr:rowOff>
              </to>
            </anchor>
          </controlPr>
        </control>
      </mc:Choice>
      <mc:Fallback>
        <control shapeId="4409" r:id="rId706" name="Control 313"/>
      </mc:Fallback>
    </mc:AlternateContent>
    <mc:AlternateContent xmlns:mc="http://schemas.openxmlformats.org/markup-compatibility/2006">
      <mc:Choice Requires="x14">
        <control shapeId="4408" r:id="rId707" name="Control 312">
          <controlPr defaultSize="0" r:id="rId5">
            <anchor moveWithCells="1">
              <from>
                <xdr:col>0</xdr:col>
                <xdr:colOff>0</xdr:colOff>
                <xdr:row>311</xdr:row>
                <xdr:rowOff>0</xdr:rowOff>
              </from>
              <to>
                <xdr:col>0</xdr:col>
                <xdr:colOff>257175</xdr:colOff>
                <xdr:row>312</xdr:row>
                <xdr:rowOff>28575</xdr:rowOff>
              </to>
            </anchor>
          </controlPr>
        </control>
      </mc:Choice>
      <mc:Fallback>
        <control shapeId="4408" r:id="rId707" name="Control 312"/>
      </mc:Fallback>
    </mc:AlternateContent>
    <mc:AlternateContent xmlns:mc="http://schemas.openxmlformats.org/markup-compatibility/2006">
      <mc:Choice Requires="x14">
        <control shapeId="4407" r:id="rId708" name="Control 311">
          <controlPr defaultSize="0" r:id="rId5">
            <anchor moveWithCells="1">
              <from>
                <xdr:col>0</xdr:col>
                <xdr:colOff>0</xdr:colOff>
                <xdr:row>311</xdr:row>
                <xdr:rowOff>0</xdr:rowOff>
              </from>
              <to>
                <xdr:col>0</xdr:col>
                <xdr:colOff>257175</xdr:colOff>
                <xdr:row>312</xdr:row>
                <xdr:rowOff>28575</xdr:rowOff>
              </to>
            </anchor>
          </controlPr>
        </control>
      </mc:Choice>
      <mc:Fallback>
        <control shapeId="4407" r:id="rId708" name="Control 311"/>
      </mc:Fallback>
    </mc:AlternateContent>
    <mc:AlternateContent xmlns:mc="http://schemas.openxmlformats.org/markup-compatibility/2006">
      <mc:Choice Requires="x14">
        <control shapeId="4406" r:id="rId709" name="Control 310">
          <controlPr defaultSize="0" r:id="rId5">
            <anchor moveWithCells="1">
              <from>
                <xdr:col>0</xdr:col>
                <xdr:colOff>0</xdr:colOff>
                <xdr:row>311</xdr:row>
                <xdr:rowOff>0</xdr:rowOff>
              </from>
              <to>
                <xdr:col>0</xdr:col>
                <xdr:colOff>257175</xdr:colOff>
                <xdr:row>312</xdr:row>
                <xdr:rowOff>28575</xdr:rowOff>
              </to>
            </anchor>
          </controlPr>
        </control>
      </mc:Choice>
      <mc:Fallback>
        <control shapeId="4406" r:id="rId709" name="Control 310"/>
      </mc:Fallback>
    </mc:AlternateContent>
    <mc:AlternateContent xmlns:mc="http://schemas.openxmlformats.org/markup-compatibility/2006">
      <mc:Choice Requires="x14">
        <control shapeId="4405" r:id="rId710" name="Control 309">
          <controlPr defaultSize="0" r:id="rId5">
            <anchor moveWithCells="1">
              <from>
                <xdr:col>0</xdr:col>
                <xdr:colOff>0</xdr:colOff>
                <xdr:row>308</xdr:row>
                <xdr:rowOff>0</xdr:rowOff>
              </from>
              <to>
                <xdr:col>0</xdr:col>
                <xdr:colOff>257175</xdr:colOff>
                <xdr:row>309</xdr:row>
                <xdr:rowOff>28575</xdr:rowOff>
              </to>
            </anchor>
          </controlPr>
        </control>
      </mc:Choice>
      <mc:Fallback>
        <control shapeId="4405" r:id="rId710" name="Control 309"/>
      </mc:Fallback>
    </mc:AlternateContent>
    <mc:AlternateContent xmlns:mc="http://schemas.openxmlformats.org/markup-compatibility/2006">
      <mc:Choice Requires="x14">
        <control shapeId="4404" r:id="rId711" name="Control 308">
          <controlPr defaultSize="0" r:id="rId5">
            <anchor moveWithCells="1">
              <from>
                <xdr:col>0</xdr:col>
                <xdr:colOff>0</xdr:colOff>
                <xdr:row>307</xdr:row>
                <xdr:rowOff>0</xdr:rowOff>
              </from>
              <to>
                <xdr:col>0</xdr:col>
                <xdr:colOff>257175</xdr:colOff>
                <xdr:row>308</xdr:row>
                <xdr:rowOff>28575</xdr:rowOff>
              </to>
            </anchor>
          </controlPr>
        </control>
      </mc:Choice>
      <mc:Fallback>
        <control shapeId="4404" r:id="rId711" name="Control 308"/>
      </mc:Fallback>
    </mc:AlternateContent>
    <mc:AlternateContent xmlns:mc="http://schemas.openxmlformats.org/markup-compatibility/2006">
      <mc:Choice Requires="x14">
        <control shapeId="4403" r:id="rId712" name="Control 307">
          <controlPr defaultSize="0" r:id="rId5">
            <anchor moveWithCells="1">
              <from>
                <xdr:col>0</xdr:col>
                <xdr:colOff>0</xdr:colOff>
                <xdr:row>306</xdr:row>
                <xdr:rowOff>0</xdr:rowOff>
              </from>
              <to>
                <xdr:col>0</xdr:col>
                <xdr:colOff>257175</xdr:colOff>
                <xdr:row>307</xdr:row>
                <xdr:rowOff>28575</xdr:rowOff>
              </to>
            </anchor>
          </controlPr>
        </control>
      </mc:Choice>
      <mc:Fallback>
        <control shapeId="4403" r:id="rId712" name="Control 307"/>
      </mc:Fallback>
    </mc:AlternateContent>
    <mc:AlternateContent xmlns:mc="http://schemas.openxmlformats.org/markup-compatibility/2006">
      <mc:Choice Requires="x14">
        <control shapeId="4402" r:id="rId713" name="Control 306">
          <controlPr defaultSize="0" r:id="rId5">
            <anchor moveWithCells="1">
              <from>
                <xdr:col>0</xdr:col>
                <xdr:colOff>0</xdr:colOff>
                <xdr:row>305</xdr:row>
                <xdr:rowOff>0</xdr:rowOff>
              </from>
              <to>
                <xdr:col>0</xdr:col>
                <xdr:colOff>257175</xdr:colOff>
                <xdr:row>306</xdr:row>
                <xdr:rowOff>28575</xdr:rowOff>
              </to>
            </anchor>
          </controlPr>
        </control>
      </mc:Choice>
      <mc:Fallback>
        <control shapeId="4402" r:id="rId713" name="Control 306"/>
      </mc:Fallback>
    </mc:AlternateContent>
    <mc:AlternateContent xmlns:mc="http://schemas.openxmlformats.org/markup-compatibility/2006">
      <mc:Choice Requires="x14">
        <control shapeId="4401" r:id="rId714" name="Control 305">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401" r:id="rId714" name="Control 305"/>
      </mc:Fallback>
    </mc:AlternateContent>
    <mc:AlternateContent xmlns:mc="http://schemas.openxmlformats.org/markup-compatibility/2006">
      <mc:Choice Requires="x14">
        <control shapeId="4400" r:id="rId715" name="Control 304">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400" r:id="rId715" name="Control 304"/>
      </mc:Fallback>
    </mc:AlternateContent>
    <mc:AlternateContent xmlns:mc="http://schemas.openxmlformats.org/markup-compatibility/2006">
      <mc:Choice Requires="x14">
        <control shapeId="4399" r:id="rId716" name="Control 303">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399" r:id="rId716" name="Control 303"/>
      </mc:Fallback>
    </mc:AlternateContent>
    <mc:AlternateContent xmlns:mc="http://schemas.openxmlformats.org/markup-compatibility/2006">
      <mc:Choice Requires="x14">
        <control shapeId="4398" r:id="rId717" name="Control 302">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398" r:id="rId717" name="Control 302"/>
      </mc:Fallback>
    </mc:AlternateContent>
    <mc:AlternateContent xmlns:mc="http://schemas.openxmlformats.org/markup-compatibility/2006">
      <mc:Choice Requires="x14">
        <control shapeId="4397" r:id="rId718" name="Control 301">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397" r:id="rId718" name="Control 301"/>
      </mc:Fallback>
    </mc:AlternateContent>
    <mc:AlternateContent xmlns:mc="http://schemas.openxmlformats.org/markup-compatibility/2006">
      <mc:Choice Requires="x14">
        <control shapeId="4396" r:id="rId719" name="Control 300">
          <controlPr defaultSize="0" r:id="rId5">
            <anchor moveWithCells="1">
              <from>
                <xdr:col>0</xdr:col>
                <xdr:colOff>0</xdr:colOff>
                <xdr:row>299</xdr:row>
                <xdr:rowOff>0</xdr:rowOff>
              </from>
              <to>
                <xdr:col>0</xdr:col>
                <xdr:colOff>257175</xdr:colOff>
                <xdr:row>300</xdr:row>
                <xdr:rowOff>28575</xdr:rowOff>
              </to>
            </anchor>
          </controlPr>
        </control>
      </mc:Choice>
      <mc:Fallback>
        <control shapeId="4396" r:id="rId719" name="Control 300"/>
      </mc:Fallback>
    </mc:AlternateContent>
    <mc:AlternateContent xmlns:mc="http://schemas.openxmlformats.org/markup-compatibility/2006">
      <mc:Choice Requires="x14">
        <control shapeId="4395" r:id="rId720" name="Control 299">
          <controlPr defaultSize="0" r:id="rId5">
            <anchor moveWithCells="1">
              <from>
                <xdr:col>0</xdr:col>
                <xdr:colOff>0</xdr:colOff>
                <xdr:row>298</xdr:row>
                <xdr:rowOff>0</xdr:rowOff>
              </from>
              <to>
                <xdr:col>0</xdr:col>
                <xdr:colOff>257175</xdr:colOff>
                <xdr:row>299</xdr:row>
                <xdr:rowOff>28575</xdr:rowOff>
              </to>
            </anchor>
          </controlPr>
        </control>
      </mc:Choice>
      <mc:Fallback>
        <control shapeId="4395" r:id="rId720" name="Control 299"/>
      </mc:Fallback>
    </mc:AlternateContent>
    <mc:AlternateContent xmlns:mc="http://schemas.openxmlformats.org/markup-compatibility/2006">
      <mc:Choice Requires="x14">
        <control shapeId="4394" r:id="rId721" name="Control 298">
          <controlPr defaultSize="0" r:id="rId5">
            <anchor moveWithCells="1">
              <from>
                <xdr:col>0</xdr:col>
                <xdr:colOff>0</xdr:colOff>
                <xdr:row>298</xdr:row>
                <xdr:rowOff>0</xdr:rowOff>
              </from>
              <to>
                <xdr:col>0</xdr:col>
                <xdr:colOff>257175</xdr:colOff>
                <xdr:row>299</xdr:row>
                <xdr:rowOff>28575</xdr:rowOff>
              </to>
            </anchor>
          </controlPr>
        </control>
      </mc:Choice>
      <mc:Fallback>
        <control shapeId="4394" r:id="rId721" name="Control 298"/>
      </mc:Fallback>
    </mc:AlternateContent>
    <mc:AlternateContent xmlns:mc="http://schemas.openxmlformats.org/markup-compatibility/2006">
      <mc:Choice Requires="x14">
        <control shapeId="4393" r:id="rId722" name="Control 29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93" r:id="rId722" name="Control 297"/>
      </mc:Fallback>
    </mc:AlternateContent>
    <mc:AlternateContent xmlns:mc="http://schemas.openxmlformats.org/markup-compatibility/2006">
      <mc:Choice Requires="x14">
        <control shapeId="4392" r:id="rId723" name="Control 29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92" r:id="rId723" name="Control 296"/>
      </mc:Fallback>
    </mc:AlternateContent>
    <mc:AlternateContent xmlns:mc="http://schemas.openxmlformats.org/markup-compatibility/2006">
      <mc:Choice Requires="x14">
        <control shapeId="4391" r:id="rId724" name="Control 29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91" r:id="rId724" name="Control 295"/>
      </mc:Fallback>
    </mc:AlternateContent>
    <mc:AlternateContent xmlns:mc="http://schemas.openxmlformats.org/markup-compatibility/2006">
      <mc:Choice Requires="x14">
        <control shapeId="4390" r:id="rId725" name="Control 294">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90" r:id="rId725" name="Control 294"/>
      </mc:Fallback>
    </mc:AlternateContent>
    <mc:AlternateContent xmlns:mc="http://schemas.openxmlformats.org/markup-compatibility/2006">
      <mc:Choice Requires="x14">
        <control shapeId="4389" r:id="rId726" name="Control 293">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9" r:id="rId726" name="Control 293"/>
      </mc:Fallback>
    </mc:AlternateContent>
    <mc:AlternateContent xmlns:mc="http://schemas.openxmlformats.org/markup-compatibility/2006">
      <mc:Choice Requires="x14">
        <control shapeId="4388" r:id="rId727" name="Control 292">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8" r:id="rId727" name="Control 292"/>
      </mc:Fallback>
    </mc:AlternateContent>
    <mc:AlternateContent xmlns:mc="http://schemas.openxmlformats.org/markup-compatibility/2006">
      <mc:Choice Requires="x14">
        <control shapeId="4387" r:id="rId728" name="Control 291">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7" r:id="rId728" name="Control 291"/>
      </mc:Fallback>
    </mc:AlternateContent>
    <mc:AlternateContent xmlns:mc="http://schemas.openxmlformats.org/markup-compatibility/2006">
      <mc:Choice Requires="x14">
        <control shapeId="4386" r:id="rId729" name="Control 290">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6" r:id="rId729" name="Control 290"/>
      </mc:Fallback>
    </mc:AlternateContent>
    <mc:AlternateContent xmlns:mc="http://schemas.openxmlformats.org/markup-compatibility/2006">
      <mc:Choice Requires="x14">
        <control shapeId="4385" r:id="rId730" name="Control 289">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5" r:id="rId730" name="Control 289"/>
      </mc:Fallback>
    </mc:AlternateContent>
    <mc:AlternateContent xmlns:mc="http://schemas.openxmlformats.org/markup-compatibility/2006">
      <mc:Choice Requires="x14">
        <control shapeId="4384" r:id="rId731" name="Control 288">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4" r:id="rId731" name="Control 288"/>
      </mc:Fallback>
    </mc:AlternateContent>
    <mc:AlternateContent xmlns:mc="http://schemas.openxmlformats.org/markup-compatibility/2006">
      <mc:Choice Requires="x14">
        <control shapeId="4383" r:id="rId732" name="Control 28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3" r:id="rId732" name="Control 287"/>
      </mc:Fallback>
    </mc:AlternateContent>
    <mc:AlternateContent xmlns:mc="http://schemas.openxmlformats.org/markup-compatibility/2006">
      <mc:Choice Requires="x14">
        <control shapeId="4382" r:id="rId733" name="Control 28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2" r:id="rId733" name="Control 286"/>
      </mc:Fallback>
    </mc:AlternateContent>
    <mc:AlternateContent xmlns:mc="http://schemas.openxmlformats.org/markup-compatibility/2006">
      <mc:Choice Requires="x14">
        <control shapeId="4381" r:id="rId734" name="Control 28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1" r:id="rId734" name="Control 285"/>
      </mc:Fallback>
    </mc:AlternateContent>
    <mc:AlternateContent xmlns:mc="http://schemas.openxmlformats.org/markup-compatibility/2006">
      <mc:Choice Requires="x14">
        <control shapeId="4380" r:id="rId735" name="Control 284">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0" r:id="rId735" name="Control 284"/>
      </mc:Fallback>
    </mc:AlternateContent>
    <mc:AlternateContent xmlns:mc="http://schemas.openxmlformats.org/markup-compatibility/2006">
      <mc:Choice Requires="x14">
        <control shapeId="4379" r:id="rId736" name="Control 283">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9" r:id="rId736" name="Control 283"/>
      </mc:Fallback>
    </mc:AlternateContent>
    <mc:AlternateContent xmlns:mc="http://schemas.openxmlformats.org/markup-compatibility/2006">
      <mc:Choice Requires="x14">
        <control shapeId="4378" r:id="rId737" name="Control 282">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8" r:id="rId737" name="Control 282"/>
      </mc:Fallback>
    </mc:AlternateContent>
    <mc:AlternateContent xmlns:mc="http://schemas.openxmlformats.org/markup-compatibility/2006">
      <mc:Choice Requires="x14">
        <control shapeId="4377" r:id="rId738" name="Control 281">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7" r:id="rId738" name="Control 281"/>
      </mc:Fallback>
    </mc:AlternateContent>
    <mc:AlternateContent xmlns:mc="http://schemas.openxmlformats.org/markup-compatibility/2006">
      <mc:Choice Requires="x14">
        <control shapeId="4376" r:id="rId739" name="Control 280">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6" r:id="rId739" name="Control 280"/>
      </mc:Fallback>
    </mc:AlternateContent>
    <mc:AlternateContent xmlns:mc="http://schemas.openxmlformats.org/markup-compatibility/2006">
      <mc:Choice Requires="x14">
        <control shapeId="4375" r:id="rId740" name="Control 279">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5" r:id="rId740" name="Control 279"/>
      </mc:Fallback>
    </mc:AlternateContent>
    <mc:AlternateContent xmlns:mc="http://schemas.openxmlformats.org/markup-compatibility/2006">
      <mc:Choice Requires="x14">
        <control shapeId="4374" r:id="rId741" name="Control 278">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4" r:id="rId741" name="Control 278"/>
      </mc:Fallback>
    </mc:AlternateContent>
    <mc:AlternateContent xmlns:mc="http://schemas.openxmlformats.org/markup-compatibility/2006">
      <mc:Choice Requires="x14">
        <control shapeId="4373" r:id="rId742" name="Control 27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3" r:id="rId742" name="Control 277"/>
      </mc:Fallback>
    </mc:AlternateContent>
    <mc:AlternateContent xmlns:mc="http://schemas.openxmlformats.org/markup-compatibility/2006">
      <mc:Choice Requires="x14">
        <control shapeId="4372" r:id="rId743" name="Control 27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2" r:id="rId743" name="Control 276"/>
      </mc:Fallback>
    </mc:AlternateContent>
    <mc:AlternateContent xmlns:mc="http://schemas.openxmlformats.org/markup-compatibility/2006">
      <mc:Choice Requires="x14">
        <control shapeId="4371" r:id="rId744" name="Control 27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1" r:id="rId744" name="Control 275"/>
      </mc:Fallback>
    </mc:AlternateContent>
    <mc:AlternateContent xmlns:mc="http://schemas.openxmlformats.org/markup-compatibility/2006">
      <mc:Choice Requires="x14">
        <control shapeId="4370" r:id="rId745" name="Control 274">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0" r:id="rId745" name="Control 274"/>
      </mc:Fallback>
    </mc:AlternateContent>
    <mc:AlternateContent xmlns:mc="http://schemas.openxmlformats.org/markup-compatibility/2006">
      <mc:Choice Requires="x14">
        <control shapeId="4369" r:id="rId746" name="Control 273">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9" r:id="rId746" name="Control 273"/>
      </mc:Fallback>
    </mc:AlternateContent>
    <mc:AlternateContent xmlns:mc="http://schemas.openxmlformats.org/markup-compatibility/2006">
      <mc:Choice Requires="x14">
        <control shapeId="4368" r:id="rId747" name="Control 272">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8" r:id="rId747" name="Control 272"/>
      </mc:Fallback>
    </mc:AlternateContent>
    <mc:AlternateContent xmlns:mc="http://schemas.openxmlformats.org/markup-compatibility/2006">
      <mc:Choice Requires="x14">
        <control shapeId="4367" r:id="rId748" name="Control 271">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7" r:id="rId748" name="Control 271"/>
      </mc:Fallback>
    </mc:AlternateContent>
    <mc:AlternateContent xmlns:mc="http://schemas.openxmlformats.org/markup-compatibility/2006">
      <mc:Choice Requires="x14">
        <control shapeId="4366" r:id="rId749" name="Control 270">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6" r:id="rId749" name="Control 270"/>
      </mc:Fallback>
    </mc:AlternateContent>
    <mc:AlternateContent xmlns:mc="http://schemas.openxmlformats.org/markup-compatibility/2006">
      <mc:Choice Requires="x14">
        <control shapeId="4365" r:id="rId750" name="Control 269">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5" r:id="rId750" name="Control 269"/>
      </mc:Fallback>
    </mc:AlternateContent>
    <mc:AlternateContent xmlns:mc="http://schemas.openxmlformats.org/markup-compatibility/2006">
      <mc:Choice Requires="x14">
        <control shapeId="4364" r:id="rId751" name="Control 268">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4" r:id="rId751" name="Control 268"/>
      </mc:Fallback>
    </mc:AlternateContent>
    <mc:AlternateContent xmlns:mc="http://schemas.openxmlformats.org/markup-compatibility/2006">
      <mc:Choice Requires="x14">
        <control shapeId="4363" r:id="rId752" name="Control 26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3" r:id="rId752" name="Control 267"/>
      </mc:Fallback>
    </mc:AlternateContent>
    <mc:AlternateContent xmlns:mc="http://schemas.openxmlformats.org/markup-compatibility/2006">
      <mc:Choice Requires="x14">
        <control shapeId="4362" r:id="rId753" name="Control 26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2" r:id="rId753" name="Control 266"/>
      </mc:Fallback>
    </mc:AlternateContent>
    <mc:AlternateContent xmlns:mc="http://schemas.openxmlformats.org/markup-compatibility/2006">
      <mc:Choice Requires="x14">
        <control shapeId="4361" r:id="rId754" name="Control 26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1" r:id="rId754" name="Control 265"/>
      </mc:Fallback>
    </mc:AlternateContent>
    <mc:AlternateContent xmlns:mc="http://schemas.openxmlformats.org/markup-compatibility/2006">
      <mc:Choice Requires="x14">
        <control shapeId="4360" r:id="rId755" name="Control 264">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0" r:id="rId755" name="Control 264"/>
      </mc:Fallback>
    </mc:AlternateContent>
    <mc:AlternateContent xmlns:mc="http://schemas.openxmlformats.org/markup-compatibility/2006">
      <mc:Choice Requires="x14">
        <control shapeId="4359" r:id="rId756" name="Control 263">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9" r:id="rId756" name="Control 263"/>
      </mc:Fallback>
    </mc:AlternateContent>
    <mc:AlternateContent xmlns:mc="http://schemas.openxmlformats.org/markup-compatibility/2006">
      <mc:Choice Requires="x14">
        <control shapeId="4358" r:id="rId757" name="Control 262">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8" r:id="rId757" name="Control 262"/>
      </mc:Fallback>
    </mc:AlternateContent>
    <mc:AlternateContent xmlns:mc="http://schemas.openxmlformats.org/markup-compatibility/2006">
      <mc:Choice Requires="x14">
        <control shapeId="4357" r:id="rId758" name="Control 261">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7" r:id="rId758" name="Control 261"/>
      </mc:Fallback>
    </mc:AlternateContent>
    <mc:AlternateContent xmlns:mc="http://schemas.openxmlformats.org/markup-compatibility/2006">
      <mc:Choice Requires="x14">
        <control shapeId="4356" r:id="rId759" name="Control 260">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6" r:id="rId759" name="Control 260"/>
      </mc:Fallback>
    </mc:AlternateContent>
    <mc:AlternateContent xmlns:mc="http://schemas.openxmlformats.org/markup-compatibility/2006">
      <mc:Choice Requires="x14">
        <control shapeId="4355" r:id="rId760" name="Control 259">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5" r:id="rId760" name="Control 259"/>
      </mc:Fallback>
    </mc:AlternateContent>
    <mc:AlternateContent xmlns:mc="http://schemas.openxmlformats.org/markup-compatibility/2006">
      <mc:Choice Requires="x14">
        <control shapeId="4354" r:id="rId761" name="Control 258">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4" r:id="rId761" name="Control 258"/>
      </mc:Fallback>
    </mc:AlternateContent>
    <mc:AlternateContent xmlns:mc="http://schemas.openxmlformats.org/markup-compatibility/2006">
      <mc:Choice Requires="x14">
        <control shapeId="4353" r:id="rId762" name="Control 25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3" r:id="rId762" name="Control 257"/>
      </mc:Fallback>
    </mc:AlternateContent>
    <mc:AlternateContent xmlns:mc="http://schemas.openxmlformats.org/markup-compatibility/2006">
      <mc:Choice Requires="x14">
        <control shapeId="4352" r:id="rId763" name="Control 25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2" r:id="rId763" name="Control 256"/>
      </mc:Fallback>
    </mc:AlternateContent>
    <mc:AlternateContent xmlns:mc="http://schemas.openxmlformats.org/markup-compatibility/2006">
      <mc:Choice Requires="x14">
        <control shapeId="4351" r:id="rId764" name="Control 25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1" r:id="rId764" name="Control 255"/>
      </mc:Fallback>
    </mc:AlternateContent>
    <mc:AlternateContent xmlns:mc="http://schemas.openxmlformats.org/markup-compatibility/2006">
      <mc:Choice Requires="x14">
        <control shapeId="4350" r:id="rId765" name="Control 254">
          <controlPr defaultSize="0" r:id="rId5">
            <anchor moveWithCells="1">
              <from>
                <xdr:col>0</xdr:col>
                <xdr:colOff>0</xdr:colOff>
                <xdr:row>253</xdr:row>
                <xdr:rowOff>0</xdr:rowOff>
              </from>
              <to>
                <xdr:col>0</xdr:col>
                <xdr:colOff>257175</xdr:colOff>
                <xdr:row>254</xdr:row>
                <xdr:rowOff>28575</xdr:rowOff>
              </to>
            </anchor>
          </controlPr>
        </control>
      </mc:Choice>
      <mc:Fallback>
        <control shapeId="4350" r:id="rId765" name="Control 254"/>
      </mc:Fallback>
    </mc:AlternateContent>
    <mc:AlternateContent xmlns:mc="http://schemas.openxmlformats.org/markup-compatibility/2006">
      <mc:Choice Requires="x14">
        <control shapeId="4349" r:id="rId766" name="Control 253">
          <controlPr defaultSize="0" r:id="rId5">
            <anchor moveWithCells="1">
              <from>
                <xdr:col>0</xdr:col>
                <xdr:colOff>0</xdr:colOff>
                <xdr:row>253</xdr:row>
                <xdr:rowOff>0</xdr:rowOff>
              </from>
              <to>
                <xdr:col>0</xdr:col>
                <xdr:colOff>257175</xdr:colOff>
                <xdr:row>254</xdr:row>
                <xdr:rowOff>28575</xdr:rowOff>
              </to>
            </anchor>
          </controlPr>
        </control>
      </mc:Choice>
      <mc:Fallback>
        <control shapeId="4349" r:id="rId766" name="Control 253"/>
      </mc:Fallback>
    </mc:AlternateContent>
    <mc:AlternateContent xmlns:mc="http://schemas.openxmlformats.org/markup-compatibility/2006">
      <mc:Choice Requires="x14">
        <control shapeId="4348" r:id="rId767" name="Control 252">
          <controlPr defaultSize="0" r:id="rId5">
            <anchor moveWithCells="1">
              <from>
                <xdr:col>0</xdr:col>
                <xdr:colOff>0</xdr:colOff>
                <xdr:row>253</xdr:row>
                <xdr:rowOff>0</xdr:rowOff>
              </from>
              <to>
                <xdr:col>0</xdr:col>
                <xdr:colOff>257175</xdr:colOff>
                <xdr:row>254</xdr:row>
                <xdr:rowOff>28575</xdr:rowOff>
              </to>
            </anchor>
          </controlPr>
        </control>
      </mc:Choice>
      <mc:Fallback>
        <control shapeId="4348" r:id="rId767" name="Control 252"/>
      </mc:Fallback>
    </mc:AlternateContent>
    <mc:AlternateContent xmlns:mc="http://schemas.openxmlformats.org/markup-compatibility/2006">
      <mc:Choice Requires="x14">
        <control shapeId="4347" r:id="rId768" name="Control 251">
          <controlPr defaultSize="0" r:id="rId5">
            <anchor moveWithCells="1">
              <from>
                <xdr:col>0</xdr:col>
                <xdr:colOff>0</xdr:colOff>
                <xdr:row>250</xdr:row>
                <xdr:rowOff>0</xdr:rowOff>
              </from>
              <to>
                <xdr:col>0</xdr:col>
                <xdr:colOff>257175</xdr:colOff>
                <xdr:row>251</xdr:row>
                <xdr:rowOff>28575</xdr:rowOff>
              </to>
            </anchor>
          </controlPr>
        </control>
      </mc:Choice>
      <mc:Fallback>
        <control shapeId="4347" r:id="rId768" name="Control 251"/>
      </mc:Fallback>
    </mc:AlternateContent>
    <mc:AlternateContent xmlns:mc="http://schemas.openxmlformats.org/markup-compatibility/2006">
      <mc:Choice Requires="x14">
        <control shapeId="4346" r:id="rId769" name="Control 250">
          <controlPr defaultSize="0" r:id="rId5">
            <anchor moveWithCells="1">
              <from>
                <xdr:col>0</xdr:col>
                <xdr:colOff>0</xdr:colOff>
                <xdr:row>249</xdr:row>
                <xdr:rowOff>0</xdr:rowOff>
              </from>
              <to>
                <xdr:col>0</xdr:col>
                <xdr:colOff>257175</xdr:colOff>
                <xdr:row>250</xdr:row>
                <xdr:rowOff>28575</xdr:rowOff>
              </to>
            </anchor>
          </controlPr>
        </control>
      </mc:Choice>
      <mc:Fallback>
        <control shapeId="4346" r:id="rId769" name="Control 250"/>
      </mc:Fallback>
    </mc:AlternateContent>
    <mc:AlternateContent xmlns:mc="http://schemas.openxmlformats.org/markup-compatibility/2006">
      <mc:Choice Requires="x14">
        <control shapeId="4345" r:id="rId770" name="Control 249">
          <controlPr defaultSize="0" r:id="rId5">
            <anchor moveWithCells="1">
              <from>
                <xdr:col>0</xdr:col>
                <xdr:colOff>0</xdr:colOff>
                <xdr:row>248</xdr:row>
                <xdr:rowOff>0</xdr:rowOff>
              </from>
              <to>
                <xdr:col>0</xdr:col>
                <xdr:colOff>257175</xdr:colOff>
                <xdr:row>249</xdr:row>
                <xdr:rowOff>28575</xdr:rowOff>
              </to>
            </anchor>
          </controlPr>
        </control>
      </mc:Choice>
      <mc:Fallback>
        <control shapeId="4345" r:id="rId770" name="Control 249"/>
      </mc:Fallback>
    </mc:AlternateContent>
    <mc:AlternateContent xmlns:mc="http://schemas.openxmlformats.org/markup-compatibility/2006">
      <mc:Choice Requires="x14">
        <control shapeId="4344" r:id="rId771" name="Control 248">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4" r:id="rId771" name="Control 248"/>
      </mc:Fallback>
    </mc:AlternateContent>
    <mc:AlternateContent xmlns:mc="http://schemas.openxmlformats.org/markup-compatibility/2006">
      <mc:Choice Requires="x14">
        <control shapeId="4343" r:id="rId772" name="Control 247">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3" r:id="rId772" name="Control 247"/>
      </mc:Fallback>
    </mc:AlternateContent>
    <mc:AlternateContent xmlns:mc="http://schemas.openxmlformats.org/markup-compatibility/2006">
      <mc:Choice Requires="x14">
        <control shapeId="4342" r:id="rId773" name="Control 246">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2" r:id="rId773" name="Control 246"/>
      </mc:Fallback>
    </mc:AlternateContent>
    <mc:AlternateContent xmlns:mc="http://schemas.openxmlformats.org/markup-compatibility/2006">
      <mc:Choice Requires="x14">
        <control shapeId="4341" r:id="rId774" name="Control 245">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1" r:id="rId774" name="Control 245"/>
      </mc:Fallback>
    </mc:AlternateContent>
    <mc:AlternateContent xmlns:mc="http://schemas.openxmlformats.org/markup-compatibility/2006">
      <mc:Choice Requires="x14">
        <control shapeId="4340" r:id="rId775" name="Control 244">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0" r:id="rId775" name="Control 244"/>
      </mc:Fallback>
    </mc:AlternateContent>
    <mc:AlternateContent xmlns:mc="http://schemas.openxmlformats.org/markup-compatibility/2006">
      <mc:Choice Requires="x14">
        <control shapeId="4339" r:id="rId776" name="Control 243">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39" r:id="rId776" name="Control 243"/>
      </mc:Fallback>
    </mc:AlternateContent>
    <mc:AlternateContent xmlns:mc="http://schemas.openxmlformats.org/markup-compatibility/2006">
      <mc:Choice Requires="x14">
        <control shapeId="4338" r:id="rId777" name="Control 242">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8" r:id="rId777" name="Control 242"/>
      </mc:Fallback>
    </mc:AlternateContent>
    <mc:AlternateContent xmlns:mc="http://schemas.openxmlformats.org/markup-compatibility/2006">
      <mc:Choice Requires="x14">
        <control shapeId="4337" r:id="rId778" name="Control 241">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7" r:id="rId778" name="Control 241"/>
      </mc:Fallback>
    </mc:AlternateContent>
    <mc:AlternateContent xmlns:mc="http://schemas.openxmlformats.org/markup-compatibility/2006">
      <mc:Choice Requires="x14">
        <control shapeId="4336" r:id="rId779" name="Control 240">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6" r:id="rId779" name="Control 240"/>
      </mc:Fallback>
    </mc:AlternateContent>
    <mc:AlternateContent xmlns:mc="http://schemas.openxmlformats.org/markup-compatibility/2006">
      <mc:Choice Requires="x14">
        <control shapeId="4335" r:id="rId780" name="Control 239">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5" r:id="rId780" name="Control 239"/>
      </mc:Fallback>
    </mc:AlternateContent>
    <mc:AlternateContent xmlns:mc="http://schemas.openxmlformats.org/markup-compatibility/2006">
      <mc:Choice Requires="x14">
        <control shapeId="4334" r:id="rId781" name="Control 238">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4" r:id="rId781" name="Control 238"/>
      </mc:Fallback>
    </mc:AlternateContent>
    <mc:AlternateContent xmlns:mc="http://schemas.openxmlformats.org/markup-compatibility/2006">
      <mc:Choice Requires="x14">
        <control shapeId="4333" r:id="rId782" name="Control 237">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3" r:id="rId782" name="Control 237"/>
      </mc:Fallback>
    </mc:AlternateContent>
    <mc:AlternateContent xmlns:mc="http://schemas.openxmlformats.org/markup-compatibility/2006">
      <mc:Choice Requires="x14">
        <control shapeId="4332" r:id="rId783" name="Control 236">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2" r:id="rId783" name="Control 236"/>
      </mc:Fallback>
    </mc:AlternateContent>
    <mc:AlternateContent xmlns:mc="http://schemas.openxmlformats.org/markup-compatibility/2006">
      <mc:Choice Requires="x14">
        <control shapeId="4331" r:id="rId784" name="Control 235">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1" r:id="rId784" name="Control 235"/>
      </mc:Fallback>
    </mc:AlternateContent>
    <mc:AlternateContent xmlns:mc="http://schemas.openxmlformats.org/markup-compatibility/2006">
      <mc:Choice Requires="x14">
        <control shapeId="4330" r:id="rId785" name="Control 234">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0" r:id="rId785" name="Control 234"/>
      </mc:Fallback>
    </mc:AlternateContent>
    <mc:AlternateContent xmlns:mc="http://schemas.openxmlformats.org/markup-compatibility/2006">
      <mc:Choice Requires="x14">
        <control shapeId="4329" r:id="rId786" name="Control 233">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29" r:id="rId786" name="Control 233"/>
      </mc:Fallback>
    </mc:AlternateContent>
    <mc:AlternateContent xmlns:mc="http://schemas.openxmlformats.org/markup-compatibility/2006">
      <mc:Choice Requires="x14">
        <control shapeId="4328" r:id="rId787" name="Control 232">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28" r:id="rId787" name="Control 232"/>
      </mc:Fallback>
    </mc:AlternateContent>
    <mc:AlternateContent xmlns:mc="http://schemas.openxmlformats.org/markup-compatibility/2006">
      <mc:Choice Requires="x14">
        <control shapeId="4327" r:id="rId788" name="Control 231">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27" r:id="rId788" name="Control 231"/>
      </mc:Fallback>
    </mc:AlternateContent>
    <mc:AlternateContent xmlns:mc="http://schemas.openxmlformats.org/markup-compatibility/2006">
      <mc:Choice Requires="x14">
        <control shapeId="4326" r:id="rId789" name="Control 230">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6" r:id="rId789" name="Control 230"/>
      </mc:Fallback>
    </mc:AlternateContent>
    <mc:AlternateContent xmlns:mc="http://schemas.openxmlformats.org/markup-compatibility/2006">
      <mc:Choice Requires="x14">
        <control shapeId="4325" r:id="rId790" name="Control 229">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5" r:id="rId790" name="Control 229"/>
      </mc:Fallback>
    </mc:AlternateContent>
    <mc:AlternateContent xmlns:mc="http://schemas.openxmlformats.org/markup-compatibility/2006">
      <mc:Choice Requires="x14">
        <control shapeId="4324" r:id="rId791" name="Control 228">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4" r:id="rId791" name="Control 228"/>
      </mc:Fallback>
    </mc:AlternateContent>
    <mc:AlternateContent xmlns:mc="http://schemas.openxmlformats.org/markup-compatibility/2006">
      <mc:Choice Requires="x14">
        <control shapeId="4323" r:id="rId792" name="Control 227">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3" r:id="rId792" name="Control 227"/>
      </mc:Fallback>
    </mc:AlternateContent>
    <mc:AlternateContent xmlns:mc="http://schemas.openxmlformats.org/markup-compatibility/2006">
      <mc:Choice Requires="x14">
        <control shapeId="4322" r:id="rId793" name="Control 226">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2" r:id="rId793" name="Control 226"/>
      </mc:Fallback>
    </mc:AlternateContent>
    <mc:AlternateContent xmlns:mc="http://schemas.openxmlformats.org/markup-compatibility/2006">
      <mc:Choice Requires="x14">
        <control shapeId="4321" r:id="rId794" name="Control 225">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1" r:id="rId794" name="Control 225"/>
      </mc:Fallback>
    </mc:AlternateContent>
    <mc:AlternateContent xmlns:mc="http://schemas.openxmlformats.org/markup-compatibility/2006">
      <mc:Choice Requires="x14">
        <control shapeId="4320" r:id="rId795" name="Control 224">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0" r:id="rId795" name="Control 224"/>
      </mc:Fallback>
    </mc:AlternateContent>
    <mc:AlternateContent xmlns:mc="http://schemas.openxmlformats.org/markup-compatibility/2006">
      <mc:Choice Requires="x14">
        <control shapeId="4319" r:id="rId796" name="Control 223">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19" r:id="rId796" name="Control 223"/>
      </mc:Fallback>
    </mc:AlternateContent>
    <mc:AlternateContent xmlns:mc="http://schemas.openxmlformats.org/markup-compatibility/2006">
      <mc:Choice Requires="x14">
        <control shapeId="4318" r:id="rId797" name="Control 222">
          <controlPr defaultSize="0" r:id="rId5">
            <anchor moveWithCells="1">
              <from>
                <xdr:col>0</xdr:col>
                <xdr:colOff>0</xdr:colOff>
                <xdr:row>221</xdr:row>
                <xdr:rowOff>0</xdr:rowOff>
              </from>
              <to>
                <xdr:col>0</xdr:col>
                <xdr:colOff>257175</xdr:colOff>
                <xdr:row>222</xdr:row>
                <xdr:rowOff>28575</xdr:rowOff>
              </to>
            </anchor>
          </controlPr>
        </control>
      </mc:Choice>
      <mc:Fallback>
        <control shapeId="4318" r:id="rId797" name="Control 222"/>
      </mc:Fallback>
    </mc:AlternateContent>
    <mc:AlternateContent xmlns:mc="http://schemas.openxmlformats.org/markup-compatibility/2006">
      <mc:Choice Requires="x14">
        <control shapeId="4317" r:id="rId798" name="Control 221">
          <controlPr defaultSize="0" r:id="rId5">
            <anchor moveWithCells="1">
              <from>
                <xdr:col>0</xdr:col>
                <xdr:colOff>0</xdr:colOff>
                <xdr:row>221</xdr:row>
                <xdr:rowOff>0</xdr:rowOff>
              </from>
              <to>
                <xdr:col>0</xdr:col>
                <xdr:colOff>257175</xdr:colOff>
                <xdr:row>222</xdr:row>
                <xdr:rowOff>28575</xdr:rowOff>
              </to>
            </anchor>
          </controlPr>
        </control>
      </mc:Choice>
      <mc:Fallback>
        <control shapeId="4317" r:id="rId798" name="Control 221"/>
      </mc:Fallback>
    </mc:AlternateContent>
    <mc:AlternateContent xmlns:mc="http://schemas.openxmlformats.org/markup-compatibility/2006">
      <mc:Choice Requires="x14">
        <control shapeId="4316" r:id="rId799" name="Control 220">
          <controlPr defaultSize="0" r:id="rId5">
            <anchor moveWithCells="1">
              <from>
                <xdr:col>0</xdr:col>
                <xdr:colOff>0</xdr:colOff>
                <xdr:row>219</xdr:row>
                <xdr:rowOff>0</xdr:rowOff>
              </from>
              <to>
                <xdr:col>0</xdr:col>
                <xdr:colOff>257175</xdr:colOff>
                <xdr:row>220</xdr:row>
                <xdr:rowOff>28575</xdr:rowOff>
              </to>
            </anchor>
          </controlPr>
        </control>
      </mc:Choice>
      <mc:Fallback>
        <control shapeId="4316" r:id="rId799" name="Control 220"/>
      </mc:Fallback>
    </mc:AlternateContent>
    <mc:AlternateContent xmlns:mc="http://schemas.openxmlformats.org/markup-compatibility/2006">
      <mc:Choice Requires="x14">
        <control shapeId="4315" r:id="rId800" name="Control 219">
          <controlPr defaultSize="0" r:id="rId5">
            <anchor moveWithCells="1">
              <from>
                <xdr:col>0</xdr:col>
                <xdr:colOff>0</xdr:colOff>
                <xdr:row>218</xdr:row>
                <xdr:rowOff>0</xdr:rowOff>
              </from>
              <to>
                <xdr:col>0</xdr:col>
                <xdr:colOff>257175</xdr:colOff>
                <xdr:row>219</xdr:row>
                <xdr:rowOff>28575</xdr:rowOff>
              </to>
            </anchor>
          </controlPr>
        </control>
      </mc:Choice>
      <mc:Fallback>
        <control shapeId="4315" r:id="rId800" name="Control 219"/>
      </mc:Fallback>
    </mc:AlternateContent>
    <mc:AlternateContent xmlns:mc="http://schemas.openxmlformats.org/markup-compatibility/2006">
      <mc:Choice Requires="x14">
        <control shapeId="4314" r:id="rId801" name="Control 218">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4" r:id="rId801" name="Control 218"/>
      </mc:Fallback>
    </mc:AlternateContent>
    <mc:AlternateContent xmlns:mc="http://schemas.openxmlformats.org/markup-compatibility/2006">
      <mc:Choice Requires="x14">
        <control shapeId="4313" r:id="rId802" name="Control 217">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3" r:id="rId802" name="Control 217"/>
      </mc:Fallback>
    </mc:AlternateContent>
    <mc:AlternateContent xmlns:mc="http://schemas.openxmlformats.org/markup-compatibility/2006">
      <mc:Choice Requires="x14">
        <control shapeId="4312" r:id="rId803" name="Control 216">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2" r:id="rId803" name="Control 216"/>
      </mc:Fallback>
    </mc:AlternateContent>
    <mc:AlternateContent xmlns:mc="http://schemas.openxmlformats.org/markup-compatibility/2006">
      <mc:Choice Requires="x14">
        <control shapeId="4311" r:id="rId804" name="Control 215">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1" r:id="rId804" name="Control 215"/>
      </mc:Fallback>
    </mc:AlternateContent>
    <mc:AlternateContent xmlns:mc="http://schemas.openxmlformats.org/markup-compatibility/2006">
      <mc:Choice Requires="x14">
        <control shapeId="4310" r:id="rId805" name="Control 214">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0" r:id="rId805" name="Control 214"/>
      </mc:Fallback>
    </mc:AlternateContent>
    <mc:AlternateContent xmlns:mc="http://schemas.openxmlformats.org/markup-compatibility/2006">
      <mc:Choice Requires="x14">
        <control shapeId="4309" r:id="rId806" name="Control 213">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9" r:id="rId806" name="Control 213"/>
      </mc:Fallback>
    </mc:AlternateContent>
    <mc:AlternateContent xmlns:mc="http://schemas.openxmlformats.org/markup-compatibility/2006">
      <mc:Choice Requires="x14">
        <control shapeId="4308" r:id="rId807" name="Control 212">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8" r:id="rId807" name="Control 212"/>
      </mc:Fallback>
    </mc:AlternateContent>
    <mc:AlternateContent xmlns:mc="http://schemas.openxmlformats.org/markup-compatibility/2006">
      <mc:Choice Requires="x14">
        <control shapeId="4307" r:id="rId808" name="Control 211">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7" r:id="rId808" name="Control 211"/>
      </mc:Fallback>
    </mc:AlternateContent>
    <mc:AlternateContent xmlns:mc="http://schemas.openxmlformats.org/markup-compatibility/2006">
      <mc:Choice Requires="x14">
        <control shapeId="4306" r:id="rId809" name="Control 210">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6" r:id="rId809" name="Control 210"/>
      </mc:Fallback>
    </mc:AlternateContent>
    <mc:AlternateContent xmlns:mc="http://schemas.openxmlformats.org/markup-compatibility/2006">
      <mc:Choice Requires="x14">
        <control shapeId="4305" r:id="rId810" name="Control 209">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5" r:id="rId810" name="Control 209"/>
      </mc:Fallback>
    </mc:AlternateContent>
    <mc:AlternateContent xmlns:mc="http://schemas.openxmlformats.org/markup-compatibility/2006">
      <mc:Choice Requires="x14">
        <control shapeId="4304" r:id="rId811" name="Control 208">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4" r:id="rId811" name="Control 208"/>
      </mc:Fallback>
    </mc:AlternateContent>
    <mc:AlternateContent xmlns:mc="http://schemas.openxmlformats.org/markup-compatibility/2006">
      <mc:Choice Requires="x14">
        <control shapeId="4303" r:id="rId812" name="Control 207">
          <controlPr defaultSize="0" r:id="rId5">
            <anchor moveWithCells="1">
              <from>
                <xdr:col>0</xdr:col>
                <xdr:colOff>0</xdr:colOff>
                <xdr:row>206</xdr:row>
                <xdr:rowOff>0</xdr:rowOff>
              </from>
              <to>
                <xdr:col>0</xdr:col>
                <xdr:colOff>257175</xdr:colOff>
                <xdr:row>207</xdr:row>
                <xdr:rowOff>28575</xdr:rowOff>
              </to>
            </anchor>
          </controlPr>
        </control>
      </mc:Choice>
      <mc:Fallback>
        <control shapeId="4303" r:id="rId812" name="Control 207"/>
      </mc:Fallback>
    </mc:AlternateContent>
    <mc:AlternateContent xmlns:mc="http://schemas.openxmlformats.org/markup-compatibility/2006">
      <mc:Choice Requires="x14">
        <control shapeId="4302" r:id="rId813" name="Control 206">
          <controlPr defaultSize="0" r:id="rId5">
            <anchor moveWithCells="1">
              <from>
                <xdr:col>0</xdr:col>
                <xdr:colOff>0</xdr:colOff>
                <xdr:row>206</xdr:row>
                <xdr:rowOff>0</xdr:rowOff>
              </from>
              <to>
                <xdr:col>0</xdr:col>
                <xdr:colOff>257175</xdr:colOff>
                <xdr:row>207</xdr:row>
                <xdr:rowOff>28575</xdr:rowOff>
              </to>
            </anchor>
          </controlPr>
        </control>
      </mc:Choice>
      <mc:Fallback>
        <control shapeId="4302" r:id="rId813" name="Control 206"/>
      </mc:Fallback>
    </mc:AlternateContent>
    <mc:AlternateContent xmlns:mc="http://schemas.openxmlformats.org/markup-compatibility/2006">
      <mc:Choice Requires="x14">
        <control shapeId="4301" r:id="rId814" name="Control 205">
          <controlPr defaultSize="0" r:id="rId5">
            <anchor moveWithCells="1">
              <from>
                <xdr:col>0</xdr:col>
                <xdr:colOff>0</xdr:colOff>
                <xdr:row>206</xdr:row>
                <xdr:rowOff>0</xdr:rowOff>
              </from>
              <to>
                <xdr:col>0</xdr:col>
                <xdr:colOff>257175</xdr:colOff>
                <xdr:row>207</xdr:row>
                <xdr:rowOff>28575</xdr:rowOff>
              </to>
            </anchor>
          </controlPr>
        </control>
      </mc:Choice>
      <mc:Fallback>
        <control shapeId="4301" r:id="rId814" name="Control 205"/>
      </mc:Fallback>
    </mc:AlternateContent>
    <mc:AlternateContent xmlns:mc="http://schemas.openxmlformats.org/markup-compatibility/2006">
      <mc:Choice Requires="x14">
        <control shapeId="4300" r:id="rId815" name="Control 204">
          <controlPr defaultSize="0" r:id="rId5">
            <anchor moveWithCells="1">
              <from>
                <xdr:col>0</xdr:col>
                <xdr:colOff>0</xdr:colOff>
                <xdr:row>206</xdr:row>
                <xdr:rowOff>0</xdr:rowOff>
              </from>
              <to>
                <xdr:col>0</xdr:col>
                <xdr:colOff>257175</xdr:colOff>
                <xdr:row>207</xdr:row>
                <xdr:rowOff>28575</xdr:rowOff>
              </to>
            </anchor>
          </controlPr>
        </control>
      </mc:Choice>
      <mc:Fallback>
        <control shapeId="4300" r:id="rId815" name="Control 204"/>
      </mc:Fallback>
    </mc:AlternateContent>
    <mc:AlternateContent xmlns:mc="http://schemas.openxmlformats.org/markup-compatibility/2006">
      <mc:Choice Requires="x14">
        <control shapeId="4299" r:id="rId816" name="Control 203">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9" r:id="rId816" name="Control 203"/>
      </mc:Fallback>
    </mc:AlternateContent>
    <mc:AlternateContent xmlns:mc="http://schemas.openxmlformats.org/markup-compatibility/2006">
      <mc:Choice Requires="x14">
        <control shapeId="4298" r:id="rId817" name="Control 202">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8" r:id="rId817" name="Control 202"/>
      </mc:Fallback>
    </mc:AlternateContent>
    <mc:AlternateContent xmlns:mc="http://schemas.openxmlformats.org/markup-compatibility/2006">
      <mc:Choice Requires="x14">
        <control shapeId="4297" r:id="rId818" name="Control 201">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7" r:id="rId818" name="Control 201"/>
      </mc:Fallback>
    </mc:AlternateContent>
    <mc:AlternateContent xmlns:mc="http://schemas.openxmlformats.org/markup-compatibility/2006">
      <mc:Choice Requires="x14">
        <control shapeId="4296" r:id="rId819" name="Control 200">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6" r:id="rId819" name="Control 200"/>
      </mc:Fallback>
    </mc:AlternateContent>
    <mc:AlternateContent xmlns:mc="http://schemas.openxmlformats.org/markup-compatibility/2006">
      <mc:Choice Requires="x14">
        <control shapeId="4295" r:id="rId820" name="Control 199">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5" r:id="rId820" name="Control 199"/>
      </mc:Fallback>
    </mc:AlternateContent>
    <mc:AlternateContent xmlns:mc="http://schemas.openxmlformats.org/markup-compatibility/2006">
      <mc:Choice Requires="x14">
        <control shapeId="4294" r:id="rId821" name="Control 198">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4" r:id="rId821" name="Control 198"/>
      </mc:Fallback>
    </mc:AlternateContent>
    <mc:AlternateContent xmlns:mc="http://schemas.openxmlformats.org/markup-compatibility/2006">
      <mc:Choice Requires="x14">
        <control shapeId="4293" r:id="rId822" name="Control 197">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3" r:id="rId822" name="Control 197"/>
      </mc:Fallback>
    </mc:AlternateContent>
    <mc:AlternateContent xmlns:mc="http://schemas.openxmlformats.org/markup-compatibility/2006">
      <mc:Choice Requires="x14">
        <control shapeId="4292" r:id="rId823" name="Control 196">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2" r:id="rId823" name="Control 196"/>
      </mc:Fallback>
    </mc:AlternateContent>
    <mc:AlternateContent xmlns:mc="http://schemas.openxmlformats.org/markup-compatibility/2006">
      <mc:Choice Requires="x14">
        <control shapeId="4291" r:id="rId824" name="Control 195">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1" r:id="rId824" name="Control 195"/>
      </mc:Fallback>
    </mc:AlternateContent>
    <mc:AlternateContent xmlns:mc="http://schemas.openxmlformats.org/markup-compatibility/2006">
      <mc:Choice Requires="x14">
        <control shapeId="4290" r:id="rId825" name="Control 194">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0" r:id="rId825" name="Control 194"/>
      </mc:Fallback>
    </mc:AlternateContent>
    <mc:AlternateContent xmlns:mc="http://schemas.openxmlformats.org/markup-compatibility/2006">
      <mc:Choice Requires="x14">
        <control shapeId="4289" r:id="rId826" name="Control 193">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9" r:id="rId826" name="Control 193"/>
      </mc:Fallback>
    </mc:AlternateContent>
    <mc:AlternateContent xmlns:mc="http://schemas.openxmlformats.org/markup-compatibility/2006">
      <mc:Choice Requires="x14">
        <control shapeId="4288" r:id="rId827" name="Control 192">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8" r:id="rId827" name="Control 192"/>
      </mc:Fallback>
    </mc:AlternateContent>
    <mc:AlternateContent xmlns:mc="http://schemas.openxmlformats.org/markup-compatibility/2006">
      <mc:Choice Requires="x14">
        <control shapeId="4287" r:id="rId828" name="Control 191">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7" r:id="rId828" name="Control 191"/>
      </mc:Fallback>
    </mc:AlternateContent>
    <mc:AlternateContent xmlns:mc="http://schemas.openxmlformats.org/markup-compatibility/2006">
      <mc:Choice Requires="x14">
        <control shapeId="4286" r:id="rId829" name="Control 190">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6" r:id="rId829" name="Control 190"/>
      </mc:Fallback>
    </mc:AlternateContent>
    <mc:AlternateContent xmlns:mc="http://schemas.openxmlformats.org/markup-compatibility/2006">
      <mc:Choice Requires="x14">
        <control shapeId="4285" r:id="rId830" name="Control 189">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5" r:id="rId830" name="Control 189"/>
      </mc:Fallback>
    </mc:AlternateContent>
    <mc:AlternateContent xmlns:mc="http://schemas.openxmlformats.org/markup-compatibility/2006">
      <mc:Choice Requires="x14">
        <control shapeId="4284" r:id="rId831" name="Control 188">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4" r:id="rId831" name="Control 188"/>
      </mc:Fallback>
    </mc:AlternateContent>
    <mc:AlternateContent xmlns:mc="http://schemas.openxmlformats.org/markup-compatibility/2006">
      <mc:Choice Requires="x14">
        <control shapeId="4283" r:id="rId832" name="Control 187">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3" r:id="rId832" name="Control 187"/>
      </mc:Fallback>
    </mc:AlternateContent>
    <mc:AlternateContent xmlns:mc="http://schemas.openxmlformats.org/markup-compatibility/2006">
      <mc:Choice Requires="x14">
        <control shapeId="4282" r:id="rId833" name="Control 186">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2" r:id="rId833" name="Control 186"/>
      </mc:Fallback>
    </mc:AlternateContent>
    <mc:AlternateContent xmlns:mc="http://schemas.openxmlformats.org/markup-compatibility/2006">
      <mc:Choice Requires="x14">
        <control shapeId="4281" r:id="rId834" name="Control 185">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1" r:id="rId834" name="Control 185"/>
      </mc:Fallback>
    </mc:AlternateContent>
    <mc:AlternateContent xmlns:mc="http://schemas.openxmlformats.org/markup-compatibility/2006">
      <mc:Choice Requires="x14">
        <control shapeId="4280" r:id="rId835" name="Control 184">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0" r:id="rId835" name="Control 184"/>
      </mc:Fallback>
    </mc:AlternateContent>
    <mc:AlternateContent xmlns:mc="http://schemas.openxmlformats.org/markup-compatibility/2006">
      <mc:Choice Requires="x14">
        <control shapeId="4279" r:id="rId836" name="Control 183">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9" r:id="rId836" name="Control 183"/>
      </mc:Fallback>
    </mc:AlternateContent>
    <mc:AlternateContent xmlns:mc="http://schemas.openxmlformats.org/markup-compatibility/2006">
      <mc:Choice Requires="x14">
        <control shapeId="4278" r:id="rId837" name="Control 182">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8" r:id="rId837" name="Control 182"/>
      </mc:Fallback>
    </mc:AlternateContent>
    <mc:AlternateContent xmlns:mc="http://schemas.openxmlformats.org/markup-compatibility/2006">
      <mc:Choice Requires="x14">
        <control shapeId="4277" r:id="rId838" name="Control 181">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7" r:id="rId838" name="Control 181"/>
      </mc:Fallback>
    </mc:AlternateContent>
    <mc:AlternateContent xmlns:mc="http://schemas.openxmlformats.org/markup-compatibility/2006">
      <mc:Choice Requires="x14">
        <control shapeId="4276" r:id="rId839" name="Control 180">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6" r:id="rId839" name="Control 180"/>
      </mc:Fallback>
    </mc:AlternateContent>
    <mc:AlternateContent xmlns:mc="http://schemas.openxmlformats.org/markup-compatibility/2006">
      <mc:Choice Requires="x14">
        <control shapeId="4275" r:id="rId840" name="Control 179">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5" r:id="rId840" name="Control 179"/>
      </mc:Fallback>
    </mc:AlternateContent>
    <mc:AlternateContent xmlns:mc="http://schemas.openxmlformats.org/markup-compatibility/2006">
      <mc:Choice Requires="x14">
        <control shapeId="4274" r:id="rId841" name="Control 178">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4" r:id="rId841" name="Control 178"/>
      </mc:Fallback>
    </mc:AlternateContent>
    <mc:AlternateContent xmlns:mc="http://schemas.openxmlformats.org/markup-compatibility/2006">
      <mc:Choice Requires="x14">
        <control shapeId="4273" r:id="rId842" name="Control 177">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3" r:id="rId842" name="Control 177"/>
      </mc:Fallback>
    </mc:AlternateContent>
    <mc:AlternateContent xmlns:mc="http://schemas.openxmlformats.org/markup-compatibility/2006">
      <mc:Choice Requires="x14">
        <control shapeId="4272" r:id="rId843" name="Control 176">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2" r:id="rId843" name="Control 176"/>
      </mc:Fallback>
    </mc:AlternateContent>
    <mc:AlternateContent xmlns:mc="http://schemas.openxmlformats.org/markup-compatibility/2006">
      <mc:Choice Requires="x14">
        <control shapeId="4271" r:id="rId844" name="Control 175">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1" r:id="rId844" name="Control 175"/>
      </mc:Fallback>
    </mc:AlternateContent>
    <mc:AlternateContent xmlns:mc="http://schemas.openxmlformats.org/markup-compatibility/2006">
      <mc:Choice Requires="x14">
        <control shapeId="4270" r:id="rId845" name="Control 174">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0" r:id="rId845" name="Control 174"/>
      </mc:Fallback>
    </mc:AlternateContent>
    <mc:AlternateContent xmlns:mc="http://schemas.openxmlformats.org/markup-compatibility/2006">
      <mc:Choice Requires="x14">
        <control shapeId="4269" r:id="rId846" name="Control 173">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9" r:id="rId846" name="Control 173"/>
      </mc:Fallback>
    </mc:AlternateContent>
    <mc:AlternateContent xmlns:mc="http://schemas.openxmlformats.org/markup-compatibility/2006">
      <mc:Choice Requires="x14">
        <control shapeId="4268" r:id="rId847" name="Control 172">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8" r:id="rId847" name="Control 172"/>
      </mc:Fallback>
    </mc:AlternateContent>
    <mc:AlternateContent xmlns:mc="http://schemas.openxmlformats.org/markup-compatibility/2006">
      <mc:Choice Requires="x14">
        <control shapeId="4267" r:id="rId848" name="Control 171">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7" r:id="rId848" name="Control 171"/>
      </mc:Fallback>
    </mc:AlternateContent>
    <mc:AlternateContent xmlns:mc="http://schemas.openxmlformats.org/markup-compatibility/2006">
      <mc:Choice Requires="x14">
        <control shapeId="4266" r:id="rId849" name="Control 170">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6" r:id="rId849" name="Control 170"/>
      </mc:Fallback>
    </mc:AlternateContent>
    <mc:AlternateContent xmlns:mc="http://schemas.openxmlformats.org/markup-compatibility/2006">
      <mc:Choice Requires="x14">
        <control shapeId="4265" r:id="rId850" name="Control 169">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5" r:id="rId850" name="Control 169"/>
      </mc:Fallback>
    </mc:AlternateContent>
    <mc:AlternateContent xmlns:mc="http://schemas.openxmlformats.org/markup-compatibility/2006">
      <mc:Choice Requires="x14">
        <control shapeId="4264" r:id="rId851" name="Control 168">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4" r:id="rId851" name="Control 168"/>
      </mc:Fallback>
    </mc:AlternateContent>
    <mc:AlternateContent xmlns:mc="http://schemas.openxmlformats.org/markup-compatibility/2006">
      <mc:Choice Requires="x14">
        <control shapeId="4263" r:id="rId852" name="Control 167">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3" r:id="rId852" name="Control 167"/>
      </mc:Fallback>
    </mc:AlternateContent>
    <mc:AlternateContent xmlns:mc="http://schemas.openxmlformats.org/markup-compatibility/2006">
      <mc:Choice Requires="x14">
        <control shapeId="4262" r:id="rId853" name="Control 166">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2" r:id="rId853" name="Control 166"/>
      </mc:Fallback>
    </mc:AlternateContent>
    <mc:AlternateContent xmlns:mc="http://schemas.openxmlformats.org/markup-compatibility/2006">
      <mc:Choice Requires="x14">
        <control shapeId="4261" r:id="rId854" name="Control 165">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1" r:id="rId854" name="Control 165"/>
      </mc:Fallback>
    </mc:AlternateContent>
    <mc:AlternateContent xmlns:mc="http://schemas.openxmlformats.org/markup-compatibility/2006">
      <mc:Choice Requires="x14">
        <control shapeId="4260" r:id="rId855" name="Control 164">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0" r:id="rId855" name="Control 164"/>
      </mc:Fallback>
    </mc:AlternateContent>
    <mc:AlternateContent xmlns:mc="http://schemas.openxmlformats.org/markup-compatibility/2006">
      <mc:Choice Requires="x14">
        <control shapeId="4259" r:id="rId856" name="Control 163">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9" r:id="rId856" name="Control 163"/>
      </mc:Fallback>
    </mc:AlternateContent>
    <mc:AlternateContent xmlns:mc="http://schemas.openxmlformats.org/markup-compatibility/2006">
      <mc:Choice Requires="x14">
        <control shapeId="4258" r:id="rId857" name="Control 162">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8" r:id="rId857" name="Control 162"/>
      </mc:Fallback>
    </mc:AlternateContent>
    <mc:AlternateContent xmlns:mc="http://schemas.openxmlformats.org/markup-compatibility/2006">
      <mc:Choice Requires="x14">
        <control shapeId="4257" r:id="rId858" name="Control 161">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7" r:id="rId858" name="Control 161"/>
      </mc:Fallback>
    </mc:AlternateContent>
    <mc:AlternateContent xmlns:mc="http://schemas.openxmlformats.org/markup-compatibility/2006">
      <mc:Choice Requires="x14">
        <control shapeId="4256" r:id="rId859" name="Control 160">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6" r:id="rId859" name="Control 160"/>
      </mc:Fallback>
    </mc:AlternateContent>
    <mc:AlternateContent xmlns:mc="http://schemas.openxmlformats.org/markup-compatibility/2006">
      <mc:Choice Requires="x14">
        <control shapeId="4255" r:id="rId860" name="Control 159">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5" r:id="rId860" name="Control 159"/>
      </mc:Fallback>
    </mc:AlternateContent>
    <mc:AlternateContent xmlns:mc="http://schemas.openxmlformats.org/markup-compatibility/2006">
      <mc:Choice Requires="x14">
        <control shapeId="4254" r:id="rId861" name="Control 158">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4" r:id="rId861" name="Control 158"/>
      </mc:Fallback>
    </mc:AlternateContent>
    <mc:AlternateContent xmlns:mc="http://schemas.openxmlformats.org/markup-compatibility/2006">
      <mc:Choice Requires="x14">
        <control shapeId="4253" r:id="rId862" name="Control 157">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3" r:id="rId862" name="Control 157"/>
      </mc:Fallback>
    </mc:AlternateContent>
    <mc:AlternateContent xmlns:mc="http://schemas.openxmlformats.org/markup-compatibility/2006">
      <mc:Choice Requires="x14">
        <control shapeId="4252" r:id="rId863" name="Control 156">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2" r:id="rId863" name="Control 156"/>
      </mc:Fallback>
    </mc:AlternateContent>
    <mc:AlternateContent xmlns:mc="http://schemas.openxmlformats.org/markup-compatibility/2006">
      <mc:Choice Requires="x14">
        <control shapeId="4251" r:id="rId864" name="Control 155">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1" r:id="rId864" name="Control 155"/>
      </mc:Fallback>
    </mc:AlternateContent>
    <mc:AlternateContent xmlns:mc="http://schemas.openxmlformats.org/markup-compatibility/2006">
      <mc:Choice Requires="x14">
        <control shapeId="4250" r:id="rId865" name="Control 154">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0" r:id="rId865" name="Control 154"/>
      </mc:Fallback>
    </mc:AlternateContent>
    <mc:AlternateContent xmlns:mc="http://schemas.openxmlformats.org/markup-compatibility/2006">
      <mc:Choice Requires="x14">
        <control shapeId="4249" r:id="rId866" name="Control 153">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9" r:id="rId866" name="Control 153"/>
      </mc:Fallback>
    </mc:AlternateContent>
    <mc:AlternateContent xmlns:mc="http://schemas.openxmlformats.org/markup-compatibility/2006">
      <mc:Choice Requires="x14">
        <control shapeId="4248" r:id="rId867" name="Control 152">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8" r:id="rId867" name="Control 152"/>
      </mc:Fallback>
    </mc:AlternateContent>
    <mc:AlternateContent xmlns:mc="http://schemas.openxmlformats.org/markup-compatibility/2006">
      <mc:Choice Requires="x14">
        <control shapeId="4247" r:id="rId868" name="Control 151">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7" r:id="rId868" name="Control 151"/>
      </mc:Fallback>
    </mc:AlternateContent>
    <mc:AlternateContent xmlns:mc="http://schemas.openxmlformats.org/markup-compatibility/2006">
      <mc:Choice Requires="x14">
        <control shapeId="4246" r:id="rId869" name="Control 150">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6" r:id="rId869" name="Control 150"/>
      </mc:Fallback>
    </mc:AlternateContent>
    <mc:AlternateContent xmlns:mc="http://schemas.openxmlformats.org/markup-compatibility/2006">
      <mc:Choice Requires="x14">
        <control shapeId="4245" r:id="rId870" name="Control 149">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5" r:id="rId870" name="Control 149"/>
      </mc:Fallback>
    </mc:AlternateContent>
    <mc:AlternateContent xmlns:mc="http://schemas.openxmlformats.org/markup-compatibility/2006">
      <mc:Choice Requires="x14">
        <control shapeId="4244" r:id="rId871" name="Control 148">
          <controlPr defaultSize="0" r:id="rId5">
            <anchor moveWithCells="1">
              <from>
                <xdr:col>0</xdr:col>
                <xdr:colOff>0</xdr:colOff>
                <xdr:row>147</xdr:row>
                <xdr:rowOff>0</xdr:rowOff>
              </from>
              <to>
                <xdr:col>0</xdr:col>
                <xdr:colOff>257175</xdr:colOff>
                <xdr:row>148</xdr:row>
                <xdr:rowOff>28575</xdr:rowOff>
              </to>
            </anchor>
          </controlPr>
        </control>
      </mc:Choice>
      <mc:Fallback>
        <control shapeId="4244" r:id="rId871" name="Control 148"/>
      </mc:Fallback>
    </mc:AlternateContent>
    <mc:AlternateContent xmlns:mc="http://schemas.openxmlformats.org/markup-compatibility/2006">
      <mc:Choice Requires="x14">
        <control shapeId="4243" r:id="rId872" name="Control 147">
          <controlPr defaultSize="0" r:id="rId5">
            <anchor moveWithCells="1">
              <from>
                <xdr:col>0</xdr:col>
                <xdr:colOff>0</xdr:colOff>
                <xdr:row>146</xdr:row>
                <xdr:rowOff>0</xdr:rowOff>
              </from>
              <to>
                <xdr:col>0</xdr:col>
                <xdr:colOff>257175</xdr:colOff>
                <xdr:row>147</xdr:row>
                <xdr:rowOff>28575</xdr:rowOff>
              </to>
            </anchor>
          </controlPr>
        </control>
      </mc:Choice>
      <mc:Fallback>
        <control shapeId="4243" r:id="rId872" name="Control 147"/>
      </mc:Fallback>
    </mc:AlternateContent>
    <mc:AlternateContent xmlns:mc="http://schemas.openxmlformats.org/markup-compatibility/2006">
      <mc:Choice Requires="x14">
        <control shapeId="4242" r:id="rId873" name="Control 146">
          <controlPr defaultSize="0" r:id="rId5">
            <anchor moveWithCells="1">
              <from>
                <xdr:col>0</xdr:col>
                <xdr:colOff>0</xdr:colOff>
                <xdr:row>145</xdr:row>
                <xdr:rowOff>0</xdr:rowOff>
              </from>
              <to>
                <xdr:col>0</xdr:col>
                <xdr:colOff>257175</xdr:colOff>
                <xdr:row>146</xdr:row>
                <xdr:rowOff>28575</xdr:rowOff>
              </to>
            </anchor>
          </controlPr>
        </control>
      </mc:Choice>
      <mc:Fallback>
        <control shapeId="4242" r:id="rId873" name="Control 146"/>
      </mc:Fallback>
    </mc:AlternateContent>
    <mc:AlternateContent xmlns:mc="http://schemas.openxmlformats.org/markup-compatibility/2006">
      <mc:Choice Requires="x14">
        <control shapeId="4241" r:id="rId874" name="Control 145">
          <controlPr defaultSize="0" r:id="rId5">
            <anchor moveWithCells="1">
              <from>
                <xdr:col>0</xdr:col>
                <xdr:colOff>0</xdr:colOff>
                <xdr:row>144</xdr:row>
                <xdr:rowOff>0</xdr:rowOff>
              </from>
              <to>
                <xdr:col>0</xdr:col>
                <xdr:colOff>257175</xdr:colOff>
                <xdr:row>145</xdr:row>
                <xdr:rowOff>28575</xdr:rowOff>
              </to>
            </anchor>
          </controlPr>
        </control>
      </mc:Choice>
      <mc:Fallback>
        <control shapeId="4241" r:id="rId874" name="Control 145"/>
      </mc:Fallback>
    </mc:AlternateContent>
    <mc:AlternateContent xmlns:mc="http://schemas.openxmlformats.org/markup-compatibility/2006">
      <mc:Choice Requires="x14">
        <control shapeId="4240" r:id="rId875" name="Control 144">
          <controlPr defaultSize="0" r:id="rId5">
            <anchor moveWithCells="1">
              <from>
                <xdr:col>0</xdr:col>
                <xdr:colOff>0</xdr:colOff>
                <xdr:row>144</xdr:row>
                <xdr:rowOff>0</xdr:rowOff>
              </from>
              <to>
                <xdr:col>0</xdr:col>
                <xdr:colOff>257175</xdr:colOff>
                <xdr:row>145</xdr:row>
                <xdr:rowOff>28575</xdr:rowOff>
              </to>
            </anchor>
          </controlPr>
        </control>
      </mc:Choice>
      <mc:Fallback>
        <control shapeId="4240" r:id="rId875" name="Control 144"/>
      </mc:Fallback>
    </mc:AlternateContent>
    <mc:AlternateContent xmlns:mc="http://schemas.openxmlformats.org/markup-compatibility/2006">
      <mc:Choice Requires="x14">
        <control shapeId="4239" r:id="rId876" name="Control 143">
          <controlPr defaultSize="0" r:id="rId5">
            <anchor moveWithCells="1">
              <from>
                <xdr:col>0</xdr:col>
                <xdr:colOff>0</xdr:colOff>
                <xdr:row>142</xdr:row>
                <xdr:rowOff>0</xdr:rowOff>
              </from>
              <to>
                <xdr:col>0</xdr:col>
                <xdr:colOff>257175</xdr:colOff>
                <xdr:row>143</xdr:row>
                <xdr:rowOff>28575</xdr:rowOff>
              </to>
            </anchor>
          </controlPr>
        </control>
      </mc:Choice>
      <mc:Fallback>
        <control shapeId="4239" r:id="rId876" name="Control 143"/>
      </mc:Fallback>
    </mc:AlternateContent>
    <mc:AlternateContent xmlns:mc="http://schemas.openxmlformats.org/markup-compatibility/2006">
      <mc:Choice Requires="x14">
        <control shapeId="4238" r:id="rId877" name="Control 14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8" r:id="rId877" name="Control 142"/>
      </mc:Fallback>
    </mc:AlternateContent>
    <mc:AlternateContent xmlns:mc="http://schemas.openxmlformats.org/markup-compatibility/2006">
      <mc:Choice Requires="x14">
        <control shapeId="4237" r:id="rId878" name="Control 14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7" r:id="rId878" name="Control 141"/>
      </mc:Fallback>
    </mc:AlternateContent>
    <mc:AlternateContent xmlns:mc="http://schemas.openxmlformats.org/markup-compatibility/2006">
      <mc:Choice Requires="x14">
        <control shapeId="4236" r:id="rId879" name="Control 14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6" r:id="rId879" name="Control 140"/>
      </mc:Fallback>
    </mc:AlternateContent>
    <mc:AlternateContent xmlns:mc="http://schemas.openxmlformats.org/markup-compatibility/2006">
      <mc:Choice Requires="x14">
        <control shapeId="4235" r:id="rId880" name="Control 13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5" r:id="rId880" name="Control 139"/>
      </mc:Fallback>
    </mc:AlternateContent>
    <mc:AlternateContent xmlns:mc="http://schemas.openxmlformats.org/markup-compatibility/2006">
      <mc:Choice Requires="x14">
        <control shapeId="4234" r:id="rId881" name="Control 13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4" r:id="rId881" name="Control 138"/>
      </mc:Fallback>
    </mc:AlternateContent>
    <mc:AlternateContent xmlns:mc="http://schemas.openxmlformats.org/markup-compatibility/2006">
      <mc:Choice Requires="x14">
        <control shapeId="4233" r:id="rId882" name="Control 13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3" r:id="rId882" name="Control 137"/>
      </mc:Fallback>
    </mc:AlternateContent>
    <mc:AlternateContent xmlns:mc="http://schemas.openxmlformats.org/markup-compatibility/2006">
      <mc:Choice Requires="x14">
        <control shapeId="4232" r:id="rId883" name="Control 13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2" r:id="rId883" name="Control 136"/>
      </mc:Fallback>
    </mc:AlternateContent>
    <mc:AlternateContent xmlns:mc="http://schemas.openxmlformats.org/markup-compatibility/2006">
      <mc:Choice Requires="x14">
        <control shapeId="4231" r:id="rId884" name="Control 13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1" r:id="rId884" name="Control 135"/>
      </mc:Fallback>
    </mc:AlternateContent>
    <mc:AlternateContent xmlns:mc="http://schemas.openxmlformats.org/markup-compatibility/2006">
      <mc:Choice Requires="x14">
        <control shapeId="4230" r:id="rId885" name="Control 13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0" r:id="rId885" name="Control 134"/>
      </mc:Fallback>
    </mc:AlternateContent>
    <mc:AlternateContent xmlns:mc="http://schemas.openxmlformats.org/markup-compatibility/2006">
      <mc:Choice Requires="x14">
        <control shapeId="4229" r:id="rId886" name="Control 13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9" r:id="rId886" name="Control 133"/>
      </mc:Fallback>
    </mc:AlternateContent>
    <mc:AlternateContent xmlns:mc="http://schemas.openxmlformats.org/markup-compatibility/2006">
      <mc:Choice Requires="x14">
        <control shapeId="4228" r:id="rId887" name="Control 13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8" r:id="rId887" name="Control 132"/>
      </mc:Fallback>
    </mc:AlternateContent>
    <mc:AlternateContent xmlns:mc="http://schemas.openxmlformats.org/markup-compatibility/2006">
      <mc:Choice Requires="x14">
        <control shapeId="4227" r:id="rId888" name="Control 13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7" r:id="rId888" name="Control 131"/>
      </mc:Fallback>
    </mc:AlternateContent>
    <mc:AlternateContent xmlns:mc="http://schemas.openxmlformats.org/markup-compatibility/2006">
      <mc:Choice Requires="x14">
        <control shapeId="4226" r:id="rId889" name="Control 13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6" r:id="rId889" name="Control 130"/>
      </mc:Fallback>
    </mc:AlternateContent>
    <mc:AlternateContent xmlns:mc="http://schemas.openxmlformats.org/markup-compatibility/2006">
      <mc:Choice Requires="x14">
        <control shapeId="4225" r:id="rId890" name="Control 12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5" r:id="rId890" name="Control 129"/>
      </mc:Fallback>
    </mc:AlternateContent>
    <mc:AlternateContent xmlns:mc="http://schemas.openxmlformats.org/markup-compatibility/2006">
      <mc:Choice Requires="x14">
        <control shapeId="4224" r:id="rId891" name="Control 12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4" r:id="rId891" name="Control 128"/>
      </mc:Fallback>
    </mc:AlternateContent>
    <mc:AlternateContent xmlns:mc="http://schemas.openxmlformats.org/markup-compatibility/2006">
      <mc:Choice Requires="x14">
        <control shapeId="4223" r:id="rId892" name="Control 12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3" r:id="rId892" name="Control 127"/>
      </mc:Fallback>
    </mc:AlternateContent>
    <mc:AlternateContent xmlns:mc="http://schemas.openxmlformats.org/markup-compatibility/2006">
      <mc:Choice Requires="x14">
        <control shapeId="4222" r:id="rId893" name="Control 12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2" r:id="rId893" name="Control 126"/>
      </mc:Fallback>
    </mc:AlternateContent>
    <mc:AlternateContent xmlns:mc="http://schemas.openxmlformats.org/markup-compatibility/2006">
      <mc:Choice Requires="x14">
        <control shapeId="4221" r:id="rId894" name="Control 12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1" r:id="rId894" name="Control 125"/>
      </mc:Fallback>
    </mc:AlternateContent>
    <mc:AlternateContent xmlns:mc="http://schemas.openxmlformats.org/markup-compatibility/2006">
      <mc:Choice Requires="x14">
        <control shapeId="4220" r:id="rId895" name="Control 12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0" r:id="rId895" name="Control 124"/>
      </mc:Fallback>
    </mc:AlternateContent>
    <mc:AlternateContent xmlns:mc="http://schemas.openxmlformats.org/markup-compatibility/2006">
      <mc:Choice Requires="x14">
        <control shapeId="4219" r:id="rId896" name="Control 12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9" r:id="rId896" name="Control 123"/>
      </mc:Fallback>
    </mc:AlternateContent>
    <mc:AlternateContent xmlns:mc="http://schemas.openxmlformats.org/markup-compatibility/2006">
      <mc:Choice Requires="x14">
        <control shapeId="4218" r:id="rId897" name="Control 12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8" r:id="rId897" name="Control 122"/>
      </mc:Fallback>
    </mc:AlternateContent>
    <mc:AlternateContent xmlns:mc="http://schemas.openxmlformats.org/markup-compatibility/2006">
      <mc:Choice Requires="x14">
        <control shapeId="4217" r:id="rId898" name="Control 12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7" r:id="rId898" name="Control 121"/>
      </mc:Fallback>
    </mc:AlternateContent>
    <mc:AlternateContent xmlns:mc="http://schemas.openxmlformats.org/markup-compatibility/2006">
      <mc:Choice Requires="x14">
        <control shapeId="4216" r:id="rId899" name="Control 12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6" r:id="rId899" name="Control 120"/>
      </mc:Fallback>
    </mc:AlternateContent>
    <mc:AlternateContent xmlns:mc="http://schemas.openxmlformats.org/markup-compatibility/2006">
      <mc:Choice Requires="x14">
        <control shapeId="4215" r:id="rId900" name="Control 11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5" r:id="rId900" name="Control 119"/>
      </mc:Fallback>
    </mc:AlternateContent>
    <mc:AlternateContent xmlns:mc="http://schemas.openxmlformats.org/markup-compatibility/2006">
      <mc:Choice Requires="x14">
        <control shapeId="4214" r:id="rId901" name="Control 11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4" r:id="rId901" name="Control 118"/>
      </mc:Fallback>
    </mc:AlternateContent>
    <mc:AlternateContent xmlns:mc="http://schemas.openxmlformats.org/markup-compatibility/2006">
      <mc:Choice Requires="x14">
        <control shapeId="4213" r:id="rId902" name="Control 11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3" r:id="rId902" name="Control 117"/>
      </mc:Fallback>
    </mc:AlternateContent>
    <mc:AlternateContent xmlns:mc="http://schemas.openxmlformats.org/markup-compatibility/2006">
      <mc:Choice Requires="x14">
        <control shapeId="4212" r:id="rId903" name="Control 11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2" r:id="rId903" name="Control 116"/>
      </mc:Fallback>
    </mc:AlternateContent>
    <mc:AlternateContent xmlns:mc="http://schemas.openxmlformats.org/markup-compatibility/2006">
      <mc:Choice Requires="x14">
        <control shapeId="4211" r:id="rId904" name="Control 11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1" r:id="rId904" name="Control 115"/>
      </mc:Fallback>
    </mc:AlternateContent>
    <mc:AlternateContent xmlns:mc="http://schemas.openxmlformats.org/markup-compatibility/2006">
      <mc:Choice Requires="x14">
        <control shapeId="4210" r:id="rId905" name="Control 11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0" r:id="rId905" name="Control 114"/>
      </mc:Fallback>
    </mc:AlternateContent>
    <mc:AlternateContent xmlns:mc="http://schemas.openxmlformats.org/markup-compatibility/2006">
      <mc:Choice Requires="x14">
        <control shapeId="4209" r:id="rId906" name="Control 11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9" r:id="rId906" name="Control 113"/>
      </mc:Fallback>
    </mc:AlternateContent>
    <mc:AlternateContent xmlns:mc="http://schemas.openxmlformats.org/markup-compatibility/2006">
      <mc:Choice Requires="x14">
        <control shapeId="4208" r:id="rId907" name="Control 11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8" r:id="rId907" name="Control 112"/>
      </mc:Fallback>
    </mc:AlternateContent>
    <mc:AlternateContent xmlns:mc="http://schemas.openxmlformats.org/markup-compatibility/2006">
      <mc:Choice Requires="x14">
        <control shapeId="4207" r:id="rId908" name="Control 11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7" r:id="rId908" name="Control 111"/>
      </mc:Fallback>
    </mc:AlternateContent>
    <mc:AlternateContent xmlns:mc="http://schemas.openxmlformats.org/markup-compatibility/2006">
      <mc:Choice Requires="x14">
        <control shapeId="4206" r:id="rId909" name="Control 11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6" r:id="rId909" name="Control 110"/>
      </mc:Fallback>
    </mc:AlternateContent>
    <mc:AlternateContent xmlns:mc="http://schemas.openxmlformats.org/markup-compatibility/2006">
      <mc:Choice Requires="x14">
        <control shapeId="4205" r:id="rId910" name="Control 10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5" r:id="rId910" name="Control 109"/>
      </mc:Fallback>
    </mc:AlternateContent>
    <mc:AlternateContent xmlns:mc="http://schemas.openxmlformats.org/markup-compatibility/2006">
      <mc:Choice Requires="x14">
        <control shapeId="4204" r:id="rId911" name="Control 10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4" r:id="rId911" name="Control 108"/>
      </mc:Fallback>
    </mc:AlternateContent>
    <mc:AlternateContent xmlns:mc="http://schemas.openxmlformats.org/markup-compatibility/2006">
      <mc:Choice Requires="x14">
        <control shapeId="4203" r:id="rId912" name="Control 10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3" r:id="rId912" name="Control 107"/>
      </mc:Fallback>
    </mc:AlternateContent>
    <mc:AlternateContent xmlns:mc="http://schemas.openxmlformats.org/markup-compatibility/2006">
      <mc:Choice Requires="x14">
        <control shapeId="4202" r:id="rId913" name="Control 10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2" r:id="rId913" name="Control 106"/>
      </mc:Fallback>
    </mc:AlternateContent>
    <mc:AlternateContent xmlns:mc="http://schemas.openxmlformats.org/markup-compatibility/2006">
      <mc:Choice Requires="x14">
        <control shapeId="4201" r:id="rId914" name="Control 10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1" r:id="rId914" name="Control 105"/>
      </mc:Fallback>
    </mc:AlternateContent>
    <mc:AlternateContent xmlns:mc="http://schemas.openxmlformats.org/markup-compatibility/2006">
      <mc:Choice Requires="x14">
        <control shapeId="4200" r:id="rId915" name="Control 10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0" r:id="rId915" name="Control 104"/>
      </mc:Fallback>
    </mc:AlternateContent>
    <mc:AlternateContent xmlns:mc="http://schemas.openxmlformats.org/markup-compatibility/2006">
      <mc:Choice Requires="x14">
        <control shapeId="4199" r:id="rId916" name="Control 10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9" r:id="rId916" name="Control 103"/>
      </mc:Fallback>
    </mc:AlternateContent>
    <mc:AlternateContent xmlns:mc="http://schemas.openxmlformats.org/markup-compatibility/2006">
      <mc:Choice Requires="x14">
        <control shapeId="4198" r:id="rId917" name="Control 10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8" r:id="rId917" name="Control 102"/>
      </mc:Fallback>
    </mc:AlternateContent>
    <mc:AlternateContent xmlns:mc="http://schemas.openxmlformats.org/markup-compatibility/2006">
      <mc:Choice Requires="x14">
        <control shapeId="4197" r:id="rId918" name="Control 10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7" r:id="rId918" name="Control 101"/>
      </mc:Fallback>
    </mc:AlternateContent>
    <mc:AlternateContent xmlns:mc="http://schemas.openxmlformats.org/markup-compatibility/2006">
      <mc:Choice Requires="x14">
        <control shapeId="4196" r:id="rId919" name="Control 10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6" r:id="rId919" name="Control 100"/>
      </mc:Fallback>
    </mc:AlternateContent>
    <mc:AlternateContent xmlns:mc="http://schemas.openxmlformats.org/markup-compatibility/2006">
      <mc:Choice Requires="x14">
        <control shapeId="4195" r:id="rId920" name="Control 9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5" r:id="rId920" name="Control 99"/>
      </mc:Fallback>
    </mc:AlternateContent>
    <mc:AlternateContent xmlns:mc="http://schemas.openxmlformats.org/markup-compatibility/2006">
      <mc:Choice Requires="x14">
        <control shapeId="4194" r:id="rId921" name="Control 9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4" r:id="rId921" name="Control 98"/>
      </mc:Fallback>
    </mc:AlternateContent>
    <mc:AlternateContent xmlns:mc="http://schemas.openxmlformats.org/markup-compatibility/2006">
      <mc:Choice Requires="x14">
        <control shapeId="4193" r:id="rId922" name="Control 9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3" r:id="rId922" name="Control 97"/>
      </mc:Fallback>
    </mc:AlternateContent>
    <mc:AlternateContent xmlns:mc="http://schemas.openxmlformats.org/markup-compatibility/2006">
      <mc:Choice Requires="x14">
        <control shapeId="4192" r:id="rId923" name="Control 9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2" r:id="rId923" name="Control 96"/>
      </mc:Fallback>
    </mc:AlternateContent>
    <mc:AlternateContent xmlns:mc="http://schemas.openxmlformats.org/markup-compatibility/2006">
      <mc:Choice Requires="x14">
        <control shapeId="4191" r:id="rId924" name="Control 9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1" r:id="rId924" name="Control 95"/>
      </mc:Fallback>
    </mc:AlternateContent>
    <mc:AlternateContent xmlns:mc="http://schemas.openxmlformats.org/markup-compatibility/2006">
      <mc:Choice Requires="x14">
        <control shapeId="4190" r:id="rId925" name="Control 9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0" r:id="rId925" name="Control 94"/>
      </mc:Fallback>
    </mc:AlternateContent>
    <mc:AlternateContent xmlns:mc="http://schemas.openxmlformats.org/markup-compatibility/2006">
      <mc:Choice Requires="x14">
        <control shapeId="4189" r:id="rId926" name="Control 9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9" r:id="rId926" name="Control 93"/>
      </mc:Fallback>
    </mc:AlternateContent>
    <mc:AlternateContent xmlns:mc="http://schemas.openxmlformats.org/markup-compatibility/2006">
      <mc:Choice Requires="x14">
        <control shapeId="4188" r:id="rId927" name="Control 9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8" r:id="rId927" name="Control 92"/>
      </mc:Fallback>
    </mc:AlternateContent>
    <mc:AlternateContent xmlns:mc="http://schemas.openxmlformats.org/markup-compatibility/2006">
      <mc:Choice Requires="x14">
        <control shapeId="4187" r:id="rId928" name="Control 9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7" r:id="rId928" name="Control 91"/>
      </mc:Fallback>
    </mc:AlternateContent>
    <mc:AlternateContent xmlns:mc="http://schemas.openxmlformats.org/markup-compatibility/2006">
      <mc:Choice Requires="x14">
        <control shapeId="4186" r:id="rId929" name="Control 9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6" r:id="rId929" name="Control 90"/>
      </mc:Fallback>
    </mc:AlternateContent>
    <mc:AlternateContent xmlns:mc="http://schemas.openxmlformats.org/markup-compatibility/2006">
      <mc:Choice Requires="x14">
        <control shapeId="4185" r:id="rId930" name="Control 8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5" r:id="rId930" name="Control 89"/>
      </mc:Fallback>
    </mc:AlternateContent>
    <mc:AlternateContent xmlns:mc="http://schemas.openxmlformats.org/markup-compatibility/2006">
      <mc:Choice Requires="x14">
        <control shapeId="4184" r:id="rId931" name="Control 8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4" r:id="rId931" name="Control 88"/>
      </mc:Fallback>
    </mc:AlternateContent>
    <mc:AlternateContent xmlns:mc="http://schemas.openxmlformats.org/markup-compatibility/2006">
      <mc:Choice Requires="x14">
        <control shapeId="4183" r:id="rId932" name="Control 8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3" r:id="rId932" name="Control 87"/>
      </mc:Fallback>
    </mc:AlternateContent>
    <mc:AlternateContent xmlns:mc="http://schemas.openxmlformats.org/markup-compatibility/2006">
      <mc:Choice Requires="x14">
        <control shapeId="4182" r:id="rId933" name="Control 8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2" r:id="rId933" name="Control 86"/>
      </mc:Fallback>
    </mc:AlternateContent>
    <mc:AlternateContent xmlns:mc="http://schemas.openxmlformats.org/markup-compatibility/2006">
      <mc:Choice Requires="x14">
        <control shapeId="4181" r:id="rId934" name="Control 8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1" r:id="rId934" name="Control 85"/>
      </mc:Fallback>
    </mc:AlternateContent>
    <mc:AlternateContent xmlns:mc="http://schemas.openxmlformats.org/markup-compatibility/2006">
      <mc:Choice Requires="x14">
        <control shapeId="4180" r:id="rId935" name="Control 8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0" r:id="rId935" name="Control 84"/>
      </mc:Fallback>
    </mc:AlternateContent>
    <mc:AlternateContent xmlns:mc="http://schemas.openxmlformats.org/markup-compatibility/2006">
      <mc:Choice Requires="x14">
        <control shapeId="4179" r:id="rId936" name="Control 8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9" r:id="rId936" name="Control 83"/>
      </mc:Fallback>
    </mc:AlternateContent>
    <mc:AlternateContent xmlns:mc="http://schemas.openxmlformats.org/markup-compatibility/2006">
      <mc:Choice Requires="x14">
        <control shapeId="4178" r:id="rId937" name="Control 8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8" r:id="rId937" name="Control 82"/>
      </mc:Fallback>
    </mc:AlternateContent>
    <mc:AlternateContent xmlns:mc="http://schemas.openxmlformats.org/markup-compatibility/2006">
      <mc:Choice Requires="x14">
        <control shapeId="4177" r:id="rId938" name="Control 8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7" r:id="rId938" name="Control 81"/>
      </mc:Fallback>
    </mc:AlternateContent>
    <mc:AlternateContent xmlns:mc="http://schemas.openxmlformats.org/markup-compatibility/2006">
      <mc:Choice Requires="x14">
        <control shapeId="4176" r:id="rId939" name="Control 8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6" r:id="rId939" name="Control 80"/>
      </mc:Fallback>
    </mc:AlternateContent>
    <mc:AlternateContent xmlns:mc="http://schemas.openxmlformats.org/markup-compatibility/2006">
      <mc:Choice Requires="x14">
        <control shapeId="4175" r:id="rId940" name="Control 7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5" r:id="rId940" name="Control 79"/>
      </mc:Fallback>
    </mc:AlternateContent>
    <mc:AlternateContent xmlns:mc="http://schemas.openxmlformats.org/markup-compatibility/2006">
      <mc:Choice Requires="x14">
        <control shapeId="4174" r:id="rId941" name="Control 7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4" r:id="rId941" name="Control 78"/>
      </mc:Fallback>
    </mc:AlternateContent>
    <mc:AlternateContent xmlns:mc="http://schemas.openxmlformats.org/markup-compatibility/2006">
      <mc:Choice Requires="x14">
        <control shapeId="4173" r:id="rId942" name="Control 7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3" r:id="rId942" name="Control 77"/>
      </mc:Fallback>
    </mc:AlternateContent>
    <mc:AlternateContent xmlns:mc="http://schemas.openxmlformats.org/markup-compatibility/2006">
      <mc:Choice Requires="x14">
        <control shapeId="4172" r:id="rId943" name="Control 7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2" r:id="rId943" name="Control 76"/>
      </mc:Fallback>
    </mc:AlternateContent>
    <mc:AlternateContent xmlns:mc="http://schemas.openxmlformats.org/markup-compatibility/2006">
      <mc:Choice Requires="x14">
        <control shapeId="4171" r:id="rId944" name="Control 7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1" r:id="rId944" name="Control 75"/>
      </mc:Fallback>
    </mc:AlternateContent>
    <mc:AlternateContent xmlns:mc="http://schemas.openxmlformats.org/markup-compatibility/2006">
      <mc:Choice Requires="x14">
        <control shapeId="4170" r:id="rId945" name="Control 7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0" r:id="rId945" name="Control 74"/>
      </mc:Fallback>
    </mc:AlternateContent>
    <mc:AlternateContent xmlns:mc="http://schemas.openxmlformats.org/markup-compatibility/2006">
      <mc:Choice Requires="x14">
        <control shapeId="4169" r:id="rId946" name="Control 73">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9" r:id="rId946" name="Control 73"/>
      </mc:Fallback>
    </mc:AlternateContent>
    <mc:AlternateContent xmlns:mc="http://schemas.openxmlformats.org/markup-compatibility/2006">
      <mc:Choice Requires="x14">
        <control shapeId="4168" r:id="rId947" name="Control 72">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8" r:id="rId947" name="Control 72"/>
      </mc:Fallback>
    </mc:AlternateContent>
    <mc:AlternateContent xmlns:mc="http://schemas.openxmlformats.org/markup-compatibility/2006">
      <mc:Choice Requires="x14">
        <control shapeId="4167" r:id="rId948" name="Control 71">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7" r:id="rId948" name="Control 71"/>
      </mc:Fallback>
    </mc:AlternateContent>
    <mc:AlternateContent xmlns:mc="http://schemas.openxmlformats.org/markup-compatibility/2006">
      <mc:Choice Requires="x14">
        <control shapeId="4166" r:id="rId949" name="Control 70">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6" r:id="rId949" name="Control 70"/>
      </mc:Fallback>
    </mc:AlternateContent>
    <mc:AlternateContent xmlns:mc="http://schemas.openxmlformats.org/markup-compatibility/2006">
      <mc:Choice Requires="x14">
        <control shapeId="4165" r:id="rId950" name="Control 69">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5" r:id="rId950" name="Control 69"/>
      </mc:Fallback>
    </mc:AlternateContent>
    <mc:AlternateContent xmlns:mc="http://schemas.openxmlformats.org/markup-compatibility/2006">
      <mc:Choice Requires="x14">
        <control shapeId="4164" r:id="rId951" name="Control 68">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4" r:id="rId951" name="Control 68"/>
      </mc:Fallback>
    </mc:AlternateContent>
    <mc:AlternateContent xmlns:mc="http://schemas.openxmlformats.org/markup-compatibility/2006">
      <mc:Choice Requires="x14">
        <control shapeId="4163" r:id="rId952" name="Control 67">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3" r:id="rId952" name="Control 67"/>
      </mc:Fallback>
    </mc:AlternateContent>
    <mc:AlternateContent xmlns:mc="http://schemas.openxmlformats.org/markup-compatibility/2006">
      <mc:Choice Requires="x14">
        <control shapeId="4162" r:id="rId953" name="Control 66">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2" r:id="rId953" name="Control 66"/>
      </mc:Fallback>
    </mc:AlternateContent>
    <mc:AlternateContent xmlns:mc="http://schemas.openxmlformats.org/markup-compatibility/2006">
      <mc:Choice Requires="x14">
        <control shapeId="4161" r:id="rId954" name="Control 65">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1" r:id="rId954" name="Control 65"/>
      </mc:Fallback>
    </mc:AlternateContent>
    <mc:AlternateContent xmlns:mc="http://schemas.openxmlformats.org/markup-compatibility/2006">
      <mc:Choice Requires="x14">
        <control shapeId="4160" r:id="rId955" name="Control 64">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0" r:id="rId955" name="Control 64"/>
      </mc:Fallback>
    </mc:AlternateContent>
    <mc:AlternateContent xmlns:mc="http://schemas.openxmlformats.org/markup-compatibility/2006">
      <mc:Choice Requires="x14">
        <control shapeId="4159" r:id="rId956" name="Control 63">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9" r:id="rId956" name="Control 63"/>
      </mc:Fallback>
    </mc:AlternateContent>
    <mc:AlternateContent xmlns:mc="http://schemas.openxmlformats.org/markup-compatibility/2006">
      <mc:Choice Requires="x14">
        <control shapeId="4158" r:id="rId957" name="Control 62">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8" r:id="rId957" name="Control 62"/>
      </mc:Fallback>
    </mc:AlternateContent>
    <mc:AlternateContent xmlns:mc="http://schemas.openxmlformats.org/markup-compatibility/2006">
      <mc:Choice Requires="x14">
        <control shapeId="4157" r:id="rId958" name="Control 61">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7" r:id="rId958" name="Control 61"/>
      </mc:Fallback>
    </mc:AlternateContent>
    <mc:AlternateContent xmlns:mc="http://schemas.openxmlformats.org/markup-compatibility/2006">
      <mc:Choice Requires="x14">
        <control shapeId="4156" r:id="rId959" name="Control 60">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6" r:id="rId959" name="Control 60"/>
      </mc:Fallback>
    </mc:AlternateContent>
    <mc:AlternateContent xmlns:mc="http://schemas.openxmlformats.org/markup-compatibility/2006">
      <mc:Choice Requires="x14">
        <control shapeId="4155" r:id="rId960" name="Control 59">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5" r:id="rId960" name="Control 59"/>
      </mc:Fallback>
    </mc:AlternateContent>
    <mc:AlternateContent xmlns:mc="http://schemas.openxmlformats.org/markup-compatibility/2006">
      <mc:Choice Requires="x14">
        <control shapeId="4154" r:id="rId961" name="Control 58">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4" r:id="rId961" name="Control 58"/>
      </mc:Fallback>
    </mc:AlternateContent>
    <mc:AlternateContent xmlns:mc="http://schemas.openxmlformats.org/markup-compatibility/2006">
      <mc:Choice Requires="x14">
        <control shapeId="4153" r:id="rId962" name="Control 57">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3" r:id="rId962" name="Control 57"/>
      </mc:Fallback>
    </mc:AlternateContent>
    <mc:AlternateContent xmlns:mc="http://schemas.openxmlformats.org/markup-compatibility/2006">
      <mc:Choice Requires="x14">
        <control shapeId="4152" r:id="rId963" name="Control 56">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2" r:id="rId963" name="Control 56"/>
      </mc:Fallback>
    </mc:AlternateContent>
    <mc:AlternateContent xmlns:mc="http://schemas.openxmlformats.org/markup-compatibility/2006">
      <mc:Choice Requires="x14">
        <control shapeId="4151" r:id="rId964" name="Control 55">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1" r:id="rId964" name="Control 55"/>
      </mc:Fallback>
    </mc:AlternateContent>
    <mc:AlternateContent xmlns:mc="http://schemas.openxmlformats.org/markup-compatibility/2006">
      <mc:Choice Requires="x14">
        <control shapeId="4150" r:id="rId965" name="Control 54">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0" r:id="rId965" name="Control 54"/>
      </mc:Fallback>
    </mc:AlternateContent>
    <mc:AlternateContent xmlns:mc="http://schemas.openxmlformats.org/markup-compatibility/2006">
      <mc:Choice Requires="x14">
        <control shapeId="4149" r:id="rId966" name="Control 53">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9" r:id="rId966" name="Control 53"/>
      </mc:Fallback>
    </mc:AlternateContent>
    <mc:AlternateContent xmlns:mc="http://schemas.openxmlformats.org/markup-compatibility/2006">
      <mc:Choice Requires="x14">
        <control shapeId="4148" r:id="rId967" name="Control 52">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8" r:id="rId967" name="Control 52"/>
      </mc:Fallback>
    </mc:AlternateContent>
    <mc:AlternateContent xmlns:mc="http://schemas.openxmlformats.org/markup-compatibility/2006">
      <mc:Choice Requires="x14">
        <control shapeId="4147" r:id="rId968" name="Control 51">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7" r:id="rId968" name="Control 51"/>
      </mc:Fallback>
    </mc:AlternateContent>
    <mc:AlternateContent xmlns:mc="http://schemas.openxmlformats.org/markup-compatibility/2006">
      <mc:Choice Requires="x14">
        <control shapeId="4146" r:id="rId969" name="Control 50">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6" r:id="rId969" name="Control 50"/>
      </mc:Fallback>
    </mc:AlternateContent>
    <mc:AlternateContent xmlns:mc="http://schemas.openxmlformats.org/markup-compatibility/2006">
      <mc:Choice Requires="x14">
        <control shapeId="4145" r:id="rId970" name="Control 49">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5" r:id="rId970" name="Control 49"/>
      </mc:Fallback>
    </mc:AlternateContent>
    <mc:AlternateContent xmlns:mc="http://schemas.openxmlformats.org/markup-compatibility/2006">
      <mc:Choice Requires="x14">
        <control shapeId="4144" r:id="rId971" name="Control 48">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4" r:id="rId971" name="Control 48"/>
      </mc:Fallback>
    </mc:AlternateContent>
    <mc:AlternateContent xmlns:mc="http://schemas.openxmlformats.org/markup-compatibility/2006">
      <mc:Choice Requires="x14">
        <control shapeId="4143" r:id="rId972" name="Control 47">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3" r:id="rId972" name="Control 47"/>
      </mc:Fallback>
    </mc:AlternateContent>
    <mc:AlternateContent xmlns:mc="http://schemas.openxmlformats.org/markup-compatibility/2006">
      <mc:Choice Requires="x14">
        <control shapeId="4142" r:id="rId973" name="Control 46">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2" r:id="rId973" name="Control 46"/>
      </mc:Fallback>
    </mc:AlternateContent>
    <mc:AlternateContent xmlns:mc="http://schemas.openxmlformats.org/markup-compatibility/2006">
      <mc:Choice Requires="x14">
        <control shapeId="4141" r:id="rId974" name="Control 45">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1" r:id="rId974" name="Control 45"/>
      </mc:Fallback>
    </mc:AlternateContent>
    <mc:AlternateContent xmlns:mc="http://schemas.openxmlformats.org/markup-compatibility/2006">
      <mc:Choice Requires="x14">
        <control shapeId="4140" r:id="rId975" name="Control 44">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0" r:id="rId975" name="Control 44"/>
      </mc:Fallback>
    </mc:AlternateContent>
    <mc:AlternateContent xmlns:mc="http://schemas.openxmlformats.org/markup-compatibility/2006">
      <mc:Choice Requires="x14">
        <control shapeId="4139" r:id="rId976" name="Control 43">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9" r:id="rId976" name="Control 43"/>
      </mc:Fallback>
    </mc:AlternateContent>
    <mc:AlternateContent xmlns:mc="http://schemas.openxmlformats.org/markup-compatibility/2006">
      <mc:Choice Requires="x14">
        <control shapeId="4138" r:id="rId977" name="Control 42">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8" r:id="rId977" name="Control 42"/>
      </mc:Fallback>
    </mc:AlternateContent>
    <mc:AlternateContent xmlns:mc="http://schemas.openxmlformats.org/markup-compatibility/2006">
      <mc:Choice Requires="x14">
        <control shapeId="4137" r:id="rId978" name="Control 41">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7" r:id="rId978" name="Control 41"/>
      </mc:Fallback>
    </mc:AlternateContent>
    <mc:AlternateContent xmlns:mc="http://schemas.openxmlformats.org/markup-compatibility/2006">
      <mc:Choice Requires="x14">
        <control shapeId="4136" r:id="rId979" name="Control 40">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6" r:id="rId979" name="Control 40"/>
      </mc:Fallback>
    </mc:AlternateContent>
    <mc:AlternateContent xmlns:mc="http://schemas.openxmlformats.org/markup-compatibility/2006">
      <mc:Choice Requires="x14">
        <control shapeId="4135" r:id="rId980" name="Control 39">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5" r:id="rId980" name="Control 39"/>
      </mc:Fallback>
    </mc:AlternateContent>
    <mc:AlternateContent xmlns:mc="http://schemas.openxmlformats.org/markup-compatibility/2006">
      <mc:Choice Requires="x14">
        <control shapeId="4134" r:id="rId981" name="Control 38">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4" r:id="rId981" name="Control 38"/>
      </mc:Fallback>
    </mc:AlternateContent>
    <mc:AlternateContent xmlns:mc="http://schemas.openxmlformats.org/markup-compatibility/2006">
      <mc:Choice Requires="x14">
        <control shapeId="4133" r:id="rId982" name="Control 37">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3" r:id="rId982" name="Control 37"/>
      </mc:Fallback>
    </mc:AlternateContent>
    <mc:AlternateContent xmlns:mc="http://schemas.openxmlformats.org/markup-compatibility/2006">
      <mc:Choice Requires="x14">
        <control shapeId="4132" r:id="rId983" name="Control 36">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2" r:id="rId983" name="Control 36"/>
      </mc:Fallback>
    </mc:AlternateContent>
    <mc:AlternateContent xmlns:mc="http://schemas.openxmlformats.org/markup-compatibility/2006">
      <mc:Choice Requires="x14">
        <control shapeId="4131" r:id="rId984" name="Control 35">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1" r:id="rId984" name="Control 35"/>
      </mc:Fallback>
    </mc:AlternateContent>
    <mc:AlternateContent xmlns:mc="http://schemas.openxmlformats.org/markup-compatibility/2006">
      <mc:Choice Requires="x14">
        <control shapeId="4130" r:id="rId985" name="Control 34">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0" r:id="rId985" name="Control 34"/>
      </mc:Fallback>
    </mc:AlternateContent>
    <mc:AlternateContent xmlns:mc="http://schemas.openxmlformats.org/markup-compatibility/2006">
      <mc:Choice Requires="x14">
        <control shapeId="4129" r:id="rId986" name="Control 33">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9" r:id="rId986" name="Control 33"/>
      </mc:Fallback>
    </mc:AlternateContent>
    <mc:AlternateContent xmlns:mc="http://schemas.openxmlformats.org/markup-compatibility/2006">
      <mc:Choice Requires="x14">
        <control shapeId="4128" r:id="rId987" name="Control 32">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8" r:id="rId987" name="Control 32"/>
      </mc:Fallback>
    </mc:AlternateContent>
    <mc:AlternateContent xmlns:mc="http://schemas.openxmlformats.org/markup-compatibility/2006">
      <mc:Choice Requires="x14">
        <control shapeId="4127" r:id="rId988" name="Control 31">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7" r:id="rId988" name="Control 31"/>
      </mc:Fallback>
    </mc:AlternateContent>
    <mc:AlternateContent xmlns:mc="http://schemas.openxmlformats.org/markup-compatibility/2006">
      <mc:Choice Requires="x14">
        <control shapeId="4126" r:id="rId989" name="Control 30">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6" r:id="rId989" name="Control 30"/>
      </mc:Fallback>
    </mc:AlternateContent>
    <mc:AlternateContent xmlns:mc="http://schemas.openxmlformats.org/markup-compatibility/2006">
      <mc:Choice Requires="x14">
        <control shapeId="4125" r:id="rId990" name="Control 29">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5" r:id="rId990" name="Control 29"/>
      </mc:Fallback>
    </mc:AlternateContent>
    <mc:AlternateContent xmlns:mc="http://schemas.openxmlformats.org/markup-compatibility/2006">
      <mc:Choice Requires="x14">
        <control shapeId="4124" r:id="rId991" name="Control 28">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4" r:id="rId991" name="Control 28"/>
      </mc:Fallback>
    </mc:AlternateContent>
    <mc:AlternateContent xmlns:mc="http://schemas.openxmlformats.org/markup-compatibility/2006">
      <mc:Choice Requires="x14">
        <control shapeId="4123" r:id="rId992" name="Control 27">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3" r:id="rId992" name="Control 27"/>
      </mc:Fallback>
    </mc:AlternateContent>
    <mc:AlternateContent xmlns:mc="http://schemas.openxmlformats.org/markup-compatibility/2006">
      <mc:Choice Requires="x14">
        <control shapeId="4122" r:id="rId993" name="Control 26">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2" r:id="rId993" name="Control 26"/>
      </mc:Fallback>
    </mc:AlternateContent>
    <mc:AlternateContent xmlns:mc="http://schemas.openxmlformats.org/markup-compatibility/2006">
      <mc:Choice Requires="x14">
        <control shapeId="4121" r:id="rId994" name="Control 25">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1" r:id="rId994" name="Control 25"/>
      </mc:Fallback>
    </mc:AlternateContent>
    <mc:AlternateContent xmlns:mc="http://schemas.openxmlformats.org/markup-compatibility/2006">
      <mc:Choice Requires="x14">
        <control shapeId="4120" r:id="rId995" name="Control 24">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0" r:id="rId995" name="Control 24"/>
      </mc:Fallback>
    </mc:AlternateContent>
    <mc:AlternateContent xmlns:mc="http://schemas.openxmlformats.org/markup-compatibility/2006">
      <mc:Choice Requires="x14">
        <control shapeId="4119" r:id="rId996" name="Control 23">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9" r:id="rId996" name="Control 23"/>
      </mc:Fallback>
    </mc:AlternateContent>
    <mc:AlternateContent xmlns:mc="http://schemas.openxmlformats.org/markup-compatibility/2006">
      <mc:Choice Requires="x14">
        <control shapeId="4118" r:id="rId997" name="Control 22">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8" r:id="rId997" name="Control 22"/>
      </mc:Fallback>
    </mc:AlternateContent>
    <mc:AlternateContent xmlns:mc="http://schemas.openxmlformats.org/markup-compatibility/2006">
      <mc:Choice Requires="x14">
        <control shapeId="4117" r:id="rId998" name="Control 21">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7" r:id="rId998" name="Control 21"/>
      </mc:Fallback>
    </mc:AlternateContent>
    <mc:AlternateContent xmlns:mc="http://schemas.openxmlformats.org/markup-compatibility/2006">
      <mc:Choice Requires="x14">
        <control shapeId="4116" r:id="rId999" name="Control 20">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6" r:id="rId999" name="Control 20"/>
      </mc:Fallback>
    </mc:AlternateContent>
    <mc:AlternateContent xmlns:mc="http://schemas.openxmlformats.org/markup-compatibility/2006">
      <mc:Choice Requires="x14">
        <control shapeId="4115" r:id="rId1000" name="Control 19">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5" r:id="rId1000" name="Control 19"/>
      </mc:Fallback>
    </mc:AlternateContent>
    <mc:AlternateContent xmlns:mc="http://schemas.openxmlformats.org/markup-compatibility/2006">
      <mc:Choice Requires="x14">
        <control shapeId="4114" r:id="rId1001" name="Control 18">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4" r:id="rId1001" name="Control 18"/>
      </mc:Fallback>
    </mc:AlternateContent>
    <mc:AlternateContent xmlns:mc="http://schemas.openxmlformats.org/markup-compatibility/2006">
      <mc:Choice Requires="x14">
        <control shapeId="4113" r:id="rId1002" name="Control 17">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3" r:id="rId1002" name="Control 17"/>
      </mc:Fallback>
    </mc:AlternateContent>
    <mc:AlternateContent xmlns:mc="http://schemas.openxmlformats.org/markup-compatibility/2006">
      <mc:Choice Requires="x14">
        <control shapeId="4112" r:id="rId1003" name="Control 16">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2" r:id="rId1003" name="Control 16"/>
      </mc:Fallback>
    </mc:AlternateContent>
    <mc:AlternateContent xmlns:mc="http://schemas.openxmlformats.org/markup-compatibility/2006">
      <mc:Choice Requires="x14">
        <control shapeId="4111" r:id="rId1004" name="Control 15">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1" r:id="rId1004" name="Control 15"/>
      </mc:Fallback>
    </mc:AlternateContent>
    <mc:AlternateContent xmlns:mc="http://schemas.openxmlformats.org/markup-compatibility/2006">
      <mc:Choice Requires="x14">
        <control shapeId="4110" r:id="rId1005" name="Control 14">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0" r:id="rId1005" name="Control 14"/>
      </mc:Fallback>
    </mc:AlternateContent>
    <mc:AlternateContent xmlns:mc="http://schemas.openxmlformats.org/markup-compatibility/2006">
      <mc:Choice Requires="x14">
        <control shapeId="4109" r:id="rId1006" name="Control 13">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9" r:id="rId1006" name="Control 13"/>
      </mc:Fallback>
    </mc:AlternateContent>
    <mc:AlternateContent xmlns:mc="http://schemas.openxmlformats.org/markup-compatibility/2006">
      <mc:Choice Requires="x14">
        <control shapeId="4108" r:id="rId1007" name="Control 12">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8" r:id="rId1007" name="Control 12"/>
      </mc:Fallback>
    </mc:AlternateContent>
    <mc:AlternateContent xmlns:mc="http://schemas.openxmlformats.org/markup-compatibility/2006">
      <mc:Choice Requires="x14">
        <control shapeId="4107" r:id="rId1008" name="Control 11">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7" r:id="rId1008" name="Control 11"/>
      </mc:Fallback>
    </mc:AlternateContent>
    <mc:AlternateContent xmlns:mc="http://schemas.openxmlformats.org/markup-compatibility/2006">
      <mc:Choice Requires="x14">
        <control shapeId="4106" r:id="rId1009" name="Control 10">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6" r:id="rId1009" name="Control 10"/>
      </mc:Fallback>
    </mc:AlternateContent>
    <mc:AlternateContent xmlns:mc="http://schemas.openxmlformats.org/markup-compatibility/2006">
      <mc:Choice Requires="x14">
        <control shapeId="4105" r:id="rId1010" name="Control 9">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5" r:id="rId1010" name="Control 9"/>
      </mc:Fallback>
    </mc:AlternateContent>
    <mc:AlternateContent xmlns:mc="http://schemas.openxmlformats.org/markup-compatibility/2006">
      <mc:Choice Requires="x14">
        <control shapeId="4104" r:id="rId1011" name="Control 8">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4" r:id="rId1011" name="Control 8"/>
      </mc:Fallback>
    </mc:AlternateContent>
    <mc:AlternateContent xmlns:mc="http://schemas.openxmlformats.org/markup-compatibility/2006">
      <mc:Choice Requires="x14">
        <control shapeId="4103" r:id="rId1012" name="Control 7">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3" r:id="rId1012" name="Control 7"/>
      </mc:Fallback>
    </mc:AlternateContent>
    <mc:AlternateContent xmlns:mc="http://schemas.openxmlformats.org/markup-compatibility/2006">
      <mc:Choice Requires="x14">
        <control shapeId="4102" r:id="rId1013" name="Control 6">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2" r:id="rId1013" name="Control 6"/>
      </mc:Fallback>
    </mc:AlternateContent>
    <mc:AlternateContent xmlns:mc="http://schemas.openxmlformats.org/markup-compatibility/2006">
      <mc:Choice Requires="x14">
        <control shapeId="4101" r:id="rId1014" name="Control 5">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1" r:id="rId1014" name="Control 5"/>
      </mc:Fallback>
    </mc:AlternateContent>
    <mc:AlternateContent xmlns:mc="http://schemas.openxmlformats.org/markup-compatibility/2006">
      <mc:Choice Requires="x14">
        <control shapeId="4100" r:id="rId1015" name="Control 4">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0" r:id="rId1015" name="Control 4"/>
      </mc:Fallback>
    </mc:AlternateContent>
    <mc:AlternateContent xmlns:mc="http://schemas.openxmlformats.org/markup-compatibility/2006">
      <mc:Choice Requires="x14">
        <control shapeId="4099" r:id="rId1016" name="Control 3">
          <controlPr defaultSize="0" r:id="rId5">
            <anchor moveWithCells="1">
              <from>
                <xdr:col>0</xdr:col>
                <xdr:colOff>0</xdr:colOff>
                <xdr:row>27</xdr:row>
                <xdr:rowOff>0</xdr:rowOff>
              </from>
              <to>
                <xdr:col>0</xdr:col>
                <xdr:colOff>257175</xdr:colOff>
                <xdr:row>28</xdr:row>
                <xdr:rowOff>28575</xdr:rowOff>
              </to>
            </anchor>
          </controlPr>
        </control>
      </mc:Choice>
      <mc:Fallback>
        <control shapeId="4099" r:id="rId1016" name="Control 3"/>
      </mc:Fallback>
    </mc:AlternateContent>
    <mc:AlternateContent xmlns:mc="http://schemas.openxmlformats.org/markup-compatibility/2006">
      <mc:Choice Requires="x14">
        <control shapeId="4098" r:id="rId1017" name="Control 2">
          <controlPr defaultSize="0" r:id="rId5">
            <anchor moveWithCells="1">
              <from>
                <xdr:col>0</xdr:col>
                <xdr:colOff>0</xdr:colOff>
                <xdr:row>27</xdr:row>
                <xdr:rowOff>0</xdr:rowOff>
              </from>
              <to>
                <xdr:col>0</xdr:col>
                <xdr:colOff>257175</xdr:colOff>
                <xdr:row>28</xdr:row>
                <xdr:rowOff>28575</xdr:rowOff>
              </to>
            </anchor>
          </controlPr>
        </control>
      </mc:Choice>
      <mc:Fallback>
        <control shapeId="4098" r:id="rId1017" name="Control 2"/>
      </mc:Fallback>
    </mc:AlternateContent>
    <mc:AlternateContent xmlns:mc="http://schemas.openxmlformats.org/markup-compatibility/2006">
      <mc:Choice Requires="x14">
        <control shapeId="4097" r:id="rId1018" name="Control 1">
          <controlPr defaultSize="0" r:id="rId5">
            <anchor moveWithCells="1">
              <from>
                <xdr:col>0</xdr:col>
                <xdr:colOff>0</xdr:colOff>
                <xdr:row>0</xdr:row>
                <xdr:rowOff>0</xdr:rowOff>
              </from>
              <to>
                <xdr:col>0</xdr:col>
                <xdr:colOff>257175</xdr:colOff>
                <xdr:row>1</xdr:row>
                <xdr:rowOff>28575</xdr:rowOff>
              </to>
            </anchor>
          </controlPr>
        </control>
      </mc:Choice>
      <mc:Fallback>
        <control shapeId="4097" r:id="rId1018" name="Control 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Base de Datos EXTERNOS</vt:lpstr>
      <vt:lpstr>INDICADOR EXTERNO</vt:lpstr>
      <vt:lpstr>TDExterno</vt:lpstr>
      <vt:lpstr>Base de Datos_Interno</vt:lpstr>
      <vt:lpstr>INDICADOR INTERNO</vt:lpstr>
      <vt:lpstr>TDInterno</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Nohra Lucia Forero Cespedes</dc:creator>
  <cp:lastModifiedBy>Adriana Mabel Nino Acosta</cp:lastModifiedBy>
  <dcterms:created xsi:type="dcterms:W3CDTF">2018-01-04T19:47:46Z</dcterms:created>
  <dcterms:modified xsi:type="dcterms:W3CDTF">2019-02-14T15:02:40Z</dcterms:modified>
</cp:coreProperties>
</file>